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defaultThemeVersion="124226"/>
  <bookViews>
    <workbookView xWindow="0" yWindow="1752" windowWidth="18372" windowHeight="6216" tabRatio="912" activeTab="2"/>
  </bookViews>
  <sheets>
    <sheet name="Summary&amp;Legends" sheetId="16" r:id="rId1"/>
    <sheet name="Appendix P" sheetId="22" state="hidden" r:id="rId2"/>
    <sheet name="Plan Management" sheetId="28" r:id="rId3"/>
    <sheet name="Individual E&amp;E" sheetId="29" r:id="rId4"/>
    <sheet name="HI SHOP" sheetId="5" state="hidden" r:id="rId5"/>
    <sheet name="Small Business" sheetId="39" r:id="rId6"/>
    <sheet name="Financial Management" sheetId="40" r:id="rId7"/>
    <sheet name="Consumer Assistance" sheetId="41" r:id="rId8"/>
    <sheet name="Call Center" sheetId="42" r:id="rId9"/>
    <sheet name="Administrative" sheetId="43" r:id="rId10"/>
    <sheet name="Reporting" sheetId="35" r:id="rId11"/>
    <sheet name="HI CA-Navigator" sheetId="14" state="hidden" r:id="rId12"/>
    <sheet name="Noticing" sheetId="44" r:id="rId13"/>
    <sheet name="Web Portal UX" sheetId="45" r:id="rId14"/>
    <sheet name="Technical +" sheetId="11" r:id="rId15"/>
  </sheets>
  <externalReferences>
    <externalReference r:id="rId16"/>
    <externalReference r:id="rId17"/>
  </externalReferences>
  <definedNames>
    <definedName name="_xlnm._FilterDatabase" localSheetId="9" hidden="1">Administrative!$A$3:$X$3</definedName>
    <definedName name="_xlnm._FilterDatabase" localSheetId="8" hidden="1">'Call Center'!$A$3:$W$3</definedName>
    <definedName name="_xlnm._FilterDatabase" localSheetId="7" hidden="1">'Consumer Assistance'!$A$3:$W$30</definedName>
    <definedName name="_xlnm._FilterDatabase" localSheetId="6" hidden="1">'Financial Management'!$A$3:$S$99</definedName>
    <definedName name="_xlnm._FilterDatabase" localSheetId="3" hidden="1">'Individual E&amp;E'!$A$4:$X$148</definedName>
    <definedName name="_xlnm._FilterDatabase" localSheetId="12" hidden="1">Noticing!$A$3:$X$115</definedName>
    <definedName name="_xlnm._FilterDatabase" localSheetId="2" hidden="1">'Plan Management'!$A$3:$X$257</definedName>
    <definedName name="_xlnm._FilterDatabase" localSheetId="10" hidden="1">Reporting!$A$3:$X$3</definedName>
    <definedName name="_xlnm._FilterDatabase" localSheetId="5" hidden="1">'Small Business'!$A$3:$Y$277</definedName>
    <definedName name="_xlnm._FilterDatabase" localSheetId="13" hidden="1">'Web Portal UX'!$A$3:$X$3</definedName>
    <definedName name="List" localSheetId="9">#REF!</definedName>
    <definedName name="List" localSheetId="8">#REF!</definedName>
    <definedName name="List" localSheetId="7">#REF!</definedName>
    <definedName name="List" localSheetId="6">#REF!</definedName>
    <definedName name="List" localSheetId="12">#REF!</definedName>
    <definedName name="List" localSheetId="13">#REF!</definedName>
    <definedName name="List">#REF!</definedName>
    <definedName name="list1">#REF!</definedName>
    <definedName name="_xlnm.Print_Area" localSheetId="2">'Plan Management'!$A$1:$W$257</definedName>
    <definedName name="_xlnm.Print_Titles" localSheetId="1">'Appendix P'!$2:$2</definedName>
    <definedName name="_xlnm.Print_Titles" localSheetId="8">'Call Center'!$1:$3</definedName>
    <definedName name="_xlnm.Print_Titles" localSheetId="7">#REF!</definedName>
    <definedName name="_xlnm.Print_Titles" localSheetId="6">'Financial Management'!$1:$3</definedName>
    <definedName name="_xlnm.Print_Titles" localSheetId="11">'HI CA-Navigator'!$1:$3</definedName>
    <definedName name="_xlnm.Print_Titles" localSheetId="4">'HI SHOP'!$1:$3</definedName>
    <definedName name="_xlnm.Print_Titles" localSheetId="3">'Individual E&amp;E'!$4:$4</definedName>
    <definedName name="_xlnm.Print_Titles" localSheetId="12">Noticing!$1:$3</definedName>
    <definedName name="_xlnm.Print_Titles" localSheetId="2">'Plan Management'!$1:$3</definedName>
    <definedName name="_xlnm.Print_Titles" localSheetId="10">Reporting!$1:$3</definedName>
    <definedName name="_xlnm.Print_Titles" localSheetId="14">'Technical +'!$1:$3</definedName>
    <definedName name="_xlnm.Print_Titles" localSheetId="13">'Web Portal UX'!$1:$3</definedName>
    <definedName name="Req" localSheetId="9">#REF!</definedName>
    <definedName name="Req" localSheetId="8">#REF!</definedName>
    <definedName name="Req" localSheetId="7">#REF!</definedName>
    <definedName name="Req" localSheetId="6">#REF!</definedName>
    <definedName name="Req" localSheetId="12">#REF!</definedName>
    <definedName name="Req" localSheetId="13">#REF!</definedName>
    <definedName name="Req">#REF!</definedName>
    <definedName name="Req_Type" localSheetId="9">#REF!</definedName>
    <definedName name="Req_Type" localSheetId="8">#REF!</definedName>
    <definedName name="Req_Type" localSheetId="7">#REF!</definedName>
    <definedName name="Req_Type" localSheetId="6">#REF!</definedName>
    <definedName name="Req_Type" localSheetId="12">#REF!</definedName>
    <definedName name="Req_Type" localSheetId="13">#REF!</definedName>
    <definedName name="Req_Type">#REF!</definedName>
    <definedName name="Status" localSheetId="9">[1]List!$A$2:$A$9</definedName>
    <definedName name="Status" localSheetId="8">#REF!</definedName>
    <definedName name="Status" localSheetId="7">#REF!</definedName>
    <definedName name="Status" localSheetId="6">#REF!</definedName>
    <definedName name="Status" localSheetId="12">#REF!</definedName>
    <definedName name="Status" localSheetId="13">[2]List!$A$1:$A$8</definedName>
    <definedName name="Status">#REF!</definedName>
  </definedNames>
  <calcPr calcId="145621" calcMode="manual" concurrentCalc="0"/>
  <customWorkbookViews>
    <customWorkbookView name="David O'Donnell - Personal View" guid="{4DD34517-B32B-41D5-BD38-DB8D4CB3587F}" mergeInterval="0" personalView="1" maximized="1" xWindow="1" yWindow="1" windowWidth="1362" windowHeight="510" activeSheetId="12"/>
    <customWorkbookView name="Bernadette Schad - Personal View" guid="{D9EBDCB5-213D-4E77-AC4E-AD186E96D8B5}" mergeInterval="0" personalView="1" maximized="1" xWindow="1" yWindow="1" windowWidth="1362" windowHeight="550" activeSheetId="15"/>
  </customWorkbookViews>
</workbook>
</file>

<file path=xl/calcChain.xml><?xml version="1.0" encoding="utf-8"?>
<calcChain xmlns="http://schemas.openxmlformats.org/spreadsheetml/2006/main">
  <c r="O7" i="16" l="1"/>
  <c r="I7" i="16"/>
  <c r="J7" i="16"/>
  <c r="K7" i="16"/>
  <c r="L7" i="16"/>
  <c r="M7" i="16"/>
  <c r="H7" i="16"/>
  <c r="G7" i="16"/>
  <c r="I14" i="16"/>
  <c r="J14" i="16"/>
  <c r="K14" i="16"/>
  <c r="L14" i="16"/>
  <c r="M14" i="16"/>
  <c r="H14" i="16"/>
  <c r="G14" i="16"/>
  <c r="I13" i="16"/>
  <c r="J13" i="16"/>
  <c r="K13" i="16"/>
  <c r="L13" i="16"/>
  <c r="M13" i="16"/>
  <c r="H13" i="16"/>
  <c r="G13" i="16"/>
  <c r="M11" i="16"/>
  <c r="L11" i="16"/>
  <c r="K11" i="16"/>
  <c r="J11" i="16"/>
  <c r="I11" i="16"/>
  <c r="H11" i="16"/>
  <c r="F11" i="16"/>
  <c r="I12" i="16"/>
  <c r="J12" i="16"/>
  <c r="K12" i="16"/>
  <c r="L12" i="16"/>
  <c r="M12" i="16"/>
  <c r="H12" i="16"/>
  <c r="G12" i="16"/>
  <c r="G11" i="16"/>
  <c r="I10" i="16"/>
  <c r="J10" i="16"/>
  <c r="K10" i="16"/>
  <c r="L10" i="16"/>
  <c r="M10" i="16"/>
  <c r="H10" i="16"/>
  <c r="G10" i="16"/>
  <c r="Q9" i="16"/>
  <c r="H9" i="16"/>
  <c r="I9" i="16"/>
  <c r="J9" i="16"/>
  <c r="K9" i="16"/>
  <c r="L9" i="16"/>
  <c r="M9" i="16"/>
  <c r="F9" i="16"/>
  <c r="G9" i="16"/>
  <c r="Q8" i="16"/>
  <c r="I8" i="16"/>
  <c r="J8" i="16"/>
  <c r="K8" i="16"/>
  <c r="L8" i="16"/>
  <c r="M8" i="16"/>
  <c r="H8" i="16"/>
  <c r="F8" i="16"/>
  <c r="G8" i="16"/>
  <c r="Q6" i="16"/>
  <c r="I6" i="16"/>
  <c r="J6" i="16"/>
  <c r="K6" i="16"/>
  <c r="L6" i="16"/>
  <c r="M6" i="16"/>
  <c r="H6" i="16"/>
  <c r="G6" i="16"/>
  <c r="Q5" i="16"/>
  <c r="F5" i="16"/>
  <c r="G5" i="16"/>
  <c r="K5" i="16"/>
  <c r="L5" i="16"/>
  <c r="M5" i="16"/>
  <c r="I5" i="16"/>
  <c r="J5" i="16"/>
  <c r="H5" i="16"/>
  <c r="F14" i="16"/>
  <c r="E14" i="16"/>
  <c r="F13" i="16"/>
  <c r="E13" i="16"/>
  <c r="F12" i="16"/>
  <c r="E12" i="16"/>
  <c r="E11" i="16"/>
  <c r="F10" i="16"/>
  <c r="E10" i="16"/>
  <c r="E9" i="16"/>
  <c r="E8" i="16"/>
  <c r="F7" i="16"/>
  <c r="E7" i="16"/>
  <c r="F6" i="16"/>
  <c r="E5" i="16"/>
  <c r="N14" i="16"/>
  <c r="N13" i="16"/>
  <c r="N12" i="16"/>
  <c r="N11" i="16"/>
  <c r="N10" i="16"/>
  <c r="N9" i="16"/>
  <c r="N8" i="16"/>
  <c r="N7" i="16"/>
  <c r="N6" i="16"/>
  <c r="N5" i="16"/>
  <c r="E6" i="16"/>
  <c r="D12" i="16"/>
  <c r="F16" i="16"/>
  <c r="D7" i="16"/>
  <c r="D11" i="16"/>
  <c r="D8" i="16"/>
  <c r="D10" i="16"/>
  <c r="D14" i="16"/>
  <c r="D9" i="16"/>
  <c r="D13" i="16"/>
  <c r="D5" i="16"/>
  <c r="D6" i="16"/>
  <c r="AL2" i="42"/>
  <c r="AJ2" i="42"/>
  <c r="Q16" i="16"/>
  <c r="P16" i="16"/>
  <c r="O16" i="16"/>
  <c r="G16" i="16"/>
  <c r="M16" i="16"/>
  <c r="L16" i="16"/>
  <c r="K16" i="16"/>
  <c r="J16" i="16"/>
  <c r="I16" i="16"/>
  <c r="H16" i="16"/>
  <c r="E16" i="16"/>
  <c r="N16" i="16"/>
  <c r="D16" i="16"/>
</calcChain>
</file>

<file path=xl/sharedStrings.xml><?xml version="1.0" encoding="utf-8"?>
<sst xmlns="http://schemas.openxmlformats.org/spreadsheetml/2006/main" count="17140" uniqueCount="3907">
  <si>
    <t>Provide the capability for issuers to submit QHP certification, recertification, and decertification information in multiple formats including batch upload in a format determined by the Exchange, and direct data entry.  This information may include issuer and product plan administrative information, network data, benefit data, rate data, marketing materials, and issuer/product plan attestations.</t>
  </si>
  <si>
    <t>PM-70</t>
  </si>
  <si>
    <t>PM-105</t>
  </si>
  <si>
    <t>PM-162</t>
  </si>
  <si>
    <t>PM-163</t>
  </si>
  <si>
    <t>PM-190</t>
  </si>
  <si>
    <t>PM-191</t>
  </si>
  <si>
    <t>PM-192</t>
  </si>
  <si>
    <t>PM-196</t>
  </si>
  <si>
    <t>PM-210</t>
  </si>
  <si>
    <t>PM-211</t>
  </si>
  <si>
    <t>SH-32</t>
  </si>
  <si>
    <t>SH-36</t>
  </si>
  <si>
    <t>SH-97</t>
  </si>
  <si>
    <t>SH-160</t>
  </si>
  <si>
    <t>SH-196</t>
  </si>
  <si>
    <t>SH-216</t>
  </si>
  <si>
    <t>RP-9</t>
  </si>
  <si>
    <t>RP-15</t>
  </si>
  <si>
    <t>RP-20</t>
  </si>
  <si>
    <t>RP-25</t>
  </si>
  <si>
    <t>NO-25</t>
  </si>
  <si>
    <t>NO-100</t>
  </si>
  <si>
    <t>NO-101</t>
  </si>
  <si>
    <t>NO-102</t>
  </si>
  <si>
    <t>NO-103</t>
  </si>
  <si>
    <t>NO-104</t>
  </si>
  <si>
    <t>NO-105</t>
  </si>
  <si>
    <t>NO-106</t>
  </si>
  <si>
    <t>NO-107</t>
  </si>
  <si>
    <t>NO-108</t>
  </si>
  <si>
    <t>NO-109</t>
  </si>
  <si>
    <t>NO-110</t>
  </si>
  <si>
    <t>NO-111</t>
  </si>
  <si>
    <t>NO-112</t>
  </si>
  <si>
    <t>TC-2</t>
  </si>
  <si>
    <t>TC-4</t>
  </si>
  <si>
    <t>TC-22</t>
  </si>
  <si>
    <t>TC-31</t>
  </si>
  <si>
    <t>TC-32</t>
  </si>
  <si>
    <t>TC-35</t>
  </si>
  <si>
    <t>TC-36</t>
  </si>
  <si>
    <t>TC-38</t>
  </si>
  <si>
    <t>TC-47</t>
  </si>
  <si>
    <t>TC-48</t>
  </si>
  <si>
    <t>TC-49</t>
  </si>
  <si>
    <t>TC-51</t>
  </si>
  <si>
    <t>TC-52</t>
  </si>
  <si>
    <t>TC-58</t>
  </si>
  <si>
    <t>TC-66</t>
  </si>
  <si>
    <t>TC-73</t>
  </si>
  <si>
    <t>TC-74</t>
  </si>
  <si>
    <t>TC-75</t>
  </si>
  <si>
    <t>TC-76</t>
  </si>
  <si>
    <t>TC-80</t>
  </si>
  <si>
    <t>TC-83</t>
  </si>
  <si>
    <t>TC-89</t>
  </si>
  <si>
    <t>WP-33</t>
  </si>
  <si>
    <t>WP-34</t>
  </si>
  <si>
    <t>WP-35</t>
  </si>
  <si>
    <t>WP-36</t>
  </si>
  <si>
    <t>WP-37</t>
  </si>
  <si>
    <t>WP-38</t>
  </si>
  <si>
    <t>WP-39</t>
  </si>
  <si>
    <t>WP-40</t>
  </si>
  <si>
    <t>WP-41</t>
  </si>
  <si>
    <t>WP-42</t>
  </si>
  <si>
    <t>WP-43</t>
  </si>
  <si>
    <t>WP-44</t>
  </si>
  <si>
    <t>WP-45</t>
  </si>
  <si>
    <t>WP-46</t>
  </si>
  <si>
    <t>WP-47</t>
  </si>
  <si>
    <t>WP-48</t>
  </si>
  <si>
    <t>WP-49</t>
  </si>
  <si>
    <t>WP-50</t>
  </si>
  <si>
    <t>WP-51</t>
  </si>
  <si>
    <t>WP-52</t>
  </si>
  <si>
    <t>WP-53</t>
  </si>
  <si>
    <t>CAG-23</t>
  </si>
  <si>
    <t>CAG-27</t>
  </si>
  <si>
    <t>CAG-30</t>
  </si>
  <si>
    <t>CAG-46</t>
  </si>
  <si>
    <t>CAN-12</t>
  </si>
  <si>
    <t>MO-1</t>
  </si>
  <si>
    <t>MO-2</t>
  </si>
  <si>
    <t>MO-3</t>
  </si>
  <si>
    <t>MO-4</t>
  </si>
  <si>
    <t>MO-5</t>
  </si>
  <si>
    <t>MO-6</t>
  </si>
  <si>
    <t>MO-7</t>
  </si>
  <si>
    <t>MO-8</t>
  </si>
  <si>
    <t>MO-9</t>
  </si>
  <si>
    <t>MO-10</t>
  </si>
  <si>
    <t>MO-11</t>
  </si>
  <si>
    <t>MO-12</t>
  </si>
  <si>
    <t>MO-13</t>
  </si>
  <si>
    <t>MO-14</t>
  </si>
  <si>
    <t>MO-15</t>
  </si>
  <si>
    <t>MO-16</t>
  </si>
  <si>
    <t>MO-17</t>
  </si>
  <si>
    <t>MO-18</t>
  </si>
  <si>
    <t>MO-19</t>
  </si>
  <si>
    <t>MO-20</t>
  </si>
  <si>
    <t>MO-22</t>
  </si>
  <si>
    <t>MO-23</t>
  </si>
  <si>
    <t>MO-24</t>
  </si>
  <si>
    <t>MO-25</t>
  </si>
  <si>
    <t>MO-26</t>
  </si>
  <si>
    <t>MO-27</t>
  </si>
  <si>
    <t>Medicaid Plan Enrollment</t>
  </si>
  <si>
    <t>Allow for real time and paper enrollment into Medicaid health plans for all eligibles (i.e., federal and state medical assistance programs such as Medicaid, CHIP)</t>
  </si>
  <si>
    <t>Provide a mechanism to determine plan assignment, defined by the DHS, if an individual fails to select a plan within the required timeframe.</t>
  </si>
  <si>
    <t>Allow for retroactive plan enrollment based on criteria established by DHS.</t>
  </si>
  <si>
    <t>Transmit plan selection electronically based on DHS defined criteria.</t>
  </si>
  <si>
    <t xml:space="preserve">The CRM shall manage contacts with, including but not limited to, Providers, Members, Consumers, Navigators, Brokers and other entities as identified by the Exchange.  </t>
  </si>
  <si>
    <t>Provide interface/query capability with the appropriate CMS systems for plan management and financial management functions  to return data about an Issuer.  Examples of the data include, but are not limited to:
- Premium review results
- Complaints
- Rates of app denial
- Claims processing timeliness
- Claims denials
- Quality reporting</t>
  </si>
  <si>
    <t>Provide functionality to periodically submit required data to the appropriate CMS system for plan management and fiscal management functions including but not limited to reporting on the following data:
- Issuer data 
- Plan data including
   - Benefits structure
   - rates
   - enrollment</t>
  </si>
  <si>
    <t>Provide the ability to receive, store and track electronic Issuer and Plan complaint data from the appropriate CMS system for plan management and fiscal management functions on a periodic basis.    Complaint data can include:
- Issuer
- Plan
- Number of complaints
- Complaint type
- Complaint description/detail</t>
  </si>
  <si>
    <t>Upon approval of the enrollment change request, send an update transaction to the appropriate CMS system for plan management and fiscal management functions indicating the plan enrollment status change and other information required by CMS</t>
  </si>
  <si>
    <t xml:space="preserve">The system shall periodically submit data to the appropriate CMS system for plan management and fiscal management functions, as required by federal regulation.  </t>
  </si>
  <si>
    <t>Upon rate approval, send updated plan/rate/benefit data to the appropriate CMS system for plan management and fiscal management functions for determination of silver plans.</t>
  </si>
  <si>
    <t>Provide the ability to receive and process second lowest cost silver plan ratings from the appropriate CMS system for plan management and fiscal management functions.
- Issuer Identifier
- Plan Identifier
- Rate Data 
- Rating Factors</t>
  </si>
  <si>
    <t>Provide the ability to send electronic notification to the appropriate CMS system for plan management and fiscal management functions about a non-renewal or decertification of a plan.</t>
  </si>
  <si>
    <t>Approval of the enrollment change request must send an update transaction to the appropriate CMS system for plan management and fiscal management functions indicating the plan enrollment status change and other information required by CMS</t>
  </si>
  <si>
    <t>The system shall interface with and support the use of an external IVR system through the Department of Human Services.</t>
  </si>
  <si>
    <t xml:space="preserve">The system shall be expandable in order to support multiple contact centers in separate physical locations that support different programs, including support for the Department of Human Services customer support functions.  </t>
  </si>
  <si>
    <t>CRM/Call Center Functionality</t>
  </si>
  <si>
    <t>Provide regular reporting on Plan Data to CMS.  Schema should include:
- Enrollment
- Cost and administrative per plan
- Issuers
- Plans
- Benefit structure
- Plan rates
- Complaints</t>
  </si>
  <si>
    <t>Report on tranparancy and quality data to CMS</t>
  </si>
  <si>
    <t>Send notification of Change in Enrollment Availability to CMS</t>
  </si>
  <si>
    <t>Provide the ability the  plan information on the public exchange view, including data such as:
- Plan title and description
- Plan quality rating 
- Plan providers
- Out of pocket limits
- Annual deductable
- Doctor Choice
- Prescription Choice
- Monthly Premium
- Applicants Denied
- Plan Details - to be determined
- Link to Issuer/Plan website
- Medical loss ratio
- Transparency in coverage
- Summary in benefits and coverage
- Levels of coverage
- Availability of in-network and out-of-network providers</t>
  </si>
  <si>
    <t>Provide periodic report to the Federeal Data Services Hub to submit required data to CMS, but not limited to:
- Issuer data 
- Plan data including
   - Benefits structure
   - rates
   - enrollment</t>
  </si>
  <si>
    <t>The system must provide a Issuer performance indicator dashboard to aggregate performance data and display summary performance information by Issuer/Plan</t>
  </si>
  <si>
    <t>Provide interface/query to Federal Data Services Hub to return data about an Issuer - data could include:
- Premium review results
- Complaints
- Rates of app denial
- Claims processing timeliness
- Claims denials
- Quality reporting</t>
  </si>
  <si>
    <t>Retain and report on periodic historical plan quality ratings as determined by the Exchange.</t>
  </si>
  <si>
    <t>The system must be able to display a variety of data about a plan to help determine the decision to renew including:
- Issuer Performance Data
- Quality Data
- Complaint Data
- Coverage data
- Benefits and rates</t>
  </si>
  <si>
    <t>The system must be able to track and manage complaints and consumer feedback about Issuers filed through the Exchange.</t>
  </si>
  <si>
    <t>The system must report on Exchange user complaint data on a periodic basis.    Complaint data can include:
- Issuer
- Number of complaints
- Complaint type
- Complaint description/detail</t>
  </si>
  <si>
    <t>Notification Engine</t>
  </si>
  <si>
    <t>Support the message body in a variety of fomats including, but not limted to text, RTF, or HTML</t>
  </si>
  <si>
    <t>Provide the capability to pass parameters to both the title and the body of the notification</t>
  </si>
  <si>
    <t>Include graphics capability for notifications</t>
  </si>
  <si>
    <t>Enforce size requirements on messages as defined by the Exchange</t>
  </si>
  <si>
    <t>Recognize "opt-out" flags attached to individual records and supress notifications to those indivdiuals</t>
  </si>
  <si>
    <t>Recognize and "invalid e-mail" flag and supress notifications to those addresses</t>
  </si>
  <si>
    <t>Filter out and supress live e-mails for notification test instances</t>
  </si>
  <si>
    <t>Assign a notification ID (notification event) and include on all  messages as determined by the Exchange</t>
  </si>
  <si>
    <t>Support barcoding of outgoing notifications</t>
  </si>
  <si>
    <t>Provide the capability to include both dynamic and static attachments</t>
  </si>
  <si>
    <t>Allow for embeded links within notification message</t>
  </si>
  <si>
    <t>Provide the capability to include the message ID in the notification subject line</t>
  </si>
  <si>
    <t>Provide tools to manage e-mail "bouncebacks", including the ability to parse the "bounceback" message for actions</t>
  </si>
  <si>
    <t>Provide Invoices to Individuals</t>
  </si>
  <si>
    <t>Provide notification to individuals of payment discrepancy from Exchange</t>
  </si>
  <si>
    <t>Send notification for change in individual's Eligibility Status</t>
  </si>
  <si>
    <t>Produce a mailed, written notice to the individual to provide additional verifications; the automated written notice shall include:
- Individual name
- Address
- Unique identifier
- Information requested
- Due date based on date of initial application</t>
  </si>
  <si>
    <t>Generate written and on-screen notification of the result of an individual's eligibility determination (including information such as individuals evaluated, MAGI used for basis of determination, period of eligibility, etc.)  Notifications must align with currently established eligibility notices for Medicaid and CHIP.</t>
  </si>
  <si>
    <t>Send an automated transaction  individuals who have been determined as exempt or not exempt to CMS</t>
  </si>
  <si>
    <t>Produce a mailed, written notice to the employer to provide additional verifications; the automated written notice shall include:
- Employer name
- Address
- Unique identifier, potentially
- Employer EIN
- Information requested
- Due date based on date of initial application</t>
  </si>
  <si>
    <t>Generate a notification to an employer regarding the employer's adjusted eligibility determination based on the employer’s Exchange eligibility appeal decision.</t>
  </si>
  <si>
    <t>Produce a mailed, written notice to the employee to provide additional verifications; the automated written notice shall have the capability to include:
- Employee name
- Employee Address
- Social security number
- Other Employee Contact Information
- Employer Name
- Worksite Address
- Enrollees’ dependent Information
- Information requested
- Due date based on date of initial application
- Unique identifier, if required</t>
  </si>
  <si>
    <t>Generate a notification to an employee regarding the employee's adjusted eligibility determination based on the employee’s Exchange eligibility appeal decision.</t>
  </si>
  <si>
    <t>If an employer has an involuntary termination through the Exchange, produce an electronic notification to the Issuer to terminate the employer. Also produce an electronic notification to the employer's employees to inform them of the employer termination.</t>
  </si>
  <si>
    <t>Provide capability to generate a notification to CMSof any completed appeals decisions.</t>
  </si>
  <si>
    <t>Produce electronic and paper notices for Issuers indicating the results of the compliance and quality reviews, i.e. the compliance and quality rating determination</t>
  </si>
  <si>
    <t>Produce electronic and paper notices to Issuers when a plan is not renewed to be in the Exchange</t>
  </si>
  <si>
    <t>Upon request, generate and send renewal request to Issuers about the plans desired to be renewed, requesting a notification of intent to renew.</t>
  </si>
  <si>
    <t>Upon request, generate and send non-renewal notices to Issuers about the plans not be renewed.</t>
  </si>
  <si>
    <t>Upon request, generate and send electronic decertification notices to Issuers about the plans to be decertfied.</t>
  </si>
  <si>
    <t>Upon request, generate and send letter (mail) decertification notices to Issuers about the plans to be decertfied.</t>
  </si>
  <si>
    <t>Provide the ability to send electronic notification to the Insurance Division about a non-renewal or decertification of a plan.</t>
  </si>
  <si>
    <t>Update CMS with plan certified plan information consisten with the initial certification processs</t>
  </si>
  <si>
    <t>If a rate increase is approved, generate an approval notice to the issuer both electronically, and as a formal notice that can be mailed.</t>
  </si>
  <si>
    <t>Provide the ability to provide submitted rate and benefit data to the Insurance Division system electronically</t>
  </si>
  <si>
    <t>Produce electronic or paper notices to Issuers when a plan is not renewed to be in the Exchange</t>
  </si>
  <si>
    <t>Produce electronic or paper notices to Issuers when a plan is not decertified from Exchange</t>
  </si>
  <si>
    <t>Record the plan or issuer decertification event and status information, including date, reason/rationale.</t>
  </si>
  <si>
    <t>Produce electronic notification to the Insurance Division when a Issuer/plan is not renewed or is decertified from the Exchange</t>
  </si>
  <si>
    <t>Generate and send renewal request to Issuers about the plans desired to be renewed, requesting a notification of intent to renew.</t>
  </si>
  <si>
    <t>Provide notices to be sent to plan consumers if a provider network change requires consumer notification.</t>
  </si>
  <si>
    <t>Authorized Exchange users must automatically receive notification that an enrollment request has been received.</t>
  </si>
  <si>
    <t>Generate an electronic notification to the Insurance Division indicating the plan enrollment status upon approval of the enrollment change request.</t>
  </si>
  <si>
    <t>Be deployable and maintainable with Service Level Agreements as defined by the Exchange and functionality to ensure operational capabilities and integrity.</t>
  </si>
  <si>
    <t>Be designed to be scalable and flexible in order to accommodate and be easily adaptable to changes required by state and/or federal statute, mandate, decision, or policy.</t>
  </si>
  <si>
    <t>Be designed, built and deployed with enterprise architecture best practices including substantial reliance on highly configurable SOA components.</t>
  </si>
  <si>
    <t>Provide the ability to audit and log the network system/application and detailed user activity including data available to the user, data viewed by user, data downloaded by user, data uploaded by the solution, and all actions taken by user while in the system) in accordance with policy defined by the Exchange.</t>
  </si>
  <si>
    <t>Provide and retain transaction logs in accordance with the National Institute of Standards and Technology (NIST) requirements.</t>
  </si>
  <si>
    <t>Provide and retain transaction logs in accordance with the Health Insurance Portability and Accountability Act (HIPAA).</t>
  </si>
  <si>
    <t>Provide and retain transaction logs in accordance with the Harmonized Security and Privacy Framework.</t>
  </si>
  <si>
    <t>Provide reporting for security audits and compliance activities based on designated timeframes.</t>
  </si>
  <si>
    <t>Provide ability to set security controls for audit logs via role based access controls.</t>
  </si>
  <si>
    <t>Provide flexible audit report function (including on demand feature) and audit logging ability.</t>
  </si>
  <si>
    <t>Provide ability to perform the database capabilities to facilitate auditing.</t>
  </si>
  <si>
    <t>The Contractor shall support an audit of data center operations by a 3rd party vendor, including, but not limited to: SSAE-16, Pentration Test, etc.</t>
  </si>
  <si>
    <t>The Contractor shall provide the ability for the Exchange to examine system and error daily logs to minimize and predict system problems and initiate appropriate action.</t>
  </si>
  <si>
    <t>The Contractor shall provide the ability to utlize alternative remote back-up sites that are at least 60 miles or as agreed upon by the Contractor and the Exchange, and are separate and distinct from primary hosting vacility with a ramp up period within the Recovery Time Objective defined by the Exchange.</t>
  </si>
  <si>
    <t>The Contractor shall provide the ability to reover lost or deleted data from backup in accordance with the Recovery Point Objective as defined by the Exchange.</t>
  </si>
  <si>
    <t>The contractor shall provide planned outage notification within the limits defined by the Exchange.</t>
  </si>
  <si>
    <t>The contractor shall establish an alternative recovery location for business users in the event of a significant interruption to the production system environment.</t>
  </si>
  <si>
    <t>The contractor shall store backed-up data apart from the production data center that are at least 60 miles or as agreed upon by the Contractor and the Exchange to prevent simultaneous loss of production and backup data stores.</t>
  </si>
  <si>
    <t>The solution shall provide the ability to integrate with state systems and databases to allow interoperability as appropriate with health informatino exchanges and agencies</t>
  </si>
  <si>
    <t>The solution shall support multiple industry standard operation systems.</t>
  </si>
  <si>
    <t>The solution shall support small personal computing devices that will include the following mobile phone and tablet platforms:
- iPhone
- iPad
- Android phones and tablets
- Blackberry phones and tablets
- Windows mobile phones and tablets</t>
  </si>
  <si>
    <t xml:space="preserve">The solution shall comply with Centers for Medicaid and Medicare Services (CMS) requirements to establish a framework of enabling technologies and processes that support improved administration of the Medicaid program, in accordance with the MITA 3.0 framework. </t>
  </si>
  <si>
    <t>The solution shall offer a modular, flexible approach to systems development using MITA 3.0 guidelines and SOA component-oriented design principles.</t>
  </si>
  <si>
    <t xml:space="preserve">The contractor shall ensure that the solution and Service Center complies with all applicable State Information Security Policy (Rev. November 13, 2009).  </t>
  </si>
  <si>
    <t>The solution shall provide the ability to support commonly used Internet browsers with backwards compatability as defined by the Exchange.</t>
  </si>
  <si>
    <t>The solution shall provide a standardized mechanism for Conflict Management and data integrity.</t>
  </si>
  <si>
    <t xml:space="preserve">The solution shall be hosted in an environment that ensures that servers are housed in a climate-controlled environment that meets industry standards including, fire and security hazard detection, electrical needs, and physical security. </t>
  </si>
  <si>
    <t>The Contractor shall notify the Exchange prior to the application of any testing or application of moedifications to third-party software products</t>
  </si>
  <si>
    <t>The contractor shall ensure that non-critical system management, virtualization, and administrative operational and system administration controls are isolated on the network layer that would contain protected health information (PHI) to prevent unnecessary administrative access to PHI.</t>
  </si>
  <si>
    <t>The system shall utilize industry standard security protocols for transmitting data over networks (e.g. SSL, TLS, etc.)</t>
  </si>
  <si>
    <t>The contractor shall provide all hosting services at data center(s), including back-up and recovery, at sites located within the United States.</t>
  </si>
  <si>
    <t>The contractor shall ensure that all data center operations and technical staff shall be located within the United States.</t>
  </si>
  <si>
    <t xml:space="preserve">The contractor is required to host, maintain, and operate the solution in production for the contract term. </t>
  </si>
  <si>
    <t>The contractor shall maintain reliable business operations in accordance with the agreed upon SLA.</t>
  </si>
  <si>
    <t>The Contractor shall provide a system with response times and transaction volume as defined by agreed upon SLA.</t>
  </si>
  <si>
    <t>The solution shall provide intrusion detection and prevention services.</t>
  </si>
  <si>
    <t>The solution shall provide a complete user provisioning and de-provisioning solution to support achievement of the privacy and security requirements as defined by the Exchange.</t>
  </si>
  <si>
    <t>The solution shall support user account authenticaion procedures with configurable parameters (time, cipher strength, logon attempts, etc.).</t>
  </si>
  <si>
    <t>The solution shall support account retirement and deactivation requirements as determined by Exchanbe identity management policies and procedures.</t>
  </si>
  <si>
    <t xml:space="preserve">The solution shall support the ability to delegate or utilize 3rd party authentication services for specific transactions via an external trust and authentication </t>
  </si>
  <si>
    <t>The Contractor shall operate and incident management system that provides reporting in line with agree upon SLA.</t>
  </si>
  <si>
    <t>The Contractor shall provide live Tier-1 support 24X7.</t>
  </si>
  <si>
    <t>The Contractor shall be held accountable to issue resolution standards as defined by the agreed upon SLA.</t>
  </si>
  <si>
    <t>The solution shall provide new and or update existing two-way, real-time interfaces to transfer data between the system and 3rd party vendors (i.e. Insurance Division, insurance carriers, federal databases, etc).</t>
  </si>
  <si>
    <t>Provide flexiblility to interface using industry standard protocols (e.g. XML, 5010, etc.)</t>
  </si>
  <si>
    <t>The contractor shall provide routine maintenance periods as defined by the agreed upon SLA.</t>
  </si>
  <si>
    <t>The contractor shall conduct non-routine maintenance during a mutually agreeable timeframe as defined by the agreed upon SLA.</t>
  </si>
  <si>
    <t>Provide version control management capability.  All changes to the solution shall be reported and approved by the state, be maintained in the Contractor's version control management solution, which shall be available to the Exchange for review and audit as needed.</t>
  </si>
  <si>
    <t>The solution shall ensure The solution meets hosting and handling standards Payment Card Industry (PCI) and ACH data.</t>
  </si>
  <si>
    <t xml:space="preserve">The solution shall maintain strict access controls to safeguard all areas where Exchange data could be accessed. </t>
  </si>
  <si>
    <t>The sholution shall implement correct  plans from internal and external risk assessment and vulnerability testing and/or external (3rd Party) HIPAA audit/review that discusses thrests, vulnerabilities and impacts, including network and web application.</t>
  </si>
  <si>
    <t>The solution shall implement a provisiong, review, and de-provisioning scheme for user identification, authentication and authorization, including activation and de-activation.</t>
  </si>
  <si>
    <t>The solution shall pass credentials for authentication and authorization from the Exchange solution to authenticate system access to web service transactions.</t>
  </si>
  <si>
    <t>The solution shall restrict access to user, provider, or organizational data to authorized users.</t>
  </si>
  <si>
    <t xml:space="preserve">The solution shall ensure non-repudiation* as part of digital signature verification to prevents data from being altered, deleted or damaged during exchange. </t>
  </si>
  <si>
    <t>The solution shall track all access so that an Accounting Of Disclosures report can be provided to the individual if requested.</t>
  </si>
  <si>
    <t>The solution shall provide the ability disable accounts as defined in the agreed upon SLA.</t>
  </si>
  <si>
    <t>The solution shall provide security administration functionality to apply user permissions based on roles to accommodate access controls that align with federal (ANSI) standards for Role Based Access Controls.</t>
  </si>
  <si>
    <t>The contractor shall ensure that the Exchange solution system documentation is protected from unauthorized access.</t>
  </si>
  <si>
    <t>The Contractor shall define all initial user security roles and access permissions as defined by the State to ensure users are able to access the system at system go-live.</t>
  </si>
  <si>
    <t>The Contractor shall provide initial and ongoing maintenance and operations training for State and Exchange staff.</t>
  </si>
  <si>
    <t>The system will enforce a single system identify for each unique user involved with the Exchange</t>
  </si>
  <si>
    <t xml:space="preserve">The solution shall provide real-time interfaces to transfer data between the Exchange's solution and existing state systems (such as the Eligibility Rules Engine, state Medicaid systems, Case Management systems, Identity Access Management systems, SERFF, HIOS, Federal Data Services Hub, etc.), databases and financial systems.  </t>
  </si>
  <si>
    <t>Provide a business rules engine as specified by 42 CFR Part 433 and Section 1561 guidance to support state, federal rules, Exchange policy and be easily configurable by a trained business analyst.</t>
  </si>
  <si>
    <t>The solution will be able to establish family or household linkages between individual accounts.</t>
  </si>
  <si>
    <t>Provide the capability to target noticing at a family/household or individual level</t>
  </si>
  <si>
    <t>Provide information on the procedures, including materials that will be needed to complete the application process for signing up for health coverage without requiring a login.</t>
  </si>
  <si>
    <t>Provide users (including authorized representatives) the option to complete a pre-screening of potential eligibility for state health and human services programs via a configurable module.</t>
  </si>
  <si>
    <t>Enable users to look up the providers that are affiliated with specific plans and affiliation type (i.e. Tiered PPO model).</t>
  </si>
  <si>
    <t>Provide ability for Issuers to upload supporting documentation to the plan selection tool</t>
  </si>
  <si>
    <t>Enable individual users to compare plans based on  factors such as:
- Price/premium payment
- Deductible
- Medal Rating (bronze, silver, gold, platinum)
- Quality assessment
- Provider availability
- Benefit structure
- Product Type (e.g. Vision, Dental, etc.)
- Membe-provided feedback rating</t>
  </si>
  <si>
    <t>Provide a plan selection recommendation engine or wizard that can filter initial results based upon additional user preference and input.</t>
  </si>
  <si>
    <t>Provide capability for users to download additional supporting plan documentation as provided by the Issuer</t>
  </si>
  <si>
    <t>Provide calculator functionality for individuals to estimate their premiums including potential premium tax credit subsidies and cost sharing reductions</t>
  </si>
  <si>
    <t>Enable individual users to submit information for eligibility, for example:
- SSN
- Address
- Date of birth
- Name
- Household income</t>
  </si>
  <si>
    <t xml:space="preserve">Enable individual users to apply for benefits eligibility using alternate income verification (i.e. paper verification). </t>
  </si>
  <si>
    <t>Enable individual users to enroll in a plan which they have selected</t>
  </si>
  <si>
    <t>Enable indivdiual users to reenroll (renew) in a plan which they have selected</t>
  </si>
  <si>
    <t>Allow users to set up payment options for their selected plan(s)</t>
  </si>
  <si>
    <t>Enable Employer to set up SHOP plan selection(s)</t>
  </si>
  <si>
    <t>Allow employers to set up payment options for premiums</t>
  </si>
  <si>
    <t>Provide role based access to Exchange Portal content</t>
  </si>
  <si>
    <t>Provide a progress bar to show users where they are in the application process</t>
  </si>
  <si>
    <t>Allow users to make recurring and scheduled electronic premium payments through the Exchange portal</t>
  </si>
  <si>
    <t>Allow authorized users the ability to view their payment histories on the Web Portal</t>
  </si>
  <si>
    <t>Provide content specific help on screen for users</t>
  </si>
  <si>
    <t>Provide additional language support featues.  At a minimum, the system should provide language "flag" icons to direct consumes in their native language to Navigator and/or Translation services</t>
  </si>
  <si>
    <t>Persist live chat and telephone support options on all Portal views</t>
  </si>
  <si>
    <t>Provide multiple summary and detail levels of plan comparison information</t>
  </si>
  <si>
    <t>Provide trained business user portal content management capabilities</t>
  </si>
  <si>
    <t>User Customization</t>
  </si>
  <si>
    <t>Provide customizable portal views and functionality based on user role for "super users" (e.g. Navigator, Broker, caseworker, etc.)</t>
  </si>
  <si>
    <t>Provide a dashboard of key information and metrics for "super users" including electronic notice posting area.</t>
  </si>
  <si>
    <t>Provide capability for users to search for Navigators using a variety of criteria without requiring a login.</t>
  </si>
  <si>
    <t>Provide robust search capability for information contained on the portal without requiring a login.</t>
  </si>
  <si>
    <t>The system shall allow customer support representative to log customer complaints and appeals.</t>
  </si>
  <si>
    <t>Associated recorded calls/transcripts and online chat sessions log with the appropriate appeal</t>
  </si>
  <si>
    <t xml:space="preserve">The system shall prompt customer support representative on complaints/appeals workflow by integrating with workflow/document management system.  </t>
  </si>
  <si>
    <t>The system shall allow customer support representative to generate letters to consumer throughout appeals/complaints process.</t>
  </si>
  <si>
    <t>The system shall allow consumers to submit complaint/appeal via phone, web, chat session, email, and letter.</t>
  </si>
  <si>
    <t>The system shall have the ability to be used by multiple agencies for appeals/complaints, including at a minimum the Exchange, Medicaid, and the Department of Human Services.</t>
  </si>
  <si>
    <t xml:space="preserve">The system shall ask and store consumers'  preferred method of communication.  </t>
  </si>
  <si>
    <t>The system shall log and store materials about outreach and education events across the state and community to inform the CRM and call center staff.</t>
  </si>
  <si>
    <t>The system shall collect and report on call center metrics for the purposes of identifying outreach and education opportunities</t>
  </si>
  <si>
    <t>The system shall collect and report on user demographics as feasible from web and call center interactions for the purposes of informing education and outreach activities</t>
  </si>
  <si>
    <t>The system shall collect and report on Navigator web and call center interactions for the purposes of informing education and outreach opportunities.</t>
  </si>
  <si>
    <t xml:space="preserve">The system will support multimedia communications such as but not limited to:  email, letter, phone, fax, web portal, chat, text messages.  </t>
  </si>
  <si>
    <t>The system shall provide online access to customer support staff about caller information and real-time transaction activity (e.g. application status, premium payment).</t>
  </si>
  <si>
    <t xml:space="preserve">The system shall provide the ability to archive and purge calls, contacts, correspondence from the CRM according to Exchange-defined criteria.  </t>
  </si>
  <si>
    <t>The system shall maintain a record of inquiry and correspondence data online, with periodic backups managed by the CRM system administrator.  The call center shall be able to store record of recordings of assisted calls, in a time frame specified by the Exchange.</t>
  </si>
  <si>
    <t xml:space="preserve">The system shall provide functionality that is capable of integrating with other systems, such as Enrollment/Eligibility, the web portal, the security platform of the Case Management and the Exchange.  </t>
  </si>
  <si>
    <t>The system shall provide Automatic Call Distribution (ACD) capability to answer calls from customers in sequence and record and report metrics.</t>
  </si>
  <si>
    <t>The ACD system will have the ability to monitor and provide real time reporting and forecasting software for:  
- Abandonment rate
- Agent availability and productivity
- Average speed of answer
- Call length
- Contact volume
- Customer satisfaction
- Handle time
- One call resolution rate
- Peak hour statistics
- Identification of historical trends</t>
  </si>
  <si>
    <t>The system shall allow authorized managers or supervisors to monitor active calls.</t>
  </si>
  <si>
    <t>The system shall provide the capability to record all call interactions</t>
  </si>
  <si>
    <t>Provide a workflow engine to support the routing of work items, work queues, etc.</t>
  </si>
  <si>
    <t>Provide a electronic document management system integrated with the workflow engine to support the handling of paper documentation</t>
  </si>
  <si>
    <t>The system shall assign a unique number to identify each instance of a contact.</t>
  </si>
  <si>
    <t>The system shall provide quality monitoring tools and processes to enable a continuous improvement cycle for the contact center staff that includes:
- Plug-in
- Silent monitoring (including remote)
- Record and review to assess whether call was answered accurately
- Voice and screen/multi-media monitoring
- Conferencing capabilities
- Ability to assess or rate an agent's quality and service using grading system and to store that data</t>
  </si>
  <si>
    <t>Allow Caseworkers and Customer Support staff to modify the eligibility/enrollment record to indicate beginning and ending dates of coverage and specify the program or product for which the individual is eligible.</t>
  </si>
  <si>
    <t>Maintain and a history of a individual’s eligibility status over time.</t>
  </si>
  <si>
    <t>Maintain a history of notices that have been sent to a individual, employer, Navigator, Broker.</t>
  </si>
  <si>
    <t>Allow Caseworkers and Customer Support staff to deactivate a particular customer’s case.</t>
  </si>
  <si>
    <t>Allow Caseworkers and Customer Support staff shall to reactivate a client’s case based on new information, new application or redetermination.</t>
  </si>
  <si>
    <t>Provide mechanism to check and flag duplicate individual cases.</t>
  </si>
  <si>
    <t>Allow Caseworkers and Customer Support staff to merge (and un-merge) multiple individual cases.</t>
  </si>
  <si>
    <t>Allow Caseworkers and Customer Support staff to view individual information.</t>
  </si>
  <si>
    <t>Allow Caseworkers and Customer Support Staff to add to a individual’s information.</t>
  </si>
  <si>
    <t>Allow Caseworkers and Customer Support Staff to change or modify an individual’s information.</t>
  </si>
  <si>
    <t>Allow Caseworkers and Customer Support staff to search for the individual’s eligibility details.</t>
  </si>
  <si>
    <t>Allow Caseworkers and Customer Support Staff to view the individual’s eligibility details (e.g., income sources, citizenship, immigration status, etc.).</t>
  </si>
  <si>
    <t>Allow Caseworkers and Customer Support staff to add new data into the individual’s eligibility details (income sources, citizenship, immigration status, etc.).</t>
  </si>
  <si>
    <t>Case Management - Administration</t>
  </si>
  <si>
    <t>Allow certified Navigators to enter the portal through a distinct login.</t>
  </si>
  <si>
    <t>Requrie Navigators to provide credentials and certification information to establish an account.</t>
  </si>
  <si>
    <t>Create an account for the Navigator and assign a unique ID that will be maintained in the Navigator account.</t>
  </si>
  <si>
    <t>Code</t>
  </si>
  <si>
    <t>Condition</t>
  </si>
  <si>
    <t>S</t>
  </si>
  <si>
    <t>Standard Function</t>
  </si>
  <si>
    <t>The proposed system fully satisfies the requirement as stated.  The vendor must explain how the requirement is satisfied by the system.</t>
  </si>
  <si>
    <t>W</t>
  </si>
  <si>
    <t>Workflow or System Configuration Required</t>
  </si>
  <si>
    <t>Current functionality of the proposed system exists in the system and can be modified by a system administrator to meet this requirement.</t>
  </si>
  <si>
    <t>M</t>
  </si>
  <si>
    <t>Modification Required</t>
  </si>
  <si>
    <t>F</t>
  </si>
  <si>
    <t>Planned for Future Release</t>
  </si>
  <si>
    <t>This functionality is planned for a future release.  The vendor must explain how the requirement will be satisfied by the system and when the release will be available.</t>
  </si>
  <si>
    <t>C</t>
  </si>
  <si>
    <t>Custom Design and Development</t>
  </si>
  <si>
    <t>N</t>
  </si>
  <si>
    <t>Cannot Meet Requirement</t>
  </si>
  <si>
    <t>The proposed system will not satisfy the requirement.  The vendor must explain why the requirement cannot be satisfied.</t>
  </si>
  <si>
    <t>O</t>
  </si>
  <si>
    <t>Other Software</t>
  </si>
  <si>
    <t>If the requirement is to be satisfied through the use of a separate software package(s), vendors must identify those package(s) and describe how the functionality is integrated into the base system.</t>
  </si>
  <si>
    <t>Application or Module</t>
  </si>
  <si>
    <t>Conditions (S, W, M, F, C)</t>
  </si>
  <si>
    <t>Bidder Response Narrative Section Reference</t>
  </si>
  <si>
    <t>Comments/Clarifications</t>
  </si>
  <si>
    <t>Produce electronic or paper notices for Issuers indicating the results of the compliance and quality reviews, i.e. the compliance and quality rating determination</t>
  </si>
  <si>
    <r>
      <t>The system must accept electronic Issuer complaint data in a secure manner,  from the</t>
    </r>
    <r>
      <rPr>
        <sz val="11"/>
        <rFont val="Calibri"/>
        <family val="2"/>
      </rPr>
      <t xml:space="preserve"> Insurance Division</t>
    </r>
    <r>
      <rPr>
        <sz val="11"/>
        <color indexed="10"/>
        <rFont val="Calibri"/>
        <family val="2"/>
      </rPr>
      <t xml:space="preserve"> </t>
    </r>
    <r>
      <rPr>
        <sz val="11"/>
        <color theme="1"/>
        <rFont val="Calibri"/>
        <family val="2"/>
        <scheme val="minor"/>
      </rPr>
      <t xml:space="preserve">on a monthly basis.   </t>
    </r>
  </si>
  <si>
    <t>Allow Exchange users such as consumers, navigators, etc. to log into their Exchange account to post/submit a complaint</t>
  </si>
  <si>
    <t>Provide the ability to accept electronic Issuer/Plan complaint data in secure manner, from Exchange Issuers on a periodic basis.    Complaint data can include:
- Issuer
- Plan Involved
- Number and Type of Complaint
- Complaint rates
- Complaint response time</t>
  </si>
  <si>
    <t>Track and manage complaints for the Exchange</t>
  </si>
  <si>
    <t>Use a common, standard format for complaint data from all sources to facilitate merging complaint data for analysis.</t>
  </si>
  <si>
    <t>Allow complaint managers to classify complaints by attributes to support triaging complaints for action or referral</t>
  </si>
  <si>
    <t>Retain the source of the complaint (i.e. provider, issuer, Insurance Division, etc.) and the date received</t>
  </si>
  <si>
    <t>Track and manage activities related to researching and addressing complaints from complaint receipt to completion/resolution of a complaint including who took action, what the action was, relevant dates, communication tracking, contacts, etc.</t>
  </si>
  <si>
    <t>Provide the capability to auto-assign a complaint to a complaint worker or account manager based on information provided in the complaint</t>
  </si>
  <si>
    <t>Notify a complaint worker that a complaint has been assigned/routed to that person</t>
  </si>
  <si>
    <t>Allow reassignment of a complaint to a new complaint worker</t>
  </si>
  <si>
    <t>Provide queries/reports to track and manage complaint workload, disposition, assignments and status</t>
  </si>
  <si>
    <t>Provide sorts/reports/queries to support summarizing and analyzing complaints and complaint trends by a variety of complaint data attributes.</t>
  </si>
  <si>
    <t>Provide electronic Exchange Issuer complaint data to the Insurance Division on a periodic basis.    Complaint data can include:
- Issuer
- Number of complaints
- Complaint type
- Complaint description/detail</t>
  </si>
  <si>
    <t>Publish approved complaint data summaries on the Exchange web portal for customer review , and to support transparency.</t>
  </si>
  <si>
    <t>Provide the capability to send an electronic complaint referral to:
- An Issuer
- OIC
- Eligibility case/complaint workers
- Exchange customer service
- Others (to be defined)</t>
  </si>
  <si>
    <t>Receive electronic files of marketing materials from Issuers</t>
  </si>
  <si>
    <t>Provide the ability to store links to websites that are references to marketing materials.  The links must be able to be associated to appropriate Issuers/Plans.</t>
  </si>
  <si>
    <t>Track marketing material revision requests and the revision process, including tracking data about revision requests such as
- Issuer Identifier
- Plan Identifier
- Marketing Material content
- Material review process/tracking information
- Revision number</t>
  </si>
  <si>
    <t>Provide analytic tools/reports/queries to support determining provider coverage adequacy of a plan by a variety of complaint data attributes including adequate coverage by geography and specialty</t>
  </si>
  <si>
    <t>Accept electronic Provider network information by Issuer from the Insurance Division on a monthly basis.    Provider data  can include:
- Issuer data
- Provider data
- Provider Contract data
- Provider Business data</t>
  </si>
  <si>
    <t>Provide notices to be sent to plan consumers, Navigators and brokers if a Provider Network change requires consumer notification, according to rules defined by the Exchange.</t>
  </si>
  <si>
    <t>Notify authorized Exchange users when an Issuer has updated any Issuer, plan and provider data</t>
  </si>
  <si>
    <t>Provide the ability for authorized Exchange user to view changes made by a Issuer to Issuer, Plan and Provider data</t>
  </si>
  <si>
    <t>Provide ability for an authorized Exchange user to authorize changes made by a Issuer to be posted to the exchange.</t>
  </si>
  <si>
    <t xml:space="preserve">Provide ability for Issuers to electronically submit transparency and quality data such as:
- Issuer Identifier
- Transparency/quality Information:
- Payment policies and practices
- Financial disclosures
- Enrollment/disenrollment data
- Claims denials
- Rating practices
- Quality rating data </t>
  </si>
  <si>
    <t>The system must be able to track the review steps and progress  of transparency and quality data analysis including:
- When information was received
- Analytical steps
- Process status</t>
  </si>
  <si>
    <t xml:space="preserve">The Insurance Division must be able to electronically communicate a plan enrollment change to the Exchange system.  Data required will include:
- Enrollment availability status
- Change justification
- Effective dates
- Status indicating if new dependent enrollee's are still allowed </t>
  </si>
  <si>
    <t>Provide the ability to record the request for change in product availability including: 
- Issuer Identifier
- Plan Identifier
- Plan Changes Effective Date
- Changed Plan Information:
     - Enrollment close status
     - Enrollment open status
- Justification information
- Requestor information
- Status of change request</t>
  </si>
  <si>
    <t>Provide automatic notification to authorized Exchange users indicating that an enrollment request has been received.</t>
  </si>
  <si>
    <t>Upon approval of the enrollment change request, generate an electronic notification to the Insurance Division indicating the plan enrollment status</t>
  </si>
  <si>
    <t>Allow authorized Navigators/Brokers to manage subscriptions to appropriate Exchange notification functions and features</t>
  </si>
  <si>
    <t>The system must allow issuers to create and manage user accounts.</t>
  </si>
  <si>
    <t>Provide ability for Issuers to electronically submit rate and benefit data, and a justification for rate increase.
Rate Data may include:
- Rate Changes Effective Date
- Benefit Data
- Discretionary Benefits
- Services/Service Categories
- Related co-payments/deductibles
- Justification for Rate Increase
- Changes in Cost
- Utilization Changes</t>
  </si>
  <si>
    <t>Allow quarterly new enrollee 'trend up' rates to be submitted and stored, including the trend up dates in which the rates would become active.</t>
  </si>
  <si>
    <t>Provide the ability to turn a trend up rate on or off, i.e. allow an Issuer to submit a trend up rate but choose not to use it later.</t>
  </si>
  <si>
    <t>Provide submitted rate and benefit data to the Insurance Division system and CMS electronically</t>
  </si>
  <si>
    <t xml:space="preserve">Allow users to track communications with Issuers and Insurance Division to support the analysis/negotiations process </t>
  </si>
  <si>
    <t>Track communications with Issuers and the Insurance Division to support the rate review analysis/negotiation process</t>
  </si>
  <si>
    <t>Provide version control document management capabilities for submitted marketing materials in order to manage document submissions and revisions</t>
  </si>
  <si>
    <t>Provide capability to categorize marketing materials according to a schema defined by the Exchange</t>
  </si>
  <si>
    <t>Provide the ability for authorized users to view and utilize proposed rate and benefit data during the analysis of rate justifications.</t>
  </si>
  <si>
    <t xml:space="preserve">Provide capability for employers to access in-depth online help during the preliminary questionnaire process; provide the tools to educate Employers on the services provided within the Exchange. </t>
  </si>
  <si>
    <t>Provide capability to display a detailed comparison of available health plans based on employer preferences, including product categories.</t>
  </si>
  <si>
    <t>For informational purposes only, provide ability to generate on-screen notification to employers who select a Small Business Tax Credit of the possibility of tax penalties / liabilities at time of tax filing should their business size or income change.</t>
  </si>
  <si>
    <t>At the point when an employer builds an initial employee roster, the SHOP Exchange will not need to establish unique individual identifiers utilizing the eligibility and enrollment database.  However, when employees utilize the exchange after notification from their employers, the Exchange should check for an existing unique identifier / account.  If one does not exist, the Exchange will facilitate the creation of a new unique identifier.</t>
  </si>
  <si>
    <t>During the application process, user accounts shall be created that include the following:
- User unique identifier
- User demographic information
- Application status
- Participation status
- Existing program eligibility (Small Business Tax Credit (For Profit or Tax Exempt), SHOP Eligibility)</t>
  </si>
  <si>
    <t>Support the creation of a user account for both employers and employees that defines a user-defined, user name and password.</t>
  </si>
  <si>
    <t>Upon submittal of initial Employer Application, provide email or written notification to employees (as identified on the employee roster) to elect for or opt-out of employer sponsored coverage.  Notification should also provide instructions and information to the employee about the open enrollment period and SHOP website access.</t>
  </si>
  <si>
    <t>Provide capability to generate a request to the DLIR to verify an employer's size. (e.g. using EIN, HBI, actual payroll, Master Business License Application, income tax documents, etc.)</t>
  </si>
  <si>
    <t>Display the result of the verification provided by DLIR; provide means for an employer to dispute, call into question or appeal the validity of data from authoritative sources</t>
  </si>
  <si>
    <t>Provide capability to electronically store documents submitted for verification of employer size, business address, coverage, and number of full-time employees.</t>
  </si>
  <si>
    <t>Track status of employer size verification based on the following:
- Verified
- Not verified
- Pending Review</t>
  </si>
  <si>
    <t>Provide capability to produce a mailed, written notice to the employer to provide additional verifications (notices are sent out nightly in batch); the automated written notice shall include:
- Employer name
- Address
- Unique identifier, potentially
- Employer EIN
- Information requested
- Due date based on date of initial application</t>
  </si>
  <si>
    <t>When additional verification is required, provide on-screen notification to employer to supply additional verifications through the Exchange.</t>
  </si>
  <si>
    <t>Track status of verification separately for employer size, business address, coverage and number of full time employees based on the following:
- Verified
- Not verified
- Pending Review</t>
  </si>
  <si>
    <t>Produce a mailed, written notice to the employer to provide additional verifications (notices are sent out nightly in batch); the automated written notice shall include:
- Employer name
- Address
- Unique identifier, potentially
- Employer EIN
- Information requested
- Due date based on date of initial application</t>
  </si>
  <si>
    <t>Prevent employers that have current QHP selection(s) pending from adding new QHP(s) or changing their pending selection.</t>
  </si>
  <si>
    <t>Following the enrollment of an employer's employees selecting plan(s) for themselves and any dependents, the employer shall have the capability to view and confirm the costs imparted upon the employer.</t>
  </si>
  <si>
    <t>If an employer has an involuntary termination through the Exchange, produce an electronic notification to the employer to inform the employer of the employer termination.</t>
  </si>
  <si>
    <t>Provide capability to produce two different notifications to employees during a involuntary employer termination, regarding the potential or actual termination of an employer.</t>
  </si>
  <si>
    <t xml:space="preserve"> Process employer responses to renew eligibility and initiate eligibility determination process if necessary.  The Exchange shall review employer Exchange eligibility and shall have the capability to review small business tax credit eligibility.   The Exchange will also have the capability to adjudicate mandatory / optionally reported changes and the resultant changes to eligibility and participation.</t>
  </si>
  <si>
    <t>Provide capability for employers to submit changes to SHOP plan participation (selected plan(s), selected tier (optional), covered employers, etc.).  Supported methods of enrollment changes include written forms and web-based responses through the Exchange.</t>
  </si>
  <si>
    <t>In all notices produced by the Exchange regarding eligibility determination, notify employers to their rights and responsibilities (including a right to appeal eligibility decisions).</t>
  </si>
  <si>
    <t>Provide the capability to capture, track, and disposition appeals in the Exchange (including status, assignments, and relevant case notes).</t>
  </si>
  <si>
    <t xml:space="preserve">If an application is initiated by a Navigator, the Exchange shall have the capability for the employee to attest that the information provided by the Navigator is accurate.  </t>
  </si>
  <si>
    <t>Within the QHP application, the Exchange shall validate field-level information for format and completeness.</t>
  </si>
  <si>
    <t>Prior to the creation of a new user account, the Exchange shall determine if an existing user account is present based on matching criteria provided in the application (e.g. SSN, name, identifying questions)</t>
  </si>
  <si>
    <t>As a default, only display health plans that have been selected by the employer, are certified by the Exchange, are open to additional enrollment, and are available in the employee's geographic area.</t>
  </si>
  <si>
    <t>If an employee initiates a voluntary disenrollment through the Exchange, produce an electronic notification to the employee's employer to inform them of the employee disenrollment.</t>
  </si>
  <si>
    <t>If an employee initiates a voluntary disenrollment through the Exchange, produce an electronic notification to the Issuer to disenroll the employee.</t>
  </si>
  <si>
    <t>Update user accounts based on disenrollment notification from disenrollment initiated by the Exchange.</t>
  </si>
  <si>
    <t>Prepare a notice to CMS with a minimum dataset of information regarding an employee's disenrollment from a qualified health plan through the Exchange. This information is used for tax administration, as applicable.</t>
  </si>
  <si>
    <t>If an employee has a disenrollment through the Exchange, produce an electronic notification to the employee's employer to inform them of the employee termination and alternative insurance options.</t>
  </si>
  <si>
    <t>If an employee has an involuntary disenrollment through the Exchange, produce an electronic notification to the employee to inform the employee of the employee disenrollment.</t>
  </si>
  <si>
    <t xml:space="preserve">If an employee has an involuntary disenrollment through the Exchange, prepare communication to the Issuer to terminate the employee. </t>
  </si>
  <si>
    <t>Update user accounts based on disenrollment notification from issuers or disenrollment initiated by the Exchange.</t>
  </si>
  <si>
    <t>Prepare a notice to CMS with a minimum dataset of information regarding an employee's termination from a qualified health plan through the Exchange. This information is used for tax administration, etc., as applicable.</t>
  </si>
  <si>
    <t>Based on employee status, determine eligibility for SHOP Exchange participation renewal.</t>
  </si>
  <si>
    <t>Provide capability for employees to submit changes to key eligibility factors for the purpose of annual eligibility / enrollment renewal.  Supported methods of reporting changes include written forms and web-based responses through the Exchange.</t>
  </si>
  <si>
    <t>Provide capability for employees to submit changes to SHOP plan participation (selected plan(s), selected tier (optional), covered dependents, etc.).  Supported methods of enrollment changes include written forms and web-based responses through the Exchange.</t>
  </si>
  <si>
    <t>Provide the ability to allocate Exchange operational fees to Issuers</t>
  </si>
  <si>
    <t>As a default, only display health plans that have been certified by the Exchange, are open to additional enrollment, and are available in the employer's geographic area.</t>
  </si>
  <si>
    <t>Within the employer and employee application, the Exchange shall validate field-level information for format and completeness</t>
  </si>
  <si>
    <t>Provide capability to utilize / create a single client identifier for the Exchange and use that identifier to locate the employer at the point of  application / account creation / renewals, etc., as applicable.</t>
  </si>
  <si>
    <t>Prior to the creation of a new employer account, the Exchange shall determine if an existing user account is present based on matching criteria provided in the application (e.g. EIN, name)</t>
  </si>
  <si>
    <t>Generate a request to determine whether an employer meets size, location and employee coverage requirements to utilize the SHOP Exchange</t>
  </si>
  <si>
    <t>Conduct an eligibility determination as to whether an employer meets size, location and employee coverage requirements to utilize the SHOP Exchange</t>
  </si>
  <si>
    <t>Based on size, location and employee coverage, determine whether an employer is eligible to select and participate in a  QHP through the SHOP Exchange.</t>
  </si>
  <si>
    <t>Allow the Exchange to set different start dates and waiting periods for different QHPs and employers</t>
  </si>
  <si>
    <t>If an employer initiates a voluntary termination through the Exchange, produce an electronic notification to the employer's employees to inform them of the employer termination.  The notice should contain information relating an appeals process and other protections as defined by the Exchange.</t>
  </si>
  <si>
    <t>Update user accounts based on termination notification from issuers or terminations initiated by the Exchange.</t>
  </si>
  <si>
    <t>Prepare a notice to CMS with a minimum dataset of information regarding an employer's voluntary termination from a qualified health plan through the Exchange. This information may be used for small business tax credits, as well as for individual mandates, etc., as applicable.</t>
  </si>
  <si>
    <t xml:space="preserve">If an employer has an involuntary termination through the Exchange, prepare communication to the Issuer to terminate the employer. </t>
  </si>
  <si>
    <t>Prepare a notice to CMS with a minimum dataset of information regarding an employer's involuntary termination from a qualified health plan through the Exchange. This information may be used for small business tax credits, as well as for individual mandates, etc., as applicable.</t>
  </si>
  <si>
    <t>Provide capability for employers to submit changes to key eligibility factors for the purpose of annual eligibility / participation renewal.  Supported methods of reporting changes include written forms and web-based responses through the Exchange.</t>
  </si>
  <si>
    <t>Notify employees when an employer terminates coverage and ensure coverage is discontinued.  Employees must be given a 30 day notice of termination.</t>
  </si>
  <si>
    <t>Allow employers to review record of participation in the SHOP Exchange.</t>
  </si>
  <si>
    <t xml:space="preserve">Provide the flexibility to extend interim coverage or manage disenrollments based on events such as:
- Flexible grace periods during enrollments and disenrollments (including during appeals process where final eligibility determination is not confirmed)
- Retroactive eligibility or enrollment/disenrollment based on appeal results. </t>
  </si>
  <si>
    <t>Provide the capability for an employer to request an appeal to the employer eligibility decision.</t>
  </si>
  <si>
    <t>Provide the capability to differentiate between appeals and complaints; default requests to complaints when received by employers unless specifically indicated as an appeal.</t>
  </si>
  <si>
    <t>Provide the capability to refer or route appeal requests to entities outside of the Exchange such as an Independent Review Organization or Issuers.</t>
  </si>
  <si>
    <t>Brokers / Employer Agents shall have the ability to enter information and be provided services in a manner identical or very similar to that of the employer's.</t>
  </si>
  <si>
    <t>Prompt employees to update all account information, including the password upon initial log in.</t>
  </si>
  <si>
    <t>Provide additional language support in accordance with Exchange language support guidlines.</t>
  </si>
  <si>
    <t>Conduct a validation of SSN provided versus the employee name provided (i.e. validate against name on record with SSN database) and provide capability to  validate SSN versus other criteria.</t>
  </si>
  <si>
    <t xml:space="preserve">For employees who do not have a SSN, allow the application process to proceed. </t>
  </si>
  <si>
    <t>During the application process, user accounts shall be created that include the following, and will be linked to the following information in the Employee Roster:
- Employee Names and Employee SSN
- Employer EIN</t>
  </si>
  <si>
    <t>During the application process, user accounts shall allow for the inclusion of the following:
- User unique identifier
- User demographic information
- Application status
- Enrollment status</t>
  </si>
  <si>
    <t>Allow employee to enter information about employee dependents, if employers are choosing to provide coverage to employees' dependents. Dependent information gathered will include, but is not limited to the following:
- Name
- Date of Birth
- Address
- Phone Number
- Gender
- Smoking Status
- Indian Status</t>
  </si>
  <si>
    <t>Allow employees to have a choice of Exchange's competing plans, based on employer selections and (given the employer contribution) see what their contribution requirement would be for each choice</t>
  </si>
  <si>
    <t>Allow employees to enroll in QHP during a qualifying event.</t>
  </si>
  <si>
    <t>Provide capability to receive electronic notifications from Issuers regarding disenrollment and initiate disenrollment process.</t>
  </si>
  <si>
    <t>Process employee response to renew eligibility and initiate eligibility determination process if necessary.  Review employee Exchange eligibility. Have the capability to adjudicate mandatory / optionally reported changes and the resultant changes to eligibility and enrollment.</t>
  </si>
  <si>
    <t>Allow employers and brokers/assisters to view and track the premium payment.</t>
  </si>
  <si>
    <t>Reconcile enrollment information and employer participation information with QHPs at least monthly.</t>
  </si>
  <si>
    <t>Provide capability for employers to check the status of employee QHP enrollment through the web portal.</t>
  </si>
  <si>
    <t>Provide the ability to receive APTC and CSR premium payment history reports from Issuers.</t>
  </si>
  <si>
    <t>Calculated employer premium based on Exchange SHOP enrollment requirements.</t>
  </si>
  <si>
    <t>Allow for retroactive employee enrollments and retroactive employee determinations and roll these amounts into the next billing cycle for the employer.</t>
  </si>
  <si>
    <t>Produce Employer Invoice Notification and email or on paper to Employer.</t>
  </si>
  <si>
    <t>Produce Employer invoice and e-mail or on paper. The invoice should include the monthly balance due and any outstanding premium payments due as well as employer identifying information</t>
  </si>
  <si>
    <t>Provide functionality that allows Employer to create a notification that invoice discrepancy exists.</t>
  </si>
  <si>
    <t>Provide tools to record, resolve, and track receipt of premium payments in the Exchange database.</t>
  </si>
  <si>
    <t>Record individual premium payment option.</t>
  </si>
  <si>
    <t>Calculate individual premium payment amount itemized by billing cycle and by product.</t>
  </si>
  <si>
    <t>Provide a view invoice screen for Individual.</t>
  </si>
  <si>
    <t>Provide invoice discrepancy notification capabilities for Individual to Exchange.</t>
  </si>
  <si>
    <t>Provide functionailty for Employers to make electronic payments that include e-check, electronic funds transfer, and credit card in compliance with the Payment Card Industry Data Security Standards.</t>
  </si>
  <si>
    <t>Provide the ability for individuals to pay premium via electronic payment on Exchange with options to pay by e-check, electronic funds transfer and credit card in compliance with the Payment Card Industry Data Security Standards.</t>
  </si>
  <si>
    <t>Provide tools for employers to make recurring or scheduled premium payments to the Exchange.</t>
  </si>
  <si>
    <t>Provide tools for individuals to make recurring or scheduled premium payments to the Exchange.</t>
  </si>
  <si>
    <t>Produce report on comissions due to brokers as a result of enrollment transactions</t>
  </si>
  <si>
    <t>Periodically and on demand identify and produce reports on unpaid employer premiums for SHOP enrollees, including unpaid amounts or incorrect payment amounts.</t>
  </si>
  <si>
    <t>Produce Notification to authorized users of the reported discrepancy.</t>
  </si>
  <si>
    <t>Provide capability for employers to updated employer account and make adjustments.</t>
  </si>
  <si>
    <t>Interface with Exchange general ledger system to update corresponding subsidiary ledger accounts.</t>
  </si>
  <si>
    <t>Allow for tolerance acmount on receipt of payment.  System should be able to support either dollar amount or percentage tolerace levels.</t>
  </si>
  <si>
    <t>Identify payments that are outside of the accepted tolerance amount.</t>
  </si>
  <si>
    <t>Provide for processing adjustments for bad checks or payments due to NSF or other reasons.  Functionaly may included reversing or adding fees for failed transctions.</t>
  </si>
  <si>
    <t>Provide ability to read Individual notifications online regarding invoice discrepancies.</t>
  </si>
  <si>
    <t>Provide automated process to identify invoice discrepancies from an individual.</t>
  </si>
  <si>
    <t>Provide notification to individual that discrepancy report was received from the individual.</t>
  </si>
  <si>
    <t>Produce notification to the Eligibility and Enrollment database of the discrepancy.</t>
  </si>
  <si>
    <t>Provide automated process to update the individual account with an invoice adjustment as a result of a discrepency resolution.</t>
  </si>
  <si>
    <t>Receive electronic or telephonic notification of discrepancy from Issuer.</t>
  </si>
  <si>
    <t>Provide authorized Exchange users a method to review and modify the Exchange financial records for payment descrepencies identified by the Issuer.</t>
  </si>
  <si>
    <t>Support multiple categories or levels of fees.</t>
  </si>
  <si>
    <t>Provide functionailty for Issuers to make electronic payments of user fees include e-check, electronic funds transfer, and credit card in compliance with the Payment Card Industry Data Security Standards.</t>
  </si>
  <si>
    <t>Provide data extract of receipt of user fees to support Annual Financial Reporting for the Exchange</t>
  </si>
  <si>
    <t>Provide electronic notification to Issuers upon transfer of payments to the Issuers</t>
  </si>
  <si>
    <t>Support the creation of billing units within employer groups to segregate premium fees</t>
  </si>
  <si>
    <t>Cash Management</t>
  </si>
  <si>
    <t>Support the management of cash receipts for premium payments, including the provisioning of a lockbox, and the tracking the accounting and reconciliation of cash receipts</t>
  </si>
  <si>
    <t>Produce electronic or hard-copy monthly premium invoice to individual, itemized by product/program and summarized to one total amount</t>
  </si>
  <si>
    <t>Provide capability to track and enforce premium payment timing guidelines and restrictions</t>
  </si>
  <si>
    <t>Provide capability to "rebill" an existing invoice to an individual</t>
  </si>
  <si>
    <t>Provide capability to "rebill" an existing invoice to a SHOP employer</t>
  </si>
  <si>
    <t>Provide tools for SHOP users to download premium payment history and data</t>
  </si>
  <si>
    <t>Provide tools for individual users to download premium payment history and data</t>
  </si>
  <si>
    <t>Perform periodic analysis of data for accuracy and potential individual contact for verification, and potentially, follow-up on incomplete information (e.g., dummy DOB or SSN)</t>
  </si>
  <si>
    <t>Maintain data to produce a report of the outcomes of rules exectution for all eligibility determinations (positive or negative) for appeals research and to analyze correctness of eligibility functionality.</t>
  </si>
  <si>
    <t>Retain sufficient data to allow periodic analysis of potentially duplicate individuals</t>
  </si>
  <si>
    <t>Provide the ability to successfully merge/unmerge potential duplicate individual records</t>
  </si>
  <si>
    <t>Retain sufficent data to allow periodic sampling and analysis to identify potential fraud, waste, and abuse.</t>
  </si>
  <si>
    <t>Provide the ability to process retroactive eligibility changes including the reconciliation of insurance coverage payments.</t>
  </si>
  <si>
    <t>Provide web analytics tools comparable to Google Analytics</t>
  </si>
  <si>
    <t>Provide the capability to review raw web logs for usability and security analyses</t>
  </si>
  <si>
    <t>The specific BI requirements for Exchange data have not been identified, but it will involve KPI definition, trend analysis, forecasting, statistical analysis, and aggregation of eligibility, enrollment and plan data. This data will include, but is not limited to:
- Cost breakdown per individual
- Cost breakdown per employee (SHOP)
- Cost breakdown per employer
- Plan data
- Individual and employee financial data
- Premium and CSR subsidy data
- Enrollment data 
- Enrollee demographics</t>
  </si>
  <si>
    <t>The business analytics solution for the Exchange should not impact transactional database performance.</t>
  </si>
  <si>
    <t>The system must provide the ability to transmit reports to various designated recipients in a secure manner.</t>
  </si>
  <si>
    <t>The system must provide the ability to schedule the generation of reports at specific times.</t>
  </si>
  <si>
    <t xml:space="preserve">The system must restrict access to the shared list (library) or items within a shared list (library) to designated users. </t>
  </si>
  <si>
    <t>The system must allow the user to export formatted reports from the system in industry standard formats.</t>
  </si>
  <si>
    <t>Allow uploads from authorized sources of data necessary to operate the Exchange</t>
  </si>
  <si>
    <t>Provide a business analytics solution for the Exchange that will use a data warehouse for business intelligence, predictive analytics, and reporting.</t>
  </si>
  <si>
    <t>Enable ad hoc query and reporting capability by authorized users</t>
  </si>
  <si>
    <t>Store and recall saved queries created by authorized users</t>
  </si>
  <si>
    <t>Track and maintain history of all ad hoc queries and reports run within the system</t>
  </si>
  <si>
    <t>Provide financial management reporting including:
- Cost and administrative per plan
- Issuers
- Plans
- Benefit structure
- Plan rates</t>
  </si>
  <si>
    <t>The Exchange will provide detail reports to support and reconcile the Annual Financial Report.</t>
  </si>
  <si>
    <t>The solution shall provide the ability to receive, store, display, and print documents sent to the Exchange.</t>
  </si>
  <si>
    <t>Hosting Services</t>
  </si>
  <si>
    <t>The solution shall utilize a service management framework such as ITIL v3 or equivalent framework to manage IT services and infrastructure.</t>
  </si>
  <si>
    <t>The solution must include hosting services for the development, testing/verification, training, certification and production environments that will be used to develop, maintain, and operate the solution.</t>
  </si>
  <si>
    <t xml:space="preserve">The contractor shall provide the ability for the state to examine system and error logs daily to minimize and predict system problems and initiate appropriate action. </t>
  </si>
  <si>
    <t xml:space="preserve">The contractor shall completely test and apply patches for all third-party software products before release. </t>
  </si>
  <si>
    <t>The contractor shall implement network protection capabilities to detect and eliminate malicious software and/or unauthorized external connection attempts on network monitoring devices, servers, peripheral devices, and desktop workstations.</t>
  </si>
  <si>
    <t xml:space="preserve">The contractor will be responsible for providing, installing, and maintaining all hardware, software, network components, and other infrastructure elements for the solution. </t>
  </si>
  <si>
    <t>Identity Management and Authentication</t>
  </si>
  <si>
    <t>The solution shall provide Certificate Authority for secure server side transactions.</t>
  </si>
  <si>
    <t>The solution shall support issue and manage public key certificates for secure transactions.</t>
  </si>
  <si>
    <t>The solution shall support the ability to verify and validate system identity via public key certificates for secure transactions.</t>
  </si>
  <si>
    <t>Information Technology Help Desk</t>
  </si>
  <si>
    <t>The solution shall provide functionality that knows how, and when, to communicate with interfacing systems.</t>
  </si>
  <si>
    <t>Maintenance and Operations</t>
  </si>
  <si>
    <t xml:space="preserve">Regulations &amp; Statutory Compliances </t>
  </si>
  <si>
    <t>The solution shall comply with industry standards and regulations to include, but not limited to the following: Privacy and transaction standards, Federal civil rights laws, Standards adopted by the Secretary under Section 1104 of the Affordable Care Act (ACA), Standards and protocols adopted by the Secretary under Section 1561 of the ACA including NIST SP 800-52, 800-53i, 800-77, or 800-113 or others as specified in the federal Information Processing Standards (FIPS) Publication 140–2, AND   IEEE standards and PMI guidelines.</t>
  </si>
  <si>
    <t xml:space="preserve">The solution shall manage user profiles including defining access to data types and security credentials. </t>
  </si>
  <si>
    <t>The solution shall allow users to reset passwords and unlock locked accounts from a web portal interface.</t>
  </si>
  <si>
    <t>The solution shall have the ability to set automatic alerts to system administrators when a breach pattern or unauthorized use activity is detected.</t>
  </si>
  <si>
    <t>The solution shall support "user exits" or a "pluggable authentication module" (PAM) to enable user transition between the solution and local systems that are authorized as third party connections to the solution.</t>
  </si>
  <si>
    <t>The solution shall implement and support two-factor authentication (i.e. two kinds of evidence).</t>
  </si>
  <si>
    <t>The solution shall provide the ability for web service providers and service consumers to interact via the solution.</t>
  </si>
  <si>
    <t>The solution shall provide the ability to implement security for transport and messaging via web services.</t>
  </si>
  <si>
    <t>The solution shall ensure that all health information in transit and at rest is unusable, unreadable, or indecipherable to unauthorized individuals through use of a technology or methodology specified by the Secretary of the Federal Department of Health and Human Services in the guidance issued under section 13402(h)(2) of the American Recovery and Reinvestment Act of 2009 (P.L. 111-5) , or any update to that guidance.</t>
  </si>
  <si>
    <t>The solution shall provide the same security provisions for the development, system test, acceptance test and training environment as those used  in the production environment.</t>
  </si>
  <si>
    <t>Training</t>
  </si>
  <si>
    <t>The solution shall meet ADA and LEP requirements set by the ACA</t>
  </si>
  <si>
    <t>Conduct testing on any changes,upgrades to hardware or patches applied to ensure backward compatibility of its solution and integration within and outside the Exchange</t>
  </si>
  <si>
    <t>The contractor shall work with the Exchange team in advance of any release or changes to allow the Exchange team to adequately test, verify and train to support the smooth operation of the Exchange and its solutions</t>
  </si>
  <si>
    <t>Provide access for appropriate and authorized Exchange team members to the test and training environments to ensure correct implementation of changes before the changes are released to the production environment</t>
  </si>
  <si>
    <t>Data Processing</t>
  </si>
  <si>
    <t>Data Upload</t>
  </si>
  <si>
    <t>Navigators</t>
  </si>
  <si>
    <t>Navigator Requirements Traceability Matrix</t>
  </si>
  <si>
    <t>The system shall flag Management if Navigator has performance issues (e.g.., missing deadlines, aging and outstanding customer inquiries, incomplete applications, enrollment, etc.).</t>
  </si>
  <si>
    <t>Allow Navigators to create an account with the Exchange.</t>
  </si>
  <si>
    <t xml:space="preserve">Allow consumers to see the Navigator’s credentials and certification information and select a Navigator based on them.  It will also flag Management if Navigator information is not up to date, or on probation for misconduct.     </t>
  </si>
  <si>
    <t>Provide consumers with general information regarding Navigator Program, including information regarding certification of Navigators and relationship to Exchange, Issuers, Providers and Brokers</t>
  </si>
  <si>
    <t>Verify the information provided by the Navigator.</t>
  </si>
  <si>
    <t>Track the number of persons assisted by each Navigator on a monthly basis and produce detailed reports on such activity.</t>
  </si>
  <si>
    <t xml:space="preserve">Generate reports by Navigator; determining effectiveness by community, population, enrollment.  </t>
  </si>
  <si>
    <t>Track Navigator performance metrics as defined by the state to determine effectiveness of Navigator or use incentive based compensation (e.g.., number of enrollees, referrals, problem resolution, etc.)</t>
  </si>
  <si>
    <t>Provide a feedback or communication loop to the Navigators; a way for state agencies to communicate information to them (for example, change in QHPs, new programs or processes on which they need education).</t>
  </si>
  <si>
    <t>Display general information about the state's health and human services programs publicly for all users to view without requiring a login.</t>
  </si>
  <si>
    <t>Display and provide browsing capabilities on the various health options and plans available to users without requiring a login.</t>
  </si>
  <si>
    <t>Provide an expedited expert level pre-screening function to Navigators, brokers, call center staff, and caseworkers.</t>
  </si>
  <si>
    <t>Accept input from Navigators, caseworkers, Call Center staff and customers necessary for pre-screening.</t>
  </si>
  <si>
    <t>Display the results of the pre-screening assessment of eligibility to Navigators, caseworkers, call center staff, and customers.</t>
  </si>
  <si>
    <t>Provide the ability to flag any information or situations that require more detailed information and direct individuals for further assistance.</t>
  </si>
  <si>
    <t>Support additional data-gathering regarding user experience with QHPs and/or quality of care (i.e. surveys, questionnaires, etc.)</t>
  </si>
  <si>
    <t>Non-functional</t>
  </si>
  <si>
    <t>The system must support the complaints/appeals process.</t>
  </si>
  <si>
    <t xml:space="preserve">The system shall allow staff to attach relevant documents to complaint or appeal.  </t>
  </si>
  <si>
    <t xml:space="preserve">The system will track time frames and deadlines for responding to complaints and appeals.  </t>
  </si>
  <si>
    <t>The system shall track complaint or appeal throughout process so that specified Complaints/Appeals staff can view status, see where it is in process and report back to consumer at any time.</t>
  </si>
  <si>
    <t xml:space="preserve">The system shall support the process for sending appeals/complaints to be reviewed by appropriate parties within and outside the State and recording decisions, adding documentation, etc.  </t>
  </si>
  <si>
    <t xml:space="preserve">The system shall provide options to secure complaints/appeals for confidentiality reasons (e.g. hide consumer name) and allow access to cases by specified consumer support staff.    </t>
  </si>
  <si>
    <t xml:space="preserve">The system shall monitor appeals/complaints due dates and alert staff or management of overdue status.  </t>
  </si>
  <si>
    <t xml:space="preserve">The system shall have the ability to assign a priority, or level to the appeal/complaint.  </t>
  </si>
  <si>
    <t>Complaints / Appeals</t>
  </si>
  <si>
    <t xml:space="preserve">The system shall allow enrollment, coverage, and tax credits to be changed as a result of a complaint/appeal decision.  </t>
  </si>
  <si>
    <t xml:space="preserve">The system shall allow appeals/complaints staff to manage cases within the system using options including tickler files, response and review dates, document management, email, and fax.  </t>
  </si>
  <si>
    <t>Outreach / Education</t>
  </si>
  <si>
    <t>The system shall provide consumers with reminders to update their circumstances and renew eligibility for subsidies/assistance, enroll in coverage, etc.</t>
  </si>
  <si>
    <t xml:space="preserve">The system shall flag consumer assistance staff or Navigators of relevant outreach and education materials available when consumer calls about a certain issue/inquiry.  </t>
  </si>
  <si>
    <t xml:space="preserve">The system shall provide the functionality to generate random surveys to consumers via online, email, letter or phone and then compile data to assess consumer satisfaction.  </t>
  </si>
  <si>
    <t>The system shall capture information on outreach efforts (e.g. how did you hear about us?).</t>
  </si>
  <si>
    <t xml:space="preserve">The system shall have the ability to store the caller’s preferred method of communication, including need for deaf or other language interpretation.  </t>
  </si>
  <si>
    <t xml:space="preserve">The system shall provide speech and hearing impaired customers with the ability to communicate through a Teletypewriter (TTY) or Telecommunications Display Device (TDD).  </t>
  </si>
  <si>
    <t xml:space="preserve">The system shall have the ability to enable security around confidential consumer data allowing designated staff access.  </t>
  </si>
  <si>
    <t>IVR Technology</t>
  </si>
  <si>
    <t>ACD Technology</t>
  </si>
  <si>
    <t>The system shall provide capability to prioritize agents by availability, skill set, language, and overflow from other queues.</t>
  </si>
  <si>
    <t>The system shall provide virtual hold and callback features when thresholds are met for wait time to allow consumers to hang up and receive an automated call when an agent is available.</t>
  </si>
  <si>
    <t xml:space="preserve">The system shall have the ability to provide consumers with estimated wait time to speak with an agent and messaging that will remind consumer of other self service options, such as web site.  </t>
  </si>
  <si>
    <t>The system will allow individual contact centers to identify and set performance metrics (e.g. 3% abandonment rate, 15 second speed of answer).</t>
  </si>
  <si>
    <t>The system will alert management and staff when service levels are not being met.</t>
  </si>
  <si>
    <t>The system will provide a robust scheduling and forecasting component that allows management to staff call center appropriately; data provided will show peak hours, days, months.</t>
  </si>
  <si>
    <t>Workflow</t>
  </si>
  <si>
    <t>The system shall improve collaboration and workflow driven processes among staff by integrating CRM with workflow, document management and document imaging technology</t>
  </si>
  <si>
    <t>The system shall have the ability to integrate voice and electronic transactions into a single workflow.</t>
  </si>
  <si>
    <t xml:space="preserve">The system shall have the ability to oversee and manage contacts through work item routing and queuing, sending online alerts to staff or supervisors if issues are high priority or overdue.  </t>
  </si>
  <si>
    <t>EDM</t>
  </si>
  <si>
    <t>Support electronic document management (EDM) capabilities</t>
  </si>
  <si>
    <t>The system shall provide the ability to view related correspondence records from a single correspondence record.</t>
  </si>
  <si>
    <t>The system shall provide standard letter templates and the ability to add free form text to customize a letter to the customer’s specific issue.</t>
  </si>
  <si>
    <t>The system shall link scanned images to correspondence and records to provide one view of all related material (images, letters, or contacts with staff).</t>
  </si>
  <si>
    <t>Contact Tracking</t>
  </si>
  <si>
    <t xml:space="preserve">The system shall accommodate the receipt and tracking of requests or inquiries via telephone, letter, fax, walk in, email, web, or any other channel used by the consumers.  </t>
  </si>
  <si>
    <t>The system shall track and search on contacts with basic identifying information such as time and date of contact, Provider number, member number, caller name, agent id, contact type, reason, status of issue, or any combination thereof.</t>
  </si>
  <si>
    <t xml:space="preserve">The system shall generate ad-hoc and standard reports in real time as well as historical for incoming and outgoing contacts.  </t>
  </si>
  <si>
    <t>The system shall report on multiple data points: volume of contacts, by contact type, reason for contact, type of consumer, complaints, appeals, resolution, transfers to other programs, consumer satisfaction, by agent, specified time frames.</t>
  </si>
  <si>
    <t xml:space="preserve">The system shall have the ability to extract data in user friendly formats, such as Excel.  </t>
  </si>
  <si>
    <t>Quality Monitoring</t>
  </si>
  <si>
    <t>PM-5</t>
  </si>
  <si>
    <t>PM-12</t>
  </si>
  <si>
    <t>PM-64</t>
  </si>
  <si>
    <t>PM-65</t>
  </si>
  <si>
    <t>PM-66</t>
  </si>
  <si>
    <t>PM-67</t>
  </si>
  <si>
    <t>PM-68</t>
  </si>
  <si>
    <t>PM-99</t>
  </si>
  <si>
    <t>PM-157</t>
  </si>
  <si>
    <t>PM-158</t>
  </si>
  <si>
    <t>PM-159</t>
  </si>
  <si>
    <t>PM-160</t>
  </si>
  <si>
    <t>PM-161</t>
  </si>
  <si>
    <t>PM-164</t>
  </si>
  <si>
    <t>PM-165</t>
  </si>
  <si>
    <t>PM-166</t>
  </si>
  <si>
    <t>PM-167</t>
  </si>
  <si>
    <t>PM-168</t>
  </si>
  <si>
    <t>PM-169</t>
  </si>
  <si>
    <t>PM-170</t>
  </si>
  <si>
    <t>PM-171</t>
  </si>
  <si>
    <t>PM-172</t>
  </si>
  <si>
    <t>PM-173</t>
  </si>
  <si>
    <t>PM-174</t>
  </si>
  <si>
    <t>PM-175</t>
  </si>
  <si>
    <t>PM-176</t>
  </si>
  <si>
    <t>PM-177</t>
  </si>
  <si>
    <t>PM-178</t>
  </si>
  <si>
    <t>PM-179</t>
  </si>
  <si>
    <t>PM-180</t>
  </si>
  <si>
    <t>PM-181</t>
  </si>
  <si>
    <t>PM-182</t>
  </si>
  <si>
    <t>PM-183</t>
  </si>
  <si>
    <t>PM-184</t>
  </si>
  <si>
    <t>PM-185</t>
  </si>
  <si>
    <t>PM-186</t>
  </si>
  <si>
    <t>PM-187</t>
  </si>
  <si>
    <t>PM-188</t>
  </si>
  <si>
    <t>PM-189</t>
  </si>
  <si>
    <t>PM-193</t>
  </si>
  <si>
    <t>PM-194</t>
  </si>
  <si>
    <t>PM-195</t>
  </si>
  <si>
    <t>PM-197</t>
  </si>
  <si>
    <t>PM-198</t>
  </si>
  <si>
    <t>PM-199</t>
  </si>
  <si>
    <t>PM-200</t>
  </si>
  <si>
    <t>PM-201</t>
  </si>
  <si>
    <t>PM-202</t>
  </si>
  <si>
    <t>PM-203</t>
  </si>
  <si>
    <t>PM-204</t>
  </si>
  <si>
    <t>PM-205</t>
  </si>
  <si>
    <t>PM-206</t>
  </si>
  <si>
    <t>PM-207</t>
  </si>
  <si>
    <t>PM-208</t>
  </si>
  <si>
    <t>PM-209</t>
  </si>
  <si>
    <t>PM-212</t>
  </si>
  <si>
    <t>PM-213</t>
  </si>
  <si>
    <t>Notify QHPs when an employer terminates coverage and ensure coverage is discontinued</t>
  </si>
  <si>
    <t>Renew/Redetermine Employer Participation</t>
  </si>
  <si>
    <t>SH-38</t>
  </si>
  <si>
    <t>SH-58</t>
  </si>
  <si>
    <t>SH-59</t>
  </si>
  <si>
    <t>SH-222</t>
  </si>
  <si>
    <t>SH-223</t>
  </si>
  <si>
    <t>SH-224</t>
  </si>
  <si>
    <t>SH-225</t>
  </si>
  <si>
    <t>SH-226</t>
  </si>
  <si>
    <t>SH-227</t>
  </si>
  <si>
    <t>SH-228</t>
  </si>
  <si>
    <t>SH-229</t>
  </si>
  <si>
    <t>SH-230</t>
  </si>
  <si>
    <t>SH-231</t>
  </si>
  <si>
    <t>SH-232</t>
  </si>
  <si>
    <t>SH-233</t>
  </si>
  <si>
    <t>SH-234</t>
  </si>
  <si>
    <t>SH-235</t>
  </si>
  <si>
    <t>SH-236</t>
  </si>
  <si>
    <t>SH-237</t>
  </si>
  <si>
    <t>SH-238</t>
  </si>
  <si>
    <t>SH-239</t>
  </si>
  <si>
    <t>SH-240</t>
  </si>
  <si>
    <t>SH-241</t>
  </si>
  <si>
    <t>SH-242</t>
  </si>
  <si>
    <t>SH-243</t>
  </si>
  <si>
    <t>SH-244</t>
  </si>
  <si>
    <t>SH-245</t>
  </si>
  <si>
    <t>SH-246</t>
  </si>
  <si>
    <t>SH-247</t>
  </si>
  <si>
    <t>Support E-check and ACH processing for payment remittance</t>
  </si>
  <si>
    <t>WP-24</t>
  </si>
  <si>
    <t>WP-25</t>
  </si>
  <si>
    <t>WP-26</t>
  </si>
  <si>
    <t>WP-27</t>
  </si>
  <si>
    <t>WP-28</t>
  </si>
  <si>
    <t>WP-29</t>
  </si>
  <si>
    <t>WP-30</t>
  </si>
  <si>
    <t>WP-31</t>
  </si>
  <si>
    <t>WP-32</t>
  </si>
  <si>
    <t>A-34</t>
  </si>
  <si>
    <t>Provide Exchange Enrollee Data to Risk Adjustment Entity</t>
  </si>
  <si>
    <t>TC-1</t>
  </si>
  <si>
    <t>TC-3</t>
  </si>
  <si>
    <t>TC-5</t>
  </si>
  <si>
    <t>TC-6</t>
  </si>
  <si>
    <t>TC-7</t>
  </si>
  <si>
    <t>TC-8</t>
  </si>
  <si>
    <t>TC-9</t>
  </si>
  <si>
    <t>TC-10</t>
  </si>
  <si>
    <t>TC-11</t>
  </si>
  <si>
    <t>TC-12</t>
  </si>
  <si>
    <t>TC-13</t>
  </si>
  <si>
    <t>TC-14</t>
  </si>
  <si>
    <t>TC-15</t>
  </si>
  <si>
    <t>TC-16</t>
  </si>
  <si>
    <t>TC-17</t>
  </si>
  <si>
    <t>TC-18</t>
  </si>
  <si>
    <t>TC-19</t>
  </si>
  <si>
    <t>TC-20</t>
  </si>
  <si>
    <t>TC-21</t>
  </si>
  <si>
    <t>TC-23</t>
  </si>
  <si>
    <t>TC-24</t>
  </si>
  <si>
    <t>TC-25</t>
  </si>
  <si>
    <t>TC-26</t>
  </si>
  <si>
    <t>TC-27</t>
  </si>
  <si>
    <t>TC-28</t>
  </si>
  <si>
    <t>TC-29</t>
  </si>
  <si>
    <t>TC-30</t>
  </si>
  <si>
    <t>TC-33</t>
  </si>
  <si>
    <t>TC-34</t>
  </si>
  <si>
    <t>TC-37</t>
  </si>
  <si>
    <t>TC-39</t>
  </si>
  <si>
    <t>TC-40</t>
  </si>
  <si>
    <t>TC-41</t>
  </si>
  <si>
    <t>TC-42</t>
  </si>
  <si>
    <t>TC-43</t>
  </si>
  <si>
    <t>TC-44</t>
  </si>
  <si>
    <t>TC-45</t>
  </si>
  <si>
    <t>TC-46</t>
  </si>
  <si>
    <t>TC-50</t>
  </si>
  <si>
    <t>TC-53</t>
  </si>
  <si>
    <t>TC-54</t>
  </si>
  <si>
    <t>TC-55</t>
  </si>
  <si>
    <t>TC-56</t>
  </si>
  <si>
    <t>TC-57</t>
  </si>
  <si>
    <t>TC-59</t>
  </si>
  <si>
    <t>TC-60</t>
  </si>
  <si>
    <t>TC-61</t>
  </si>
  <si>
    <t>TC-62</t>
  </si>
  <si>
    <t>TC-63</t>
  </si>
  <si>
    <t>TC-64</t>
  </si>
  <si>
    <t>TC-65</t>
  </si>
  <si>
    <t>TC-67</t>
  </si>
  <si>
    <t>TC-68</t>
  </si>
  <si>
    <t>TC-69</t>
  </si>
  <si>
    <t>TC-70</t>
  </si>
  <si>
    <t>TC-71</t>
  </si>
  <si>
    <t>TC-72</t>
  </si>
  <si>
    <t>TC-77</t>
  </si>
  <si>
    <t>TC-78</t>
  </si>
  <si>
    <t>TC-79</t>
  </si>
  <si>
    <t>TC-81</t>
  </si>
  <si>
    <t>TC-82</t>
  </si>
  <si>
    <t>TC-84</t>
  </si>
  <si>
    <t>TC-85</t>
  </si>
  <si>
    <t>TC-86</t>
  </si>
  <si>
    <t>TC-87</t>
  </si>
  <si>
    <t>TC-88</t>
  </si>
  <si>
    <t>TC-90</t>
  </si>
  <si>
    <t>TC-91</t>
  </si>
  <si>
    <t>TC-92</t>
  </si>
  <si>
    <t>TC-93</t>
  </si>
  <si>
    <t>TC-94</t>
  </si>
  <si>
    <t>TC-95</t>
  </si>
  <si>
    <t>TC-96</t>
  </si>
  <si>
    <t>TC-97</t>
  </si>
  <si>
    <t>TC-98</t>
  </si>
  <si>
    <t>CAG-1</t>
  </si>
  <si>
    <t>CAG-2</t>
  </si>
  <si>
    <t>CAG-3</t>
  </si>
  <si>
    <t>CAG-4</t>
  </si>
  <si>
    <t>CAG-6</t>
  </si>
  <si>
    <t>CAG-7</t>
  </si>
  <si>
    <t>CAG-8</t>
  </si>
  <si>
    <t>CAG-9</t>
  </si>
  <si>
    <t>CAG-10</t>
  </si>
  <si>
    <t>CAG-11</t>
  </si>
  <si>
    <t>CAG-12</t>
  </si>
  <si>
    <t>CAG-13</t>
  </si>
  <si>
    <t>CAG-14</t>
  </si>
  <si>
    <t>CAG-15</t>
  </si>
  <si>
    <t>CAG-16</t>
  </si>
  <si>
    <t>CAG-17</t>
  </si>
  <si>
    <t>CAG-18</t>
  </si>
  <si>
    <t>CAG-19</t>
  </si>
  <si>
    <t>CAG-20</t>
  </si>
  <si>
    <t>CAG-21</t>
  </si>
  <si>
    <t>CAG-22</t>
  </si>
  <si>
    <t>CAG-24</t>
  </si>
  <si>
    <t>CAG-25</t>
  </si>
  <si>
    <t>CAG-26</t>
  </si>
  <si>
    <t>CAG-28</t>
  </si>
  <si>
    <t>CAG-29</t>
  </si>
  <si>
    <t>CAG-31</t>
  </si>
  <si>
    <t>CAG-32</t>
  </si>
  <si>
    <t>CAG-33</t>
  </si>
  <si>
    <t>CAG-34</t>
  </si>
  <si>
    <t>CAG-35</t>
  </si>
  <si>
    <t>CAG-36</t>
  </si>
  <si>
    <t>CAG-37</t>
  </si>
  <si>
    <t>CAG-38</t>
  </si>
  <si>
    <t>CAG-39</t>
  </si>
  <si>
    <t>CAG-40</t>
  </si>
  <si>
    <t>CAG-41</t>
  </si>
  <si>
    <t>CAG-42</t>
  </si>
  <si>
    <t>CAG-43</t>
  </si>
  <si>
    <t>CAG-44</t>
  </si>
  <si>
    <t>CAG-45</t>
  </si>
  <si>
    <t>CACM-1</t>
  </si>
  <si>
    <t>CACM-2</t>
  </si>
  <si>
    <t>CACM-3</t>
  </si>
  <si>
    <t>CACM-4</t>
  </si>
  <si>
    <t>CACM-5</t>
  </si>
  <si>
    <t>CACM-6</t>
  </si>
  <si>
    <t>CACM-7</t>
  </si>
  <si>
    <t>CACM-8</t>
  </si>
  <si>
    <t>CACM-9</t>
  </si>
  <si>
    <t>CACM-10</t>
  </si>
  <si>
    <t>CACM-11</t>
  </si>
  <si>
    <t>CACM-12</t>
  </si>
  <si>
    <t>CACM-13</t>
  </si>
  <si>
    <t>CACM-14</t>
  </si>
  <si>
    <t>CACM-15</t>
  </si>
  <si>
    <t>CACM-16</t>
  </si>
  <si>
    <t>CACM-17</t>
  </si>
  <si>
    <t>CACM-18</t>
  </si>
  <si>
    <t>CACM-19</t>
  </si>
  <si>
    <t>CACM-20</t>
  </si>
  <si>
    <t>CACM-21</t>
  </si>
  <si>
    <t>CAN-1</t>
  </si>
  <si>
    <t>CAN-2</t>
  </si>
  <si>
    <t>CAN-3</t>
  </si>
  <si>
    <t>CAN-4</t>
  </si>
  <si>
    <t>CAN-5</t>
  </si>
  <si>
    <t>CAN-6</t>
  </si>
  <si>
    <t>CAN-7</t>
  </si>
  <si>
    <t>CAN-8</t>
  </si>
  <si>
    <t>CAN-9</t>
  </si>
  <si>
    <t>CAN-10</t>
  </si>
  <si>
    <t>CAN-11</t>
  </si>
  <si>
    <t>Generate Monthly Report on Individual Enrollment in Qualified Health Plan</t>
  </si>
  <si>
    <t>Generate report of Individual Premium Payment History to CMS</t>
  </si>
  <si>
    <t>The contractor shall provide a method to test the solution compliance against Section 508(c) of the Rehabilitation Act for all types of user interface screens (static, dynamic, Web, client-server, mobile, etc.).</t>
  </si>
  <si>
    <t>The solution shall provide interfaces to existing State systems that leverage existing interface designs to incorporate extensible markup language (XML) to support the requirements of the solution and associated applications.</t>
  </si>
  <si>
    <t>The solution shall support penetration testing from external vendors.</t>
  </si>
  <si>
    <t>Provide verfied Exchange web portal login/accounts with appropriate system access according to system assigned role (e.g. consumer, Navigator, Issuer, etc.) - Verified accounts are those for whom the individual identity has been verified through an authoritative source (i.e. SSN validation)</t>
  </si>
  <si>
    <t>Provide the ability for Issuers to submit an electronic Notification of Issuer's Intent to Apply, including all mandatory information</t>
  </si>
  <si>
    <t>Provide the ability to capture and store at a minimum the following Issuer information as part of the Notification of Intent to Apply:
- Issuer ID 
- NAIC Number
- Issuer Name
- license
- Solvency
- certifications
- complaint history
- accreditation date
- accreditation status</t>
  </si>
  <si>
    <t>Provide a business rules engine that allows trained authorized business users to configure Exchange rules</t>
  </si>
  <si>
    <t>Provide a business rules engine that can support Exchange, State and federal Plan Management rules</t>
  </si>
  <si>
    <t xml:space="preserve">Provide the ability, upon request, to generate, publish and send Issuers an electronic Request for Notification of Intent to Apply for QHP certification. Requests will include instructions for application submission. </t>
  </si>
  <si>
    <t>Provide multiple levels of categorization of plans to identify different plan 'types' and allow for multiple types of plans (e.g. Line of Business, PPO vs. HMO, Pre-Paid 7A/7B, etc.)</t>
  </si>
  <si>
    <t>Store information about each issuer and product plan offered within the Exchange, as required to support issuer and product plan certification and analysis.  Examples of product plan data includes:
- Benefits structure/cost sharing requirements 
- Quality measures and rating data (potentially through existing accreditation entities reporting mechanisms)
- Provider network 
- Rates
- Co-pay and cost sharing information</t>
  </si>
  <si>
    <t>Be able to display a variety of data about a plan to help determine the decision to renew including:
- Performance Data
- Quality Data
- Complaint Data
- Coverage data
- Benefits and rates</t>
  </si>
  <si>
    <t>The system must, upon request, generate and send electronic renewal request to Issuers about the plans desired to be renewed, requesting an notification of intent to renew.</t>
  </si>
  <si>
    <t xml:space="preserve">Proposed solutions may include storage and maintenance of provider networks, or may include functionality to provide a hyperlink to issuer databases.  If the option is chosen to store provider networks, the system must support ongoing maintenance through links with the issuers. </t>
  </si>
  <si>
    <t>Provide the ability to evaluate networks against specific criteria as defined by the Exchange</t>
  </si>
  <si>
    <t>Capture and store Provider Information including:
- Provider type
- Accepting new patients y/n
- Provider demographic information
- Provider services information
Note: providers can be linked to multiple plans and multiple issuers</t>
  </si>
  <si>
    <t>Provide ability to validate an Issuer's certification to sell products within the State including but not limited to:
- Issuer Identifier
- State Certification Status
- Certification date</t>
  </si>
  <si>
    <t>Provide the ability via an electronic interface with the appropriate state database resources to validate state insurance licensure, solvency and good standing</t>
  </si>
  <si>
    <t xml:space="preserve">Provide ability to separately approve or disapprove at least the following dimensions of an application: an issuer, a product and rates as separate and distinct elements of certification/recertification/decertification for each market segment (small group, individual).  </t>
  </si>
  <si>
    <t>Provide ability for authorized users to view product information, request supplemental information, update as needed and add additional data to support product evaluation.</t>
  </si>
  <si>
    <t>Provide the ability to define a series of criteria fields that will be used to compare and rate plans.  Criteria fields can be a variety of types including but not limited to:
- True/false or Yes/No
- Numerical values for use in calculations
- Numerical range fields  (example: between x and x values)
- Text based fields for narrative criteria
- Fields that allow multiple values (text or number)</t>
  </si>
  <si>
    <t>The system must allow the Exchange staff to indicate which plans will be requested to be renewed and which will not.</t>
  </si>
  <si>
    <t>Accommodate variations in criteria by Issuer type (Exchange / Non-Exchange).</t>
  </si>
  <si>
    <t xml:space="preserve">Accommodate variations in criteria by Market (individual, small group, large group).  </t>
  </si>
  <si>
    <t>Provide functionality to track the QHP review workflow process.  For example, the system will provide the ability to assign review tasks, note completion, and utilize checklists for review.</t>
  </si>
  <si>
    <t>Provide authorized users the ability to enter and store reasons for acceptance or denial of a plan or Issuer into the Exchange</t>
  </si>
  <si>
    <t>Peform data validation on rate/benefit data to ensure accuracy and completeness of supplied data.</t>
  </si>
  <si>
    <t>Allow Insurance Issuers the ability to provide premium information in real-time or as part of the catalog in a batch upload.</t>
  </si>
  <si>
    <t>Produce electronic and/or paper notices to Issuers when a plan is decertified from Exchange</t>
  </si>
  <si>
    <t>Produce electronic notification to CMS when an Issuer/plan is not renewed or is decertified from the Exchange</t>
  </si>
  <si>
    <t>Send notification to the Insurance Division or other relevant state agencies of those Isssuers and/or Plans which have been denied acceptance to participate in the Exchange.</t>
  </si>
  <si>
    <t>Provide the ability for Issuers to link information submitted in the Exchange system with information submitted separately to the Insurance Division for other regulatory requirements</t>
  </si>
  <si>
    <t>Provide ability to store Issuer information provided by Insurance Division into the Exchange system.  Data can include:
- Certification information
- Plan approval
- Market Analysis results
- Audits
- Rate Reviews
- Quarterly Performance Data
- Suspensions or actions (if exist)</t>
  </si>
  <si>
    <t>Provide ability for Exchange staff, and other authorized entities (e.g. Division of Medicaid, Insurance Division, etc. staff) to view Issuer and Plan information, update as needed and add additional data to support plan evaluation.</t>
  </si>
  <si>
    <t>Produce electronic notification to Insurance Division when a Issuer/plan is not renewed or is decertified from the Exchange</t>
  </si>
  <si>
    <t>Provide the ability to open a special certification period to enable certifying an Issuer or Plan outside the defined certification period</t>
  </si>
  <si>
    <t>Provide query of plans by issuer with calculated rating for other attributes to be determined by the Exchange.</t>
  </si>
  <si>
    <t>Provide the ability to display plan information on the public exchange view, including, but not limited to data such as:
- Plan title and description
- Plan quality rating 
- Plan providers
- Out of pocket limits
- Annual deductable
- Doctor Choice
- Prescription Choice
- Monthly Premium
- Applicants Denied
- Plan Details
- Link to Issuer/Plan website
- Medical loss ratio
- Transparency in coverage
- Summary in benefits and coverage
- Levels of coverage
- Availability of in-network and out-of-network providers</t>
  </si>
  <si>
    <t>Provide electronic data to the Insurance Division to indicate notice of issuers/plans approved for the Exchange.  Data can include:
- Issuer ID
- Exchange certification date</t>
  </si>
  <si>
    <t>Support receipt of  recertification data in the same manner used for initial certification.</t>
  </si>
  <si>
    <t>Support storage, view and processing of recertification data and analysis in the same manner used for initial certification.</t>
  </si>
  <si>
    <t>Distinguish if data and tracking activities are for initial certification or recertification</t>
  </si>
  <si>
    <t>Store a record of all QHP negotiation steps, activities, and outcomes.</t>
  </si>
  <si>
    <t>Generate re-amendment notification and information storage consistent with the initial certification amendment process.</t>
  </si>
  <si>
    <t>Process agreement acceptance from Issuers consistent with the initial certification acceptance process</t>
  </si>
  <si>
    <t>Update Issuer and agreement information in the system consistent with the initial certification amendment process.</t>
  </si>
  <si>
    <t>Recertify the plan and notify issuers consistent with the initial certification process.</t>
  </si>
  <si>
    <t>Update CMS with certified plan information consistent with the initial certification process</t>
  </si>
  <si>
    <t>Provide the ability to define performance monitoring periods (i.e. quarterly, monthly etc.)</t>
  </si>
  <si>
    <t>Provide analytical queries and reports to analyze plan compliance and monitoing data</t>
  </si>
  <si>
    <t>Track the receipt of performance and compliance data from Issuers and including date of receipt</t>
  </si>
  <si>
    <t>Allow authorized users to track receipt of information received by Issuers in non-data formats, i.e. PDFs</t>
  </si>
  <si>
    <t>Allow recording results of compliance analysis, and the status of an issuer/plan meeting a variety compliance requirements such as:
- Benefits design standards  - validation/tracking data
   - Essential benefits
   - Cost sharing limits
   - Coverage levels
- Insurance Division certification status
- User fee compliance
- Risk adjustment participation compliance
- Plan offering compliance
- Non discrimination compliance
- Transparency requirements</t>
  </si>
  <si>
    <t>Calculate a quality rating for each plan according to a methodology determined by the Exchange.</t>
  </si>
  <si>
    <t>Display the most current quality rating for each plan on the consumer website.</t>
  </si>
  <si>
    <t>Provide capability for an employee to select QHP(s) and initiate the enrollment process.</t>
  </si>
  <si>
    <t>Update an employee's account to reflect plan selection and the effective projected plan-year.</t>
  </si>
  <si>
    <t>After plan selection, initiate the financial transactions required by employers to ensure plan enrollment process / transaction to applicable carriers.</t>
  </si>
  <si>
    <t>After acknowledgement of the receipt of the plan selection, initiate the calculation of the final cost to employee</t>
  </si>
  <si>
    <t>After acknowledgement of the receipt of the plan selection, display the calculation of the final cost (net premium) to employee</t>
  </si>
  <si>
    <t>Provide a reminder that an employee receives tax relief when the employee purchases health insurance via their employer at through a pre-tax payroll deduction.</t>
  </si>
  <si>
    <t>Produce an automated and real-time, electronic notification of plan selection.</t>
  </si>
  <si>
    <t>Provide the capability to verify and acknowledge the receipt of the plan selection.</t>
  </si>
  <si>
    <t>Provide the capability for an employee to request a voluntary disenrollment from QHP(s).</t>
  </si>
  <si>
    <t>Provide capability to initiate the disenrollment process.</t>
  </si>
  <si>
    <r>
      <t>Provide capability to update user accounts based on disenrollment notification from issue</t>
    </r>
    <r>
      <rPr>
        <sz val="11"/>
        <rFont val="Calibri"/>
        <family val="2"/>
      </rPr>
      <t xml:space="preserve">rs </t>
    </r>
  </si>
  <si>
    <t>If conditions for an involuntary disenrollment, initiate the disenrollment process.</t>
  </si>
  <si>
    <t>If an employee does not have their log-in information (User name and/or password) available to them for plan renewal, present opportunity for the employee to request their log-in information. The log-in information may be emailed to the employee after their identity is confirmed.</t>
  </si>
  <si>
    <t>Track annual renewal date for employers.</t>
  </si>
  <si>
    <t>Produce written notification / request for employee to verify key eligibility factors for the purposes of annual eligibility / enrollment renewal and report changes if necessary.</t>
  </si>
  <si>
    <t>Provide capability for employees to look up or reset login credentials.</t>
  </si>
  <si>
    <t xml:space="preserve">Produce notification to employees regarding the number of days left for open enrollment. </t>
  </si>
  <si>
    <t>Provide the capability to calculate a year-to-date average for premiums paid for display to the employee at time of renewal.</t>
  </si>
  <si>
    <t>If reported changes do not qualify an employee for a special enrollment, store the eligibility / household changes for use during the next available open enrollment period.</t>
  </si>
  <si>
    <t>If the employee's current plan(s) are no longer available, automatically suggest employee participation for a default health plan(s) for a geographic area.</t>
  </si>
  <si>
    <t>Based on the availability of QHP(s), determine availability of an employee's current plan for the purposes of enrollment renewal.</t>
  </si>
  <si>
    <t>Based on an employee's responses to enrollment renewal, assess responses for need to initiate enrollment into a new QHP or additional employees (or employers) into an existing QHP.</t>
  </si>
  <si>
    <t xml:space="preserve">Provide the functionality to determine if an update to an employee account is categorized as a Qualifying Event. </t>
  </si>
  <si>
    <t>Provide capability for employees to submit changes to employee plan (add / remove dependents) in between redeterminations / renewals and due to qualifying events.</t>
  </si>
  <si>
    <t>Prepare and send monthly report to employer with the insurance bill, indicating changes to their employee enrollment list. Some of these changes will result from the employee's reporting of Qualifying Events.</t>
  </si>
  <si>
    <t>Prepare and send communication to the employee regarding changes to the employee's account due to a Qualifying Event.</t>
  </si>
  <si>
    <t xml:space="preserve">Initiate enrollment or disenrollment process for employee or the employee's dependents, depending on the nature of the Qualifying Event. </t>
  </si>
  <si>
    <t>Provide the capability for employees to submit changes to the employee contact information.</t>
  </si>
  <si>
    <t>Report employee contact information changes to the Issuer.</t>
  </si>
  <si>
    <t>Prepare and send communication to the employee regarding changes to the Employee contact information.</t>
  </si>
  <si>
    <t>Financial Management</t>
  </si>
  <si>
    <t>APTCs and CSRs</t>
  </si>
  <si>
    <t>Issuer Payment Transfers</t>
  </si>
  <si>
    <t>Interfaces</t>
  </si>
  <si>
    <t>If CMS agrees to allow the Exchange to pay APTC and CSR amounts directly to issuers,  the system must aggregate CSRs, APTCs and premiums and pay the Issuers.</t>
  </si>
  <si>
    <t>Receive electronic payment history report from Issuers.</t>
  </si>
  <si>
    <t>Update Exchange database with Issuer payment history data.</t>
  </si>
  <si>
    <t>Calculate employer fee if applicable.</t>
  </si>
  <si>
    <t>Update Exchange database with employer fee information.</t>
  </si>
  <si>
    <t>Receive and process premium payments.</t>
  </si>
  <si>
    <t>Identify and account for discrepancies between employer payments and CMS reported payments (reconciliation).</t>
  </si>
  <si>
    <t>Calculate Individual Fee if applicable.</t>
  </si>
  <si>
    <t>The invoice notification would include a link to login to the Exchange and make an electronic payment.</t>
  </si>
  <si>
    <t>The invoice should include upcoming month’s premium due, year to date paid amounts, and if applicable, prior unpaid premium amounts and adjusted amounts.</t>
  </si>
  <si>
    <t>Update database with financial information about electronic payments and payment type.</t>
  </si>
  <si>
    <t>Produce payment exception report and notification to individual.</t>
  </si>
  <si>
    <t>Send notification of unpaid premiums  to employers.</t>
  </si>
  <si>
    <t>Receive Employer invoice discrepancy notification.</t>
  </si>
  <si>
    <t>Provide inquiry screens to identify the source of the discrepancy and make note of it electronically.</t>
  </si>
  <si>
    <t>Produce Notification to Eligibility and Enrollment of the discrepancy.</t>
  </si>
  <si>
    <t>Generate invoice adjustment (positive or negative).</t>
  </si>
  <si>
    <t>Send notifications of unpaid premiums to Individuals.</t>
  </si>
  <si>
    <t>Provide inquiry screens to identify the source of the discrepancy and make notes about what needs to be corrected.</t>
  </si>
  <si>
    <t>The system will provide screens to update Exchange records with corrected invoice / payment information for Issuers, Employers, or Individual records.</t>
  </si>
  <si>
    <t>The system will calculate the user fee from Issuers and update the financial accounts. Charging Issuers should be a configurable option.</t>
  </si>
  <si>
    <t>The Issuer invoice will be generated and a Notification sent to the Issuer.</t>
  </si>
  <si>
    <t>The system will allow for the fee to reduce the amount of premiums the Exchange pays the Issuer as an alternative.</t>
  </si>
  <si>
    <t>The system will aggregate premium payments for each Issuer.</t>
  </si>
  <si>
    <t>The system will perform the aggregation on a monthly basis.</t>
  </si>
  <si>
    <t>The system will account for the type of fee being charged and aggregate the correct amount for the Issuer.</t>
  </si>
  <si>
    <t>Alternative, CMS would pay APTC and CSR amounts to the Exchange and the Exchange would aggregate them and pay Issuers.</t>
  </si>
  <si>
    <t>If the Basic Health option is implemented, then any APTC that individuals may qualify for will be remitted to the State.</t>
  </si>
  <si>
    <t>WP-1</t>
  </si>
  <si>
    <t>Web Portal</t>
  </si>
  <si>
    <t>Design</t>
  </si>
  <si>
    <t>WP-2</t>
  </si>
  <si>
    <t>Identity</t>
  </si>
  <si>
    <t>WP-3</t>
  </si>
  <si>
    <t>WP-4</t>
  </si>
  <si>
    <t>WP-5</t>
  </si>
  <si>
    <t>WP-6</t>
  </si>
  <si>
    <t>Eligibility</t>
  </si>
  <si>
    <t>WP-7</t>
  </si>
  <si>
    <t>WP-8</t>
  </si>
  <si>
    <t>WP-9</t>
  </si>
  <si>
    <t>WP-10</t>
  </si>
  <si>
    <t>WP-11</t>
  </si>
  <si>
    <t>WP-12</t>
  </si>
  <si>
    <t>WP-13</t>
  </si>
  <si>
    <t>WP-14</t>
  </si>
  <si>
    <t>WP-15</t>
  </si>
  <si>
    <t>WP-16</t>
  </si>
  <si>
    <t>WP-17</t>
  </si>
  <si>
    <t>Mobile Web Portal</t>
  </si>
  <si>
    <t>Enrollment, Financial Management</t>
  </si>
  <si>
    <t>WP-18</t>
  </si>
  <si>
    <t>WP-19</t>
  </si>
  <si>
    <t>Support Intranet</t>
  </si>
  <si>
    <t>Security</t>
  </si>
  <si>
    <t>WP-20</t>
  </si>
  <si>
    <t>Administration</t>
  </si>
  <si>
    <t>WP-21</t>
  </si>
  <si>
    <t>WP-22</t>
  </si>
  <si>
    <t>WP-23</t>
  </si>
  <si>
    <t>Design based on Enrollment 2014 UX project</t>
  </si>
  <si>
    <t>Provide unverified exchange web portal login/accounts - Enable user to save information and return to the site without giving 'official' identity verification data (e.g. SSN, name, etc)</t>
  </si>
  <si>
    <t>Enable individual users to self declare income information for use in plan comparison. Persist this information for later sessions if the user has created an Exchange Web Portal account</t>
  </si>
  <si>
    <t>Provide status of eligibility request received from the eligibility service</t>
  </si>
  <si>
    <t>Display eligibility results received from the eligibility service</t>
  </si>
  <si>
    <t>Enable Employees to compare available SHOP plans</t>
  </si>
  <si>
    <t>Enable Employees to enroll or unenroll in SHOP plan</t>
  </si>
  <si>
    <t>Enable users of all plans to view their enrollment and payment status, plan details, and notification history</t>
  </si>
  <si>
    <t>Enable users to upload eligibility documents using their camera equipped mobile device</t>
  </si>
  <si>
    <t>Provide role based  portal administration function</t>
  </si>
  <si>
    <t>View Invoice and invoice details for Individual, Employer and Issuers</t>
  </si>
  <si>
    <t>Make electric payment for Individual, Employer, and Issuer</t>
  </si>
  <si>
    <t>View notification history for Individuals, Employers, and Employees</t>
  </si>
  <si>
    <t>A-1</t>
  </si>
  <si>
    <t>Audit</t>
  </si>
  <si>
    <t>A-2</t>
  </si>
  <si>
    <t>A-3</t>
  </si>
  <si>
    <t>A-4</t>
  </si>
  <si>
    <t>A-5</t>
  </si>
  <si>
    <t xml:space="preserve">Audit </t>
  </si>
  <si>
    <t>A-6</t>
  </si>
  <si>
    <t>A-8</t>
  </si>
  <si>
    <t>Program Integrity</t>
  </si>
  <si>
    <t>A-9</t>
  </si>
  <si>
    <t>A-11</t>
  </si>
  <si>
    <t>Web Analytics</t>
  </si>
  <si>
    <t>A-19</t>
  </si>
  <si>
    <t>Business Analytics</t>
  </si>
  <si>
    <t>A-20</t>
  </si>
  <si>
    <t>A-21</t>
  </si>
  <si>
    <t>A-22</t>
  </si>
  <si>
    <t>A-23</t>
  </si>
  <si>
    <t>A-24</t>
  </si>
  <si>
    <t>A-25</t>
  </si>
  <si>
    <t>A-26</t>
  </si>
  <si>
    <t>A-27</t>
  </si>
  <si>
    <t>A-28</t>
  </si>
  <si>
    <t>A-30</t>
  </si>
  <si>
    <t>A-31</t>
  </si>
  <si>
    <t>A-32</t>
  </si>
  <si>
    <t>A-33</t>
  </si>
  <si>
    <t>Data Quality</t>
  </si>
  <si>
    <t>Transfer of Identification Information</t>
  </si>
  <si>
    <t>IRS Tax Information</t>
  </si>
  <si>
    <t>Risk Adjustment, Risk Corridors, and Reinsurance</t>
  </si>
  <si>
    <t>Identity Management</t>
  </si>
  <si>
    <t>Individual Identification</t>
  </si>
  <si>
    <t>Retroactive Eligibility Reconciliation</t>
  </si>
  <si>
    <t>SHOP, EE,Plan Management</t>
  </si>
  <si>
    <t>Platform</t>
  </si>
  <si>
    <t xml:space="preserve">The Exchange must maintain an audit trail of all information requests that contain Personal Identification (PII) or Personal Health Information (PHI) data as specified by the Privacy Act of 1974 and the Health Insurance Portability and Accountability Act (HIPAA). </t>
  </si>
  <si>
    <t>The Exchange shall comply with any security and privacy requirements established by the IRS (e.g., Publication 1075 Tax Information Security Guidelines for Federal, State, and Local Agencies) to ensure proper and confidential handling and storage of Section 6103 Federal Tax Information data.  In addition, any system handling tax information shall have audit trails that meet IRS standards.</t>
  </si>
  <si>
    <t>To adequately respond to “breach notification requirements,” the Exchange should maintain an audit trail to aid in recreating a security incident and determining the extent of the security breach. This data will aid in identifying who must be notified rather than having to notify all individuals.</t>
  </si>
  <si>
    <t>The Exchange needs to keep track of all individual identity changes (e.g., marriage, legal name change, etc.) so that name searches under any name an individual has been know will be successful.</t>
  </si>
  <si>
    <t>The system must provide the ability to generate ad hoc reports.</t>
  </si>
  <si>
    <t>The system must provide the ability to download and save report data to individual workstations and applications.</t>
  </si>
  <si>
    <t>The system must provide the ability to roll-up (summarize data) and drill-down (view details) in reports online.</t>
  </si>
  <si>
    <t>The system must provide the ability to notify and distribute reports based on user specified criteria.</t>
  </si>
  <si>
    <t>The system must provide the ability to organize reports into a shared list (library).</t>
  </si>
  <si>
    <t xml:space="preserve">The system must provide the ability to sort data within reports in multiple ways. </t>
  </si>
  <si>
    <t>The system must provide the ability to present data in graphical or chart format.</t>
  </si>
  <si>
    <t>The system must provide the ability to limit report views based on user security / access rights.</t>
  </si>
  <si>
    <t>RP-1</t>
  </si>
  <si>
    <t>Reporting</t>
  </si>
  <si>
    <t>RP-2</t>
  </si>
  <si>
    <t>RP-3</t>
  </si>
  <si>
    <t>RP-4</t>
  </si>
  <si>
    <t>RP-5</t>
  </si>
  <si>
    <t>RP-6</t>
  </si>
  <si>
    <t>RP-7</t>
  </si>
  <si>
    <t>RP-8</t>
  </si>
  <si>
    <t>RP-10</t>
  </si>
  <si>
    <t>RP-11</t>
  </si>
  <si>
    <t>RP-12</t>
  </si>
  <si>
    <t>RP-13</t>
  </si>
  <si>
    <t>RP-14</t>
  </si>
  <si>
    <t>RP-16</t>
  </si>
  <si>
    <t>RP-17</t>
  </si>
  <si>
    <t>RP-18</t>
  </si>
  <si>
    <t>RP-19</t>
  </si>
  <si>
    <t>RP-21</t>
  </si>
  <si>
    <t>RP-22</t>
  </si>
  <si>
    <t>RP-23</t>
  </si>
  <si>
    <t>RP-24</t>
  </si>
  <si>
    <t>Generate and Send Enrollment Discrepancy Reports to Issuer and CMS</t>
  </si>
  <si>
    <t>Reporting on historical plan acceptance criteria</t>
  </si>
  <si>
    <t>NO-1</t>
  </si>
  <si>
    <t>Notification</t>
  </si>
  <si>
    <t>UX</t>
  </si>
  <si>
    <t>NO-2</t>
  </si>
  <si>
    <t>NO-3</t>
  </si>
  <si>
    <t>NO-4</t>
  </si>
  <si>
    <t>NO-5</t>
  </si>
  <si>
    <t>NO-6</t>
  </si>
  <si>
    <t>NO-7</t>
  </si>
  <si>
    <t>NO-8</t>
  </si>
  <si>
    <t>NO-9</t>
  </si>
  <si>
    <t>NO-10</t>
  </si>
  <si>
    <t>NO-11</t>
  </si>
  <si>
    <t>NO-12</t>
  </si>
  <si>
    <t>NO-13</t>
  </si>
  <si>
    <t>NO-14</t>
  </si>
  <si>
    <t>NO-15</t>
  </si>
  <si>
    <t>NO-16</t>
  </si>
  <si>
    <t>NO-17</t>
  </si>
  <si>
    <t>NO-18</t>
  </si>
  <si>
    <t>NO-19</t>
  </si>
  <si>
    <t>NO-20</t>
  </si>
  <si>
    <t>NO-21</t>
  </si>
  <si>
    <t>NO-22</t>
  </si>
  <si>
    <t>NO-23</t>
  </si>
  <si>
    <t>NO-24</t>
  </si>
  <si>
    <t>NO-26</t>
  </si>
  <si>
    <t>NO-27</t>
  </si>
  <si>
    <t>NO-28</t>
  </si>
  <si>
    <t>NO-29</t>
  </si>
  <si>
    <t>NO-30</t>
  </si>
  <si>
    <t>NO-31</t>
  </si>
  <si>
    <t>NO-32</t>
  </si>
  <si>
    <t>NO-33</t>
  </si>
  <si>
    <t>NO-34</t>
  </si>
  <si>
    <t>NO-35</t>
  </si>
  <si>
    <t>NO-36</t>
  </si>
  <si>
    <t>NO-37</t>
  </si>
  <si>
    <t>NO-38</t>
  </si>
  <si>
    <t>NO-39</t>
  </si>
  <si>
    <t>NO-40</t>
  </si>
  <si>
    <t>NO-41</t>
  </si>
  <si>
    <t>NO-42</t>
  </si>
  <si>
    <t>NO-43</t>
  </si>
  <si>
    <t>NO-44</t>
  </si>
  <si>
    <t>NO-45</t>
  </si>
  <si>
    <t>NO-46</t>
  </si>
  <si>
    <t>NO-47</t>
  </si>
  <si>
    <t>NO-48</t>
  </si>
  <si>
    <t>NO-49</t>
  </si>
  <si>
    <t>NO-50</t>
  </si>
  <si>
    <t>NO-51</t>
  </si>
  <si>
    <t>NO-52</t>
  </si>
  <si>
    <t>NO-53</t>
  </si>
  <si>
    <t>NO-54</t>
  </si>
  <si>
    <t>NO-55</t>
  </si>
  <si>
    <t>NO-56</t>
  </si>
  <si>
    <t>NO-57</t>
  </si>
  <si>
    <t>NO-58</t>
  </si>
  <si>
    <t>NO-59</t>
  </si>
  <si>
    <t>NO-60</t>
  </si>
  <si>
    <t>NO-61</t>
  </si>
  <si>
    <t>NO-62</t>
  </si>
  <si>
    <t>NO-63</t>
  </si>
  <si>
    <t>NO-64</t>
  </si>
  <si>
    <t>NO-65</t>
  </si>
  <si>
    <t>NO-66</t>
  </si>
  <si>
    <t>NO-67</t>
  </si>
  <si>
    <t>NO-68</t>
  </si>
  <si>
    <t>NO-69</t>
  </si>
  <si>
    <t>NO-70</t>
  </si>
  <si>
    <t>NO-71</t>
  </si>
  <si>
    <t>NO-72</t>
  </si>
  <si>
    <t>NO-73</t>
  </si>
  <si>
    <t>NO-74</t>
  </si>
  <si>
    <t>NO-75</t>
  </si>
  <si>
    <t>NO-76</t>
  </si>
  <si>
    <t>NO-77</t>
  </si>
  <si>
    <t>NO-78</t>
  </si>
  <si>
    <t>NO-79</t>
  </si>
  <si>
    <t>NO-80</t>
  </si>
  <si>
    <t>NO-81</t>
  </si>
  <si>
    <t>NO-82</t>
  </si>
  <si>
    <t>NO-83</t>
  </si>
  <si>
    <t>NO-84</t>
  </si>
  <si>
    <t>NO-85</t>
  </si>
  <si>
    <t>NO-86</t>
  </si>
  <si>
    <t>NO-87</t>
  </si>
  <si>
    <t>NO-88</t>
  </si>
  <si>
    <t>NO-89</t>
  </si>
  <si>
    <t>NO-90</t>
  </si>
  <si>
    <t>NO-91</t>
  </si>
  <si>
    <t>NO-92</t>
  </si>
  <si>
    <t>NO-93</t>
  </si>
  <si>
    <t>NO-94</t>
  </si>
  <si>
    <t>NO-95</t>
  </si>
  <si>
    <t>NO-96</t>
  </si>
  <si>
    <t>NO-97</t>
  </si>
  <si>
    <t>NO-98</t>
  </si>
  <si>
    <t>NO-99</t>
  </si>
  <si>
    <t>Users of the Exchange Web portal can view the history of all communication between the Exchange and the individual online</t>
  </si>
  <si>
    <t>Prepare written and on-screen notification to individuals regarding eligibility for enrollment periods.</t>
  </si>
  <si>
    <t>Provide ability to generate on-screen and written notification to employers who select at Small Business Tax Credit of the possibility of tax penalties / liabilities at time of tax filing should their business size or income change.</t>
  </si>
  <si>
    <t xml:space="preserve">Generate written and on-screen notification of the result of an employee's eligibility determination </t>
  </si>
  <si>
    <t>Allow for multiple enrollment periods during a calendar year.</t>
  </si>
  <si>
    <t>Provide the ability to automatically generate formal letter of denial indicating that an Issuer and/or Plan has not been accepted into the Exchange</t>
  </si>
  <si>
    <t>Provide the ability to receive, store and track the information included in the Notification of Issuer's Intent to Apply</t>
  </si>
  <si>
    <t>Provide the ability to electronically notify Issuer of validation or non-validation</t>
  </si>
  <si>
    <t>Provide the ability to establish and/or verify the existence of an Issuer ID</t>
  </si>
  <si>
    <t>Provide the ability to notify the Issuer when an ID has been established</t>
  </si>
  <si>
    <t>Provide Issuers with the ability to initiate an application for Issuer certification and be directed to application requirements</t>
  </si>
  <si>
    <t>Initiate QHP Issuer App</t>
  </si>
  <si>
    <t>Evaluate QHP Issuer Application</t>
  </si>
  <si>
    <t xml:space="preserve">Provide interface/query to state database and/or state License system in order to validate Issuer information </t>
  </si>
  <si>
    <t>Provide ability to identify those plans that contain pediatric essential vision benefit</t>
  </si>
  <si>
    <t>Allow the issuer to classify applications to indicate Exchange Market type: Individual market, small group, large group, Medicaid</t>
  </si>
  <si>
    <t>Provide the ability to receive data from issuers on at least the following elements: issuer characteristics, product design and rating rules for approval.</t>
  </si>
  <si>
    <t>Provide ability to link consumer queries to Issuer databases and state data sets</t>
  </si>
  <si>
    <t>Provide the ability to accommodate time-base criteria to support a defined timeframe for which the criteria is valid</t>
  </si>
  <si>
    <t>Allow benefit data to be collected in discrete elements, as defined by federal guidance and state requirements.  For example, each category and subcategory of Essential Health Benefits must appear, along with cost-sharing requirements associated with the benefit.</t>
  </si>
  <si>
    <t>Provide ability for Issuers to provide relevant Complaint and Compliance Information</t>
  </si>
  <si>
    <t>Provide the ability for Plan Management workers to verify Attestations and supporting documentation</t>
  </si>
  <si>
    <t>Provide the ability to electonically send Notice of Application Status to Issuer</t>
  </si>
  <si>
    <t>Provide the ability to compile Issuer and product plan application evaluation results</t>
  </si>
  <si>
    <t>Rate and Benefit Information Receipt</t>
  </si>
  <si>
    <t xml:space="preserve">Ability to send notification to Issuers to submit rate and benefit information </t>
  </si>
  <si>
    <t>Provide electronic notification to Issuers regarding data issues related to rate and benefit information submission(s)</t>
  </si>
  <si>
    <t>Provide electronic notification to Issuer to provide Final Attestation for Rate/Benefit Data and Information</t>
  </si>
  <si>
    <t>Allow the authorized user to publish finalized rates and benefits data to the public facing Exchange.</t>
  </si>
  <si>
    <t>Upon rate increase approval,  update certification agreement data and relevant rate and benefit data, effective dates.</t>
  </si>
  <si>
    <t>Upon approval of rate increase,  generate an approval notice to the issuer both electronically, and as a formal notice that can be mailed.</t>
  </si>
  <si>
    <t>Track if a rate increase denial is being appealed by an Issuer (upon notification by the Issuer).</t>
  </si>
  <si>
    <t>Screen submitted rate and benefit data and provide formatting error information back to the Issuer if data format is not correct</t>
  </si>
  <si>
    <t>Provide the ability for users to track the steps/progress of rate justification analysis, including steps completed / not completed and dates</t>
  </si>
  <si>
    <t xml:space="preserve">Provide comparisons between current and proposed rates and plan benefits </t>
  </si>
  <si>
    <t>Provide the ability to receive/store/track multiple rate change justifications if multiple are submitted during the negotiation process or after a rate change denial.</t>
  </si>
  <si>
    <t>If a rate increase is denied, generate a denial notice to the issuer both electronically, and as a formal notice that can be mailed.</t>
  </si>
  <si>
    <t>Revise Rate and Benefit Data</t>
  </si>
  <si>
    <t>Provide ability for Issuers to re-submit rate and/or benefit information based on Request</t>
  </si>
  <si>
    <t>Provide a notification to Issuer to submit final Attestation</t>
  </si>
  <si>
    <t>Provide Issuers with ability to submit final Attestation</t>
  </si>
  <si>
    <t>Capture, store and track Issuer's final Attestation</t>
  </si>
  <si>
    <t>Determine if Issuer provided rate and/or benefit data and information revisions within the designated time-frame</t>
  </si>
  <si>
    <t>Provide electronic and hard-copy notification to Issuer of QHP rate/benefit data and information revision acceptance</t>
  </si>
  <si>
    <t>Perform data validation checks on revised rate and/or benefit data and notify Issuer if additional corrections are required</t>
  </si>
  <si>
    <t>Retain historical compliance tracking information</t>
  </si>
  <si>
    <t>Retain historical plan quality ratings</t>
  </si>
  <si>
    <t xml:space="preserve">Accept Issuer and Plan data electronically from CMS in support of periodic monitoring activities such as:
-Issuer ID
-Plan ID
-Complaint data/summaries
-Other data to be determined by CMS </t>
  </si>
  <si>
    <t>Provide the ability to analyze and report on performance data provided by Issuers</t>
  </si>
  <si>
    <t>Indicate the status of an Issuer/Plan compliance determination</t>
  </si>
  <si>
    <t>Allow for preliminary and final compliance determinations</t>
  </si>
  <si>
    <t>Provide a compliance dashboard to indicate compliance analysis progress on Issuers/plans and the results of the compliance analysis through the compliance process</t>
  </si>
  <si>
    <t>Provide a Performance indicator dashboard to aggregate performance data and display summary performance information by Issuer/Plan</t>
  </si>
  <si>
    <t>Provide the ability to record the plan non-renewal event and status information, including date, reason/rationale</t>
  </si>
  <si>
    <t>Provide the ability to record the plan or issuer decertification event and status information, including date, reason/rationale</t>
  </si>
  <si>
    <t>Provide the ability to define an option period for recertification and renewal.</t>
  </si>
  <si>
    <t xml:space="preserve">Provide the Exchange Plan Account Manager with the ability to review enrollment change request data and electronically approve or disapprove the enrollment notification or request.  </t>
  </si>
  <si>
    <t>Upon approval of the enrollment change request, generate an electronic notification to Exchange Issuers indicating the plan enrollment status</t>
  </si>
  <si>
    <t>Upon approval of the enrollment change request, generate an electronic notification to registered Navigators/Brokers indicating the plan enrollment status</t>
  </si>
  <si>
    <t>Upon approval or disapproval of the enrollment change request, generate notification to the requesting Issuer.</t>
  </si>
  <si>
    <t>Provide web-based interface for Exchange consumers, providers, brokers, navigators, etc. to enter complaints about Exchange Issuers and/or Plans will capture complaint data including:
- Exchange user id (for consumers, navigators, etc.)
- Provider id (for providers)
- Issuer
- Plan
- Complaint description/detail
- Complaint type
- Complaint source</t>
  </si>
  <si>
    <t>Allow Issuers to submit new/changed marketing and Enrollee communication materials</t>
  </si>
  <si>
    <t>Store and track electronic files of marketing materials from Issuers</t>
  </si>
  <si>
    <t>Allow Marketing materials to be linked to appropriate plan/issuer records in the system.</t>
  </si>
  <si>
    <t>Track review and approval activities related to review of marketing materials</t>
  </si>
  <si>
    <t>Allow Plan Management staff to view electronic files of marketing materials</t>
  </si>
  <si>
    <t>Allow marketing material reviewers to create and send notifications to Issuers about requested revisions</t>
  </si>
  <si>
    <t>Record approval information about marketing materials, including:
-Approver
-Approve Date
-Status</t>
  </si>
  <si>
    <t xml:space="preserve">Provide ability for Exchange staff to view Provider information, update as needed and add additional data not provided electronically.   </t>
  </si>
  <si>
    <t>Upon approval of marketing materials, generate notification to Issuer regarding approval</t>
  </si>
  <si>
    <t>Provide the ability for Issuers to submit Provider Network Information</t>
  </si>
  <si>
    <t>Upon authorized approval, the updated Provider Network for a plan or Issuer must be able to be published to the Exchange website for view by consumers.</t>
  </si>
  <si>
    <t>Store and track historical Issuer administrative data</t>
  </si>
  <si>
    <t>Provide the ability to receive electronic documents of transparency or quality information from Issuers</t>
  </si>
  <si>
    <t xml:space="preserve">Provide tools/sorts/reports/queries to support summarizing and analyzing transparency and quality data </t>
  </si>
  <si>
    <t>Revise QHP Issuer Application</t>
  </si>
  <si>
    <t>Collect and Aggregate Plan Data</t>
  </si>
  <si>
    <t>Establish QHP Certification and Agreement</t>
  </si>
  <si>
    <t>Determine Issuer Plan Non-Certification</t>
  </si>
  <si>
    <t>Provide the ability to store an electronic copy of the agreement and associate it with a plan record so it can be retrieved and viewed when querying information about a plan</t>
  </si>
  <si>
    <t>Issuer Account Mgt</t>
  </si>
  <si>
    <t>Certified issuers shall have the ability to list their QHPs in the Exchange catalog and present information on them.</t>
  </si>
  <si>
    <t>Certified issuers shall have the ability to access the Exchange catalog and make updates to the products offered following formal approval of those updates by the State.</t>
  </si>
  <si>
    <t>Provide the ability for issuer and product information to be “published” to the public exchange view when approval is finalized.</t>
  </si>
  <si>
    <t>Provide the ability for issuer and product information to be easily removed from the public exchange view if approval status changes</t>
  </si>
  <si>
    <t>Consumer Assistance</t>
  </si>
  <si>
    <t>Case Management</t>
  </si>
  <si>
    <t>Provide the ability to add multiple dated narratives to a case and track and maintain changes over time via the narratives.</t>
  </si>
  <si>
    <t>Provide a mechanism for role-based access control for any changes to the rules or parameters in the rules engine.</t>
  </si>
  <si>
    <t>Track all changes made to an account in an auditable log.</t>
  </si>
  <si>
    <t>Allow supervisors to enter the system through a customized portal to view and manage all the cases of the caseworkers under their jurisdiction.</t>
  </si>
  <si>
    <t>Allow administrators to enter the system through a customized portal to view, manage, and if necessary correct case data if a computer systems error has occurred, as long as there is sufficient documentation noted in the record.  Any system errors that are identified will be reviewed through a quality assurance process.</t>
  </si>
  <si>
    <t>Allow TPAs/QHP issuers to access the Exchange through a customized portal in order to add, manage, certify, recertify, and delete their health plans.</t>
  </si>
  <si>
    <t>Allow SHOP owners access to the Exchange through a custom portal and add or manage health plan options for their employees.</t>
  </si>
  <si>
    <t>Allow SHOP employees to access a custom portal where they can view and select among their plans options, enroll their family and manage changes in circumstances.</t>
  </si>
  <si>
    <t>Customer Application Intake Process</t>
  </si>
  <si>
    <t>Case Management--Administration</t>
  </si>
  <si>
    <t>Case Management--System Access</t>
  </si>
  <si>
    <t>Prepare Employer Application</t>
  </si>
  <si>
    <t>Plan Selection/ Employer Application</t>
  </si>
  <si>
    <t>Employer/Employee Application</t>
  </si>
  <si>
    <t>Employer Application</t>
  </si>
  <si>
    <t>Communicate Options to Employees</t>
  </si>
  <si>
    <t>Verify Employer Data on Eligibility Application</t>
  </si>
  <si>
    <t>Update user / employer account status based on updated results for employer size, business address, coverage and number of full time employees</t>
  </si>
  <si>
    <t>Determine Employer Eligibility</t>
  </si>
  <si>
    <t>Plan Selection / Employee Enrollment</t>
  </si>
  <si>
    <t>Employer Contribution</t>
  </si>
  <si>
    <t>Allow employer-authorized broker/assister to submit all or select data for Employer Application</t>
  </si>
  <si>
    <t>Capture broker/assister of record in the employer and account information</t>
  </si>
  <si>
    <t>Allow configuration for setting up different types of employer contributions such as percentage of the cost, a dollar value, metal levels, or other options</t>
  </si>
  <si>
    <t>Provide decision support tools, including an online calculator that supports 'what if' scenarios</t>
  </si>
  <si>
    <t>Recognize future coverage, and manage the effective date based on future coverage information</t>
  </si>
  <si>
    <t>Employer / Employee Termination</t>
  </si>
  <si>
    <t>Employer Termination</t>
  </si>
  <si>
    <t>Allow employer contribution to be based on multiple employee choice models, including choice within a tier, choice within a carrier, or full employee choice</t>
  </si>
  <si>
    <t>Allow employers to provide a contribution for employees to select a plan on the Individual Exchange</t>
  </si>
  <si>
    <t>Allow employers to use wage information to compare coverage options to alternatives available to their employees in the Individual Exchange</t>
  </si>
  <si>
    <t>Allow SHOP Employers to identify/manage the employees within the Exchange</t>
  </si>
  <si>
    <t>Update Employer Eligibility Application</t>
  </si>
  <si>
    <t>Renewal, Employee Enrollment</t>
  </si>
  <si>
    <t>Employer Renewal</t>
  </si>
  <si>
    <t>Change Reporting/Periodic Reporting</t>
  </si>
  <si>
    <t>Periodic Reporting and Reconciliation</t>
  </si>
  <si>
    <t>Update Employee Application</t>
  </si>
  <si>
    <t xml:space="preserve">Provide an immediate message to the employer warning about likely termination if they provide a primary worksite location or principal business address that is outside of the state. </t>
  </si>
  <si>
    <t>Provide notification to employers when annual election period is approaching</t>
  </si>
  <si>
    <t>Renew / Redetermine Employer Participation</t>
  </si>
  <si>
    <t>Prepare Employee Application</t>
  </si>
  <si>
    <t>Verify Employee Application Data</t>
  </si>
  <si>
    <t>Determine Employee Eligibility</t>
  </si>
  <si>
    <t>Employee Selects QHP</t>
  </si>
  <si>
    <t>Verify Indian Status</t>
  </si>
  <si>
    <t>Employee Enrollment in QHP</t>
  </si>
  <si>
    <t>Upon employee's QHP selection, notify the employer of it own and each employee's respective contribution amount in order to facilitate appropriate payroll deductions as needed</t>
  </si>
  <si>
    <t>Prepare a communication to Issuer regarding employee enrollment in QHP</t>
  </si>
  <si>
    <t>Receive and process acknowledgement of employee enrollment from Issuer</t>
  </si>
  <si>
    <t>Provide notification of successful enrollment to employee</t>
  </si>
  <si>
    <t>Provide notification to CMS regarding employee enrollment</t>
  </si>
  <si>
    <t>Disenroll Employee in QHP</t>
  </si>
  <si>
    <t>Update Employee Eligibility Application</t>
  </si>
  <si>
    <t>Provide automatic renewal notice to employees</t>
  </si>
  <si>
    <t>Renew Employee QHP Participation</t>
  </si>
  <si>
    <t>Update Employee Application / Renew Employee QHP Participation</t>
  </si>
  <si>
    <t>Process notification to employer of coverage for employees. Also, communicate any next steps required by the employer.</t>
  </si>
  <si>
    <t xml:space="preserve">Inform employees that may be eligible for subsidized coverage at a lower premium and allow for an individual eligibility determination. </t>
  </si>
  <si>
    <t>The system shall provide small businesses with an aggregated monthly bill for the cost of employees’ coverage.</t>
  </si>
  <si>
    <t>The system shall make payments to QHPs on behalf of SHOP enrollees.</t>
  </si>
  <si>
    <t>Billing/Payment</t>
  </si>
  <si>
    <t>Provide the ability to facilitate the collection of premiums and send the premiums to the QHP</t>
  </si>
  <si>
    <t>Provide the ability to handle invoice and payment discrepancies</t>
  </si>
  <si>
    <t>Support Issuer payments to Brokers and Agents</t>
  </si>
  <si>
    <t>Provide a rules engine that manages actions required in the event of employers making advance payments, late payments or do not make payments</t>
  </si>
  <si>
    <t>Support electronic payment methods that support multiple mechanisms such as credit card, online check and electronic funds transfer</t>
  </si>
  <si>
    <t>Appeal SHOP Eligibility Decision</t>
  </si>
  <si>
    <t>If Basic Health is implemented, calculate the Basic Health premium.</t>
  </si>
  <si>
    <t>Receive and process premium payments from individuals.</t>
  </si>
  <si>
    <t>Track premium payments by individuals, including information related to payment type</t>
  </si>
  <si>
    <t>Produce notifications to employers regarding unpaid/incorrectly paid premium amounts</t>
  </si>
  <si>
    <t>Provide automated process for identifying unpaid individual premiums and/or premium payment discrepancies</t>
  </si>
  <si>
    <t>Provide automated processing to generate a notification to the individuals regarding unpaid premiums and/or premium discrepancies.</t>
  </si>
  <si>
    <t>Generate and send invoice adjustment (positive or negative).</t>
  </si>
  <si>
    <t>Issuer Payment Reconciliation</t>
  </si>
  <si>
    <t>Individual Premium Discrepancy Resolution</t>
  </si>
  <si>
    <t>Employer Premium Discrepancy Resolution</t>
  </si>
  <si>
    <t>State Option to Collect Individual Premiums through the Exchange</t>
  </si>
  <si>
    <t>SHOP Premium Collection</t>
  </si>
  <si>
    <t xml:space="preserve">Provide appropriate access and functionality to Customer Service workers to Exchange records regarding invoice discrepancies to support CS resolution activities  </t>
  </si>
  <si>
    <t>Plan Assessment (fees) for State Exchange Operations</t>
  </si>
  <si>
    <t>Reinsurance Contribution Verification</t>
  </si>
  <si>
    <t>Extract and summarize Exchange enrollee and premium data and provide the data to the Reinsurance entity to verify reinsurance contribution from Issuer</t>
  </si>
  <si>
    <t>Exchange Internal Accounting</t>
  </si>
  <si>
    <t>Track and report on user fees received by the Exchange to support Exchange operations</t>
  </si>
  <si>
    <t>Auditing</t>
  </si>
  <si>
    <t>Solution</t>
  </si>
  <si>
    <t>Contractor</t>
  </si>
  <si>
    <t>Disaster Recovery</t>
  </si>
  <si>
    <t xml:space="preserve">The contractor shall provide the ability to rollover to an alternate / backup site during planned and unplanned maintenance. </t>
  </si>
  <si>
    <t>General</t>
  </si>
  <si>
    <t>The solution shall allow for the alignment with and increasing advancement of Medicaid Information Technology Architecture (MITA) maturity for business, architecture, and data in all systems development efforts.</t>
  </si>
  <si>
    <t>Ref Code</t>
  </si>
  <si>
    <t>Category</t>
  </si>
  <si>
    <t>Sub Category</t>
  </si>
  <si>
    <t>Requirement Description
"The system shall…"</t>
  </si>
  <si>
    <t>Plan Management Requirements Traceability Matrix</t>
  </si>
  <si>
    <t>SHOP Requirements Traceability Matrix</t>
  </si>
  <si>
    <t>Administrative Requirements Traceability Matrix</t>
  </si>
  <si>
    <t>Technical Requirements Traceability Matrix</t>
  </si>
  <si>
    <t>Web Portal UX Requirements Traceability Matrix</t>
  </si>
  <si>
    <t>Eligibility and Enrollment</t>
  </si>
  <si>
    <t>Renewal</t>
  </si>
  <si>
    <t>Eligibility Determination</t>
  </si>
  <si>
    <t>Change Reporting</t>
  </si>
  <si>
    <t>Provide field level help for each application data element that includes description and required data format.</t>
  </si>
  <si>
    <t>Conduct validation of mailing addresses provided  in applications (using external Postal Address validation service)</t>
  </si>
  <si>
    <t>Save application information to user account after account creation.</t>
  </si>
  <si>
    <t>When additional verification is required, provide on-screen notification to individual to supply additional verifications through the exchange.</t>
  </si>
  <si>
    <t>Produce a notice of annual open enrollment.</t>
  </si>
  <si>
    <t>Provide the capability to record the detailed results and supporting documentation that result from or support an appeals decision.</t>
  </si>
  <si>
    <t>Generate a notification to CMS of any completed appeals decisions.</t>
  </si>
  <si>
    <t>Generate communication to individual requesting additional documentation to support his/her attestation of annual / monthly income. This should only occur when the Exchange is not able to verify income via authoritative sources.</t>
  </si>
  <si>
    <t>Provide electronic notification to CMS of the result of an individual's eligibility determination.</t>
  </si>
  <si>
    <t>Send a formal, written notice to a individual’s mailing address summarizing eligibility determination for individual exemption</t>
  </si>
  <si>
    <t>N/A</t>
  </si>
  <si>
    <t>Plan Selection</t>
  </si>
  <si>
    <t>Enrollment</t>
  </si>
  <si>
    <t>Based on carrier and plan information gathered, display plan cost and availability.</t>
  </si>
  <si>
    <t>Generate on-screen notification to individuals who select at Tax Credit Advance of the possibility of tax penalties / liabilities at time of tax filing should their annual income increase.</t>
  </si>
  <si>
    <t>Prepare an electronic, real-time transmission of information necessary in order for the qualified health plan issuer to provide a welcome package and identification card to the individual and to implement advance premium tax credits and cost-sharing reductions, as applicable.</t>
  </si>
  <si>
    <t>Prepare an electronic notice to CMS with a minimum dataset of information regarding an individual's enrollment in a qualified health plan through the Exchange. This information is used to generate payments to qualified health plan issuers for advance premium tax credits and cost-sharing reductions, as well as for performance measurement and tax administration, as applicable.</t>
  </si>
  <si>
    <t>Provide notification to the issuer of an individual's selected qualified health plan regarding changes to the individual's information, including to his or her levels of advance premium tax credits or cost-sharing reductions, or regarding a decision by an individual to renew his or her enrollment in the qualified health plan.</t>
  </si>
  <si>
    <t>If an individual initiates a voluntary disenrollment through the Exchange and not directly with the Issuer, produce an electronic notification to the Issuer to disenroll an individual.</t>
  </si>
  <si>
    <t>Prepare a notice to CMS with a minimum dataset of information regarding an individual's disenrollment from a qualified health plan through the Exchange. This information is used to adjust payments to qualified health plan issuers for advance premium tax credits and cost-sharing reductions, as well as for performance measurement and tax administration, as applicable.</t>
  </si>
  <si>
    <t>Prepare and provide communication to individuals about a mid-year plan decertification and notify need for plan selection / enrollment.</t>
  </si>
  <si>
    <t>Generate a report to a qualified health plan issuer regarding the Exchange's records of current enrollment with the qualified health plan issuer. This report is used to reconcile enrollment records between the Exchange and the qualified health plan issuer.</t>
  </si>
  <si>
    <t>Notify CMS regarding reconciled periodic enrollment information. This information is used to generate payments to qualified health plan issuers for advance premium tax credits and cost-sharing reductions, as well as for performance measurement and tax administration, as applicable.</t>
  </si>
  <si>
    <t>PM-1</t>
  </si>
  <si>
    <t>Plan Management</t>
  </si>
  <si>
    <t>PM-2</t>
  </si>
  <si>
    <t>PM-3</t>
  </si>
  <si>
    <t>PM-4</t>
  </si>
  <si>
    <t>PM-6</t>
  </si>
  <si>
    <t>PM-7</t>
  </si>
  <si>
    <t>PM-8</t>
  </si>
  <si>
    <t>PM-9</t>
  </si>
  <si>
    <t>PM-10</t>
  </si>
  <si>
    <t>PM-11</t>
  </si>
  <si>
    <t>PM-13</t>
  </si>
  <si>
    <t>PM-14</t>
  </si>
  <si>
    <t>PM-15</t>
  </si>
  <si>
    <t>PM-16</t>
  </si>
  <si>
    <t>PM-17</t>
  </si>
  <si>
    <t>PM-18</t>
  </si>
  <si>
    <t>PM-19</t>
  </si>
  <si>
    <t>PM-20</t>
  </si>
  <si>
    <t>PM-21</t>
  </si>
  <si>
    <t>PM-22</t>
  </si>
  <si>
    <t>PM-23</t>
  </si>
  <si>
    <t>PM-24</t>
  </si>
  <si>
    <t>PM-25</t>
  </si>
  <si>
    <t>PM-26</t>
  </si>
  <si>
    <t>PM-27</t>
  </si>
  <si>
    <t>PM-28</t>
  </si>
  <si>
    <t>PM-29</t>
  </si>
  <si>
    <t>PM-30</t>
  </si>
  <si>
    <t>PM-31</t>
  </si>
  <si>
    <t>PM-32</t>
  </si>
  <si>
    <t>PM-33</t>
  </si>
  <si>
    <t>PM-34</t>
  </si>
  <si>
    <t>PM-35</t>
  </si>
  <si>
    <t>Monitor Issuer/Plan Compliance</t>
  </si>
  <si>
    <t>PM-36</t>
  </si>
  <si>
    <t>PM-37</t>
  </si>
  <si>
    <t>PM-38</t>
  </si>
  <si>
    <t>PM-39</t>
  </si>
  <si>
    <t>PM-40</t>
  </si>
  <si>
    <t>PM-41</t>
  </si>
  <si>
    <t>PM-42</t>
  </si>
  <si>
    <t>PM-43</t>
  </si>
  <si>
    <t>PM-44</t>
  </si>
  <si>
    <t>PM-45</t>
  </si>
  <si>
    <t>PM-46</t>
  </si>
  <si>
    <t>PM-47</t>
  </si>
  <si>
    <t>PM-48</t>
  </si>
  <si>
    <t>PM-49</t>
  </si>
  <si>
    <t>PM-50</t>
  </si>
  <si>
    <t>PM-51</t>
  </si>
  <si>
    <t>PM-52</t>
  </si>
  <si>
    <t>PM-53</t>
  </si>
  <si>
    <t>PM-54</t>
  </si>
  <si>
    <t>PM-55</t>
  </si>
  <si>
    <t>PM-56</t>
  </si>
  <si>
    <t>PM-57</t>
  </si>
  <si>
    <t>PM-58</t>
  </si>
  <si>
    <t>PM-59</t>
  </si>
  <si>
    <t>Establish Issuer and Plan Renewal and Recertification</t>
  </si>
  <si>
    <t>PM-60</t>
  </si>
  <si>
    <t>PM-61</t>
  </si>
  <si>
    <t>PM-62</t>
  </si>
  <si>
    <t>PM-63</t>
  </si>
  <si>
    <t>PM-69</t>
  </si>
  <si>
    <t>PM-71</t>
  </si>
  <si>
    <t>PM-72</t>
  </si>
  <si>
    <t>PM-73</t>
  </si>
  <si>
    <t>PM-74</t>
  </si>
  <si>
    <t>PM-75</t>
  </si>
  <si>
    <t>PM-76</t>
  </si>
  <si>
    <t>PM-77</t>
  </si>
  <si>
    <t>PM-78</t>
  </si>
  <si>
    <t>PM-79</t>
  </si>
  <si>
    <t>PM-80</t>
  </si>
  <si>
    <t>Maintain Operational Data</t>
  </si>
  <si>
    <t>PM-81</t>
  </si>
  <si>
    <t>PM-82</t>
  </si>
  <si>
    <t>PM-83</t>
  </si>
  <si>
    <t>PM-84</t>
  </si>
  <si>
    <t>PM-85</t>
  </si>
  <si>
    <t>PM-86</t>
  </si>
  <si>
    <t>PM-87</t>
  </si>
  <si>
    <t>PM-88</t>
  </si>
  <si>
    <t>PM-89</t>
  </si>
  <si>
    <t>PM-90</t>
  </si>
  <si>
    <t>PM-91</t>
  </si>
  <si>
    <t>PM-92</t>
  </si>
  <si>
    <t>PM-93</t>
  </si>
  <si>
    <t>PM-94</t>
  </si>
  <si>
    <t>PM-95</t>
  </si>
  <si>
    <t>PM-96</t>
  </si>
  <si>
    <t>PM-97</t>
  </si>
  <si>
    <t>PM-98</t>
  </si>
  <si>
    <t>PM-100</t>
  </si>
  <si>
    <t>PM-101</t>
  </si>
  <si>
    <t>PM-102</t>
  </si>
  <si>
    <t>PM-103</t>
  </si>
  <si>
    <t>PM-104</t>
  </si>
  <si>
    <t>PM-106</t>
  </si>
  <si>
    <t>PM-107</t>
  </si>
  <si>
    <t>PM-108</t>
  </si>
  <si>
    <t>PM-109</t>
  </si>
  <si>
    <t>PM-110</t>
  </si>
  <si>
    <t>PM-111</t>
  </si>
  <si>
    <t>PM-112</t>
  </si>
  <si>
    <t>PM-113</t>
  </si>
  <si>
    <t>PM-114</t>
  </si>
  <si>
    <t>PM-115</t>
  </si>
  <si>
    <t>PM-116</t>
  </si>
  <si>
    <t>PM-117</t>
  </si>
  <si>
    <t>PM-118</t>
  </si>
  <si>
    <t>PM-119</t>
  </si>
  <si>
    <t>PM-120</t>
  </si>
  <si>
    <t>PM-121</t>
  </si>
  <si>
    <t>PM-122</t>
  </si>
  <si>
    <t>PM-123</t>
  </si>
  <si>
    <t>PM-124</t>
  </si>
  <si>
    <t>PM-125</t>
  </si>
  <si>
    <t>PM-126</t>
  </si>
  <si>
    <t>PM-127</t>
  </si>
  <si>
    <t>PM-128</t>
  </si>
  <si>
    <t>Process Change in Plan Enrollment Availability</t>
  </si>
  <si>
    <t>PM-129</t>
  </si>
  <si>
    <t>PM-130</t>
  </si>
  <si>
    <t>PM-131</t>
  </si>
  <si>
    <t>PM-132</t>
  </si>
  <si>
    <t>PM-133</t>
  </si>
  <si>
    <t>PM-134</t>
  </si>
  <si>
    <t>PM-135</t>
  </si>
  <si>
    <t>PM-136</t>
  </si>
  <si>
    <t>PM-137</t>
  </si>
  <si>
    <t>PM-138</t>
  </si>
  <si>
    <t>PM-139</t>
  </si>
  <si>
    <t>Review Rate Increase Justifications</t>
  </si>
  <si>
    <t>PM-140</t>
  </si>
  <si>
    <t>PM-141</t>
  </si>
  <si>
    <t>PM-142</t>
  </si>
  <si>
    <t>PM-143</t>
  </si>
  <si>
    <t>PM-144</t>
  </si>
  <si>
    <t>PM-145</t>
  </si>
  <si>
    <t>PM-146</t>
  </si>
  <si>
    <t>PM-147</t>
  </si>
  <si>
    <t>PM-148</t>
  </si>
  <si>
    <t>PM-149</t>
  </si>
  <si>
    <t>PM-150</t>
  </si>
  <si>
    <t>PM-151</t>
  </si>
  <si>
    <t>PM-152</t>
  </si>
  <si>
    <t>PM-153</t>
  </si>
  <si>
    <t>PM-154</t>
  </si>
  <si>
    <t>PM-155</t>
  </si>
  <si>
    <t>PM-156</t>
  </si>
  <si>
    <t>Provide the ability define a begin and end date for a plan enrollment period</t>
  </si>
  <si>
    <t xml:space="preserve">Provide the ability open a special enrollment period  to enable enrolling a plan outside the defined enrollment period. </t>
  </si>
  <si>
    <t>Provide the ability to record multiple counties and multiple zip codes by plan to reflect the geographic service area covered by a plan</t>
  </si>
  <si>
    <t>Provide ability to identify those plans that contain pediatric essential dental benefit</t>
  </si>
  <si>
    <t>Store historical criteria which is no longer in active use, or has expired for reference</t>
  </si>
  <si>
    <t>Provide ability for Plan Management workers to compare a proposed exchange plan portfolio to determine if there are gaps missing in coverage, network adequacy, tiers or other criteria.</t>
  </si>
  <si>
    <t>Provide the ability to distinguish plans and issuers certified for the Exchange from those that have applied but were denied, those that have expired or decertified.</t>
  </si>
  <si>
    <t>Provide the ability to generate letter of denial indicating that an Issuer and/or Plan has not been accepted into the Exchange</t>
  </si>
  <si>
    <t>Provide the ability to record agreement information in the system including:
- Agreement ID
- Agreement begin date
- Agreement end date
- Plan Operations begin date
- Plan Operations end date</t>
  </si>
  <si>
    <t>Provide the ability to generate a notification of certification into the Exchange</t>
  </si>
  <si>
    <t>Allow storage of agreement signature or acceptance date to indicate the Issuer agreement acceptance.</t>
  </si>
  <si>
    <t>Provide ability to store an electronic copy of the agreement and associate it with a plan record so it can be retrieved and viewed when querying information about a plan.</t>
  </si>
  <si>
    <t>Determine the quality rating in accordance with CMS plan quality rating methodology.</t>
  </si>
  <si>
    <t>Provide the ability for plan information to be 'published' to the public exchange view when approval for plan is finalized</t>
  </si>
  <si>
    <t>Provide the ability for plan information to be easily removed from the public exchange view if approval status of the plan changes</t>
  </si>
  <si>
    <t>The system must provide a compliance dashboard to indicate compliance analysis progress on Issuers/plans and the results of the compliance analysis through the compliance process</t>
  </si>
  <si>
    <t>The system must be able to receive notifications from Issuers regarding intent to renew or not renew a plan</t>
  </si>
  <si>
    <t>The system must distinguish to CMS initial certified data from recertified plan data.</t>
  </si>
  <si>
    <t>Users must have a way to aggregate or combine multiple versions of the same complaint or relate multiple complaints to a single complaint case</t>
  </si>
  <si>
    <t>The system must provide queries/reports to track and manage complaint workload, disposition, assignments and status</t>
  </si>
  <si>
    <t>The system must provide analytic tools/reports/queries to support determining Issuer/plan compliance with Exchange rules/policy</t>
  </si>
  <si>
    <t>The system must provide analytic tools/reports/queries to support determining provider coverage adequacy of the Exchange plan portfolio by a variety of complaint data attributes.</t>
  </si>
  <si>
    <t>Provide ability for Insurance Issuer staff to view Provider information, update as needed and add additional data.   It is anticipated that Issuers will have access to less Plan data fields that Exchange staff.  Data may include:
- Plan Contact Information 
- Call Center Information
- Addresses
- Website Addresses
- Management/Key Personnel/Ownership Changes
- Plan Name Changes
- Banking Information</t>
  </si>
  <si>
    <t>Approval of the enrollment change request must generate an electronic notification to Exchange issuers indicating the plan enrollment status</t>
  </si>
  <si>
    <t>Approval of the enrollment change request must generate an electronic notification to registered Navigators/Brokers indicating the plan enrollment status</t>
  </si>
  <si>
    <t>Approval or disapproval of the enrollment change request must send notification to the requesting Issuer.</t>
  </si>
  <si>
    <t>Registered Navigators/Brokers must be able to subscribe to Exchange notifications</t>
  </si>
  <si>
    <t>SH-1</t>
  </si>
  <si>
    <t>SHOP</t>
  </si>
  <si>
    <t>SH-2</t>
  </si>
  <si>
    <t>SH-3</t>
  </si>
  <si>
    <t>SH-4</t>
  </si>
  <si>
    <t>SH-5</t>
  </si>
  <si>
    <t>SH-6</t>
  </si>
  <si>
    <t>SH-7</t>
  </si>
  <si>
    <t>SH-8</t>
  </si>
  <si>
    <t>SH-9</t>
  </si>
  <si>
    <t>SH-10</t>
  </si>
  <si>
    <t>SH-11</t>
  </si>
  <si>
    <t>SH-12</t>
  </si>
  <si>
    <t>SH-13</t>
  </si>
  <si>
    <t>SH-14</t>
  </si>
  <si>
    <t>SH-15</t>
  </si>
  <si>
    <t>SH-16</t>
  </si>
  <si>
    <t>SH-17</t>
  </si>
  <si>
    <t>SH-18</t>
  </si>
  <si>
    <t>SH-19</t>
  </si>
  <si>
    <t>SH-20</t>
  </si>
  <si>
    <t>SH-21</t>
  </si>
  <si>
    <t>SH-22</t>
  </si>
  <si>
    <t>SH-23</t>
  </si>
  <si>
    <t>SH-24</t>
  </si>
  <si>
    <t>SH-25</t>
  </si>
  <si>
    <t>SH-26</t>
  </si>
  <si>
    <t>SH-27</t>
  </si>
  <si>
    <t>SH-28</t>
  </si>
  <si>
    <t>SH-29</t>
  </si>
  <si>
    <t>SH-30</t>
  </si>
  <si>
    <t>SH-31</t>
  </si>
  <si>
    <t>SH-33</t>
  </si>
  <si>
    <t>SH-34</t>
  </si>
  <si>
    <t>SH-35</t>
  </si>
  <si>
    <t>SH-37</t>
  </si>
  <si>
    <t>SH-39</t>
  </si>
  <si>
    <t>SH-40</t>
  </si>
  <si>
    <t>SH-41</t>
  </si>
  <si>
    <t>SH-42</t>
  </si>
  <si>
    <t>SH-43</t>
  </si>
  <si>
    <t>SH-44</t>
  </si>
  <si>
    <t>SH-45</t>
  </si>
  <si>
    <t>SH-46</t>
  </si>
  <si>
    <t>SH-47</t>
  </si>
  <si>
    <t>SH-48</t>
  </si>
  <si>
    <t>SH-49</t>
  </si>
  <si>
    <t>SH-50</t>
  </si>
  <si>
    <t>SH-51</t>
  </si>
  <si>
    <t>SH-52</t>
  </si>
  <si>
    <t>SH-53</t>
  </si>
  <si>
    <t>SH-54</t>
  </si>
  <si>
    <t>SH-55</t>
  </si>
  <si>
    <t>SH-56</t>
  </si>
  <si>
    <t>SH-57</t>
  </si>
  <si>
    <t>SH-60</t>
  </si>
  <si>
    <t>SH-61</t>
  </si>
  <si>
    <t>SH-62</t>
  </si>
  <si>
    <t>SH-63</t>
  </si>
  <si>
    <t>SH-64</t>
  </si>
  <si>
    <t>SH-65</t>
  </si>
  <si>
    <t>SH-66</t>
  </si>
  <si>
    <t>SH-67</t>
  </si>
  <si>
    <t>SH-68</t>
  </si>
  <si>
    <t>SH-69</t>
  </si>
  <si>
    <t>SH-70</t>
  </si>
  <si>
    <t>SH-71</t>
  </si>
  <si>
    <t>SH-72</t>
  </si>
  <si>
    <t>SH-73</t>
  </si>
  <si>
    <t>SH-74</t>
  </si>
  <si>
    <t>SH-75</t>
  </si>
  <si>
    <t>SH-76</t>
  </si>
  <si>
    <t>SH-77</t>
  </si>
  <si>
    <t>SH-78</t>
  </si>
  <si>
    <t>SH-79</t>
  </si>
  <si>
    <t>SH-80</t>
  </si>
  <si>
    <t>SH-81</t>
  </si>
  <si>
    <t>SH-82</t>
  </si>
  <si>
    <t>SH-83</t>
  </si>
  <si>
    <t>SH-84</t>
  </si>
  <si>
    <t>SH-85</t>
  </si>
  <si>
    <t>SH-86</t>
  </si>
  <si>
    <t>SH-87</t>
  </si>
  <si>
    <t>SH-88</t>
  </si>
  <si>
    <t>SH-89</t>
  </si>
  <si>
    <t>SH-90</t>
  </si>
  <si>
    <t>SH-91</t>
  </si>
  <si>
    <t>SH-92</t>
  </si>
  <si>
    <t>SH-93</t>
  </si>
  <si>
    <t>SH-94</t>
  </si>
  <si>
    <t>SH-95</t>
  </si>
  <si>
    <t>SH-96</t>
  </si>
  <si>
    <t>SH-98</t>
  </si>
  <si>
    <t>SH-99</t>
  </si>
  <si>
    <t>SH-100</t>
  </si>
  <si>
    <t>SH-101</t>
  </si>
  <si>
    <t>SH-102</t>
  </si>
  <si>
    <t>SH-103</t>
  </si>
  <si>
    <t>SH-104</t>
  </si>
  <si>
    <t>SH-105</t>
  </si>
  <si>
    <t>SH-106</t>
  </si>
  <si>
    <t>SH-107</t>
  </si>
  <si>
    <t>SH-108</t>
  </si>
  <si>
    <t>SH-109</t>
  </si>
  <si>
    <t>SH-110</t>
  </si>
  <si>
    <t>SH-111</t>
  </si>
  <si>
    <t>SH-112</t>
  </si>
  <si>
    <t>SH-113</t>
  </si>
  <si>
    <t>SH-114</t>
  </si>
  <si>
    <t>SH-115</t>
  </si>
  <si>
    <t>SH-116</t>
  </si>
  <si>
    <t>SH-117</t>
  </si>
  <si>
    <t>SH-118</t>
  </si>
  <si>
    <t>SH-119</t>
  </si>
  <si>
    <t>SH-120</t>
  </si>
  <si>
    <t>SH-121</t>
  </si>
  <si>
    <t>SH-122</t>
  </si>
  <si>
    <t>Contact Information</t>
  </si>
  <si>
    <t>SH-123</t>
  </si>
  <si>
    <t>SH-124</t>
  </si>
  <si>
    <t>SH-125</t>
  </si>
  <si>
    <t>SH-126</t>
  </si>
  <si>
    <t>SH-127</t>
  </si>
  <si>
    <t>SH-128</t>
  </si>
  <si>
    <t>SH-129</t>
  </si>
  <si>
    <t>SH-130</t>
  </si>
  <si>
    <t>SH-131</t>
  </si>
  <si>
    <t>SH-132</t>
  </si>
  <si>
    <t>SH-133</t>
  </si>
  <si>
    <t>SH-134</t>
  </si>
  <si>
    <t>SH-135</t>
  </si>
  <si>
    <t>SH-136</t>
  </si>
  <si>
    <t>SH-137</t>
  </si>
  <si>
    <t>SH-138</t>
  </si>
  <si>
    <t>SH-139</t>
  </si>
  <si>
    <t>SH-140</t>
  </si>
  <si>
    <t>SH-141</t>
  </si>
  <si>
    <t>SH-142</t>
  </si>
  <si>
    <t>SH-143</t>
  </si>
  <si>
    <t>SH-144</t>
  </si>
  <si>
    <t>SH-145</t>
  </si>
  <si>
    <t>SH-146</t>
  </si>
  <si>
    <t>SH-147</t>
  </si>
  <si>
    <t>SH-148</t>
  </si>
  <si>
    <t>SH-149</t>
  </si>
  <si>
    <t>SH-150</t>
  </si>
  <si>
    <t>SH-151</t>
  </si>
  <si>
    <t>SH-152</t>
  </si>
  <si>
    <t>SH-153</t>
  </si>
  <si>
    <t>SH-154</t>
  </si>
  <si>
    <t>SH-155</t>
  </si>
  <si>
    <t>SH-156</t>
  </si>
  <si>
    <t>SH-157</t>
  </si>
  <si>
    <t>SH-158</t>
  </si>
  <si>
    <t>SH-159</t>
  </si>
  <si>
    <t>SH-161</t>
  </si>
  <si>
    <t>SH-162</t>
  </si>
  <si>
    <t>SH-163</t>
  </si>
  <si>
    <t>SH-164</t>
  </si>
  <si>
    <t>SH-165</t>
  </si>
  <si>
    <t>SH-166</t>
  </si>
  <si>
    <t>SH-167</t>
  </si>
  <si>
    <t>SH-168</t>
  </si>
  <si>
    <t>SH-169</t>
  </si>
  <si>
    <t>SH-170</t>
  </si>
  <si>
    <t>SH-171</t>
  </si>
  <si>
    <t>SH-172</t>
  </si>
  <si>
    <t>SH-173</t>
  </si>
  <si>
    <t>SH-174</t>
  </si>
  <si>
    <t>SH-175</t>
  </si>
  <si>
    <t>SH-176</t>
  </si>
  <si>
    <t>SH-177</t>
  </si>
  <si>
    <t>SH-178</t>
  </si>
  <si>
    <t>SH-179</t>
  </si>
  <si>
    <t>SH-180</t>
  </si>
  <si>
    <t>SH-181</t>
  </si>
  <si>
    <t>SH-182</t>
  </si>
  <si>
    <t>SH-183</t>
  </si>
  <si>
    <t>SH-184</t>
  </si>
  <si>
    <t>SH-185</t>
  </si>
  <si>
    <t>SH-186</t>
  </si>
  <si>
    <t>SH-187</t>
  </si>
  <si>
    <t>SH-188</t>
  </si>
  <si>
    <t>SH-189</t>
  </si>
  <si>
    <t>SH-190</t>
  </si>
  <si>
    <t>SH-191</t>
  </si>
  <si>
    <t>SH-192</t>
  </si>
  <si>
    <t>SH-193</t>
  </si>
  <si>
    <t>SH-194</t>
  </si>
  <si>
    <t>SH-195</t>
  </si>
  <si>
    <t>SH-197</t>
  </si>
  <si>
    <t>SH-198</t>
  </si>
  <si>
    <t>SH-199</t>
  </si>
  <si>
    <t>SH-200</t>
  </si>
  <si>
    <t>SH-201</t>
  </si>
  <si>
    <t>SH-202</t>
  </si>
  <si>
    <t>SH-203</t>
  </si>
  <si>
    <t>SH-204</t>
  </si>
  <si>
    <t>SH-205</t>
  </si>
  <si>
    <t>SH-206</t>
  </si>
  <si>
    <t>SH-207</t>
  </si>
  <si>
    <t>SH-208</t>
  </si>
  <si>
    <t>SH-209</t>
  </si>
  <si>
    <t>SH-210</t>
  </si>
  <si>
    <t>SH-211</t>
  </si>
  <si>
    <t>SH-212</t>
  </si>
  <si>
    <t>SH-213</t>
  </si>
  <si>
    <t>SH-214</t>
  </si>
  <si>
    <t>SH-215</t>
  </si>
  <si>
    <t>SH-217</t>
  </si>
  <si>
    <t>SH-218</t>
  </si>
  <si>
    <t>SH-219</t>
  </si>
  <si>
    <t>SH-220</t>
  </si>
  <si>
    <t>SH-221</t>
  </si>
  <si>
    <t>Provide field level help for each preliminary questionnaire and application data element that includes description and required data format.</t>
  </si>
  <si>
    <t>Provide capability for employers to request further assistance through Chat Support (online assistance from a customer service representative) during the preliminary questionnaire process.</t>
  </si>
  <si>
    <t>Provide multiple methods for an employer to build an employee roster through the application process (e.g. manual entry, file upload, etc.)</t>
  </si>
  <si>
    <t>Generate a request to initiate the employer selection of qualified health plan during the application process.</t>
  </si>
  <si>
    <t>Provide the capability to calculate an estimate as to whether a premium might exceed the affordability scale for a given employee income, so that the employer may know the likelihood of receiving a tax penalty for offering unaffordable insurance.</t>
  </si>
  <si>
    <t>Based on carrier and plan information gathered, display plan cost and availability based on initial questionnaire completed by the employer.</t>
  </si>
  <si>
    <t>Display actual plan cost based on applicable rating factors (consumers covered, age, geography, etc.) provided by the employer during the application process.</t>
  </si>
  <si>
    <t>Provide capability to display a detailed quality and cost comparison of all available health plans based on information (e.g. gender, age, smoking) about employees and employee dependents listed in the employee roster.</t>
  </si>
  <si>
    <t>Provide capability for employers  to adjust employer preferences and update display / comparison of available qualified health plans.  This capability includes the ability to further refine or constrain filtering criteria to either display a greater or lesser number of plan choices, and the ability to view all available plans based on a specified tier.</t>
  </si>
  <si>
    <t>Provide capability for an employer to select QHP(s), or a tier, and initiate the participation process.</t>
  </si>
  <si>
    <t xml:space="preserve">Provide functionality to have a small business tax calculator available to small employers. </t>
  </si>
  <si>
    <t>Once a plan, plans or a tier is selected, direct an employer to instructions on payment remittance for monthly premiums and coordinating the benefit election process with employees.</t>
  </si>
  <si>
    <t xml:space="preserve">If applicable, display an adjusted plan final cost based on small business tax credit eligibility, enumerating the costs prior to the small business tax credit, the projected savings for the employer from the small business tax credit and the final costs to the employer expected with the small business tax credit. </t>
  </si>
  <si>
    <t xml:space="preserve">Provide an online calculator for an employer to estimate potential eligibility as well as potential tax credit under the 4 tiers of qualified health plan benefits.  </t>
  </si>
  <si>
    <t>Provide capability to accept paper documents for SHOP, such as employer / employee applications and verifications.</t>
  </si>
  <si>
    <t xml:space="preserve">Allow verified individuals to complete employer applications on behalf of the employer (i.e. an administration or finance department/personnel, etc.) </t>
  </si>
  <si>
    <t>Provide a single, online employer application for SHOP</t>
  </si>
  <si>
    <t>During the Application Process, prompt the Employer to enter the exact business name associated with the EIN.</t>
  </si>
  <si>
    <t>Provide the capability to differentiate / track full-time employees versus part-time/hourly employees in the employee roster.</t>
  </si>
  <si>
    <t>Validate field-level information for correct data format and completeness</t>
  </si>
  <si>
    <t>For employers who do not have an EIN, allow the application process to proceed (e.g. businesses in the process of obtaining an EIN, etc.) Per the 30-day validation process, allow for the suspense of eligibility if EIN remains un-verified.</t>
  </si>
  <si>
    <t>Provide capability to validate employee SSNs submitted through the employer application (employee roster).</t>
  </si>
  <si>
    <t>Create user name and  password for each employee listed on employee roster.</t>
  </si>
  <si>
    <t>Update an employer's account to reflect plan selection and the effective projected plan-year.</t>
  </si>
  <si>
    <t>Provide the capability for the employer to generate a packet of critical information to distribute to the employee.</t>
  </si>
  <si>
    <t>Provide the capability to initiate a manual verification process when additional verification of employer size is required. (e.g. using EIN, HBI, actual payroll, Master Business License Application, income tax documents, etc.)</t>
  </si>
  <si>
    <t>Display the result of the verification provided by Information Source TBD; provide means for an employer to dispute, call into question or appeal the validity of data from authoritative sources</t>
  </si>
  <si>
    <t>Provide capability to generate a request to the Information Source To Be Determined (TBD) to verify Business Address or Worksite.</t>
  </si>
  <si>
    <t>Provide the capability to initiate a manual verification process when additional verification of Business Address or Worksite is required.</t>
  </si>
  <si>
    <t>Provide capability to electronically store documents submitted for Business Address or Worksite verification.</t>
  </si>
  <si>
    <t xml:space="preserve">Provide capability to generate a request to the Information Source To Be Determined (TBD) to verify Coverage Offered to all Full Time Employed Employees, if applicable. </t>
  </si>
  <si>
    <t>Provide the capability to initiate a manual verification process when additional verification of Coverage Offered to all Full Time Employed Employees is required.</t>
  </si>
  <si>
    <t xml:space="preserve">Provide capability to allow employer participation upon initial application, but to terminate participation if original eligibility information is in question and is not substantiated within thirty days. </t>
  </si>
  <si>
    <t xml:space="preserve">Generate written and on-screen notification of the result of an employer's eligibility determination </t>
  </si>
  <si>
    <t>After plan selection by the employees and the employer has re-evaluated their plan costs and submitted payment, initiate the plan enrollment process / transaction to applicable carriers.</t>
  </si>
  <si>
    <t>Provide the capability to determine participation rates of an employer's employees. Provide the capability to share this information with issuers.</t>
  </si>
  <si>
    <t>Once plan costs are finalized along with the Employee Census, provide onscreen and written notification to the employer, with summary and detailed cost information.</t>
  </si>
  <si>
    <t xml:space="preserve">When plan costs to the employer are finalized, the SHOP Exchange shall provide the flexibility for the Employer to review and compare alternative plans.  </t>
  </si>
  <si>
    <t>Upon acceptance of final offer from carrier to employer and collection of 1st month's premium payment, generate enrollment transaction to a carrier.</t>
  </si>
  <si>
    <t xml:space="preserve">Provide capability to provide termination notices in multiple forms, including in email and paper form. </t>
  </si>
  <si>
    <t>Provide capability to provide notifications (i.e. termination notice, billing notices) as imaged documents during the employer's activities and for the employer to be able to view at a later date.</t>
  </si>
  <si>
    <t>Provide capability to administer COBRA, supporting these enrollments and disenrollments.</t>
  </si>
  <si>
    <t>Provide the capability for an employer to request a voluntary termination from QHP(s) at any time.</t>
  </si>
  <si>
    <t>If an employer initiates a voluntary termination, produce an electronic notification to the Issuer to terminate the employer.</t>
  </si>
  <si>
    <t>If conditions for a voluntary termination, initiate the employer termination process.</t>
  </si>
  <si>
    <t>Provide the capability to image and store documents sent to the employer regarding the employer's termination.</t>
  </si>
  <si>
    <t>Provide capability to receive electronic notifications from issuers regarding involuntary terminations and initiate termination process.</t>
  </si>
  <si>
    <t>If conditions for an involuntary termination are present, initiate the termination process.</t>
  </si>
  <si>
    <t>Provide the capability to calculate a year-to-date average for premiums paid and monthly income for display to the employer at time of renewal.</t>
  </si>
  <si>
    <t>Based on the availability of QHP(s), determine availability of an employer's current plan for the purposes of participation renewal.</t>
  </si>
  <si>
    <t>If the employer's current plan(s) are no longer available, provide capability to automatically suggest employer participation for a default health plan(s) for a geographic area.</t>
  </si>
  <si>
    <t>Based on an employer's responses to enrollment renewal, assess responses for need to initiate enrollment into a new QHP or additional employers into an existing QHP.</t>
  </si>
  <si>
    <t>Based on an employer's responses to enrollment renewal, process enrollment selections if possible.</t>
  </si>
  <si>
    <t>Process notification notifying employer of coverage for employees. Also, communicate any next steps required by the employer.</t>
  </si>
  <si>
    <t xml:space="preserve">Process employer renewal in a method very similar to the initial employer application, allowing for the submission of an updated employee roster, processing plan selection options based on preferences, and submitting notifications to the employer. </t>
  </si>
  <si>
    <t>Based on employer status, determine eligibility for SHOP participation renewal (e.g. annual renewal).</t>
  </si>
  <si>
    <t>Produce written notification / request for employers to verify key eligibility factors (continue to has a current EIN, etc.) for the purposes of annual eligibility / participation renewal and report changes if necessary.</t>
  </si>
  <si>
    <t>Present opportunity for employer to log-in to initiate their renewal.</t>
  </si>
  <si>
    <t>Provide the capability to capture information and details of a Employer complaint.</t>
  </si>
  <si>
    <t>Provide capability for an employer to view key employer account information (includes employer details as well as key eligibility factors used to determine eligibility).</t>
  </si>
  <si>
    <t>Generate a formal written notice informing an employer of the details of an appeal decision.</t>
  </si>
  <si>
    <t>Allow employers to request and receive a second appeal review process, providing very similar, if not the same, steps in the second appeal process as the first appeal process.</t>
  </si>
  <si>
    <t>Generate a notification to CMS of appeals decisions in which a renewal is denied.</t>
  </si>
  <si>
    <t>Provide capability for employers to submit changes to employee roster (add / remove employees) in between redeterminations / renewals.</t>
  </si>
  <si>
    <t>Provide the capability for employers to submit changes to the employee rosters, using multiple methods (i.e. submission of files, completion of data fields, etc.)</t>
  </si>
  <si>
    <t>Upon reporting changes in offers of coverage to all Full Time Employees re-evaluate eligibility for participation in SHOP.</t>
  </si>
  <si>
    <t>Prepare and send communication to the employer regarding changes to the employer's employee roster.</t>
  </si>
  <si>
    <t>Provide capability to prepare and send information-only communication to the employer regarding potential changes to their Tax Credit Eligibility due to a change in the employee roster. Provide a link to IRS website for additional information regarding the Small Business Tax Credit.</t>
  </si>
  <si>
    <t>Provide the capability to recalculate the employer's total cost based on reported changes to the employee roster.</t>
  </si>
  <si>
    <t>Provide the capability for employers to submit changes to the employer contact information.</t>
  </si>
  <si>
    <t>Report employer contact information changes to the Issuer.</t>
  </si>
  <si>
    <t>Prepare and send communication to the employer regarding changes to the Employer contact information.</t>
  </si>
  <si>
    <t>Initiate the termination process if the employer is to be found no longer eligible for the Exchange.</t>
  </si>
  <si>
    <t>Provide the capability for employers to submit changes about the employer's principal business address or primary worksite location.</t>
  </si>
  <si>
    <t>Provide the ability to capture a reported change in the employer's principal business location and satellite offices.</t>
  </si>
  <si>
    <t>Provide the capability to determine employer eligibility based on the employer's principal business location and satellite offices.</t>
  </si>
  <si>
    <t>Provide the capability to re-evaluate an employer's eligibility for SHOP when a change is made to the employer's work location or satellite offices.</t>
  </si>
  <si>
    <t>Prepare and send communication to the employer regarding changes to the Employer's worksite locations.</t>
  </si>
  <si>
    <t>Provide the capability to identify Employers (or Employer's representatives like Human Resources, Administrative staff, etc.) if the Employers or Representatives are completing applications on behalf of an employee. Also, provide the capability for employers to update election status on behalf of their employees (i.e. log or complete the waiver process) while requiring employee approval/recognition.</t>
  </si>
  <si>
    <t>To confirm SHOP eligibility, first request that employee log-in with user name and  password.</t>
  </si>
  <si>
    <t>Conduct a validation of SSN provided versus the name provided (i.e. validate against name on record with Social Security Administration database). Track any validations made.</t>
  </si>
  <si>
    <t>Provide capability to verify if employee exists on employee roster in order to verify an employee's coverage through an employer.</t>
  </si>
  <si>
    <t>Display the result of the verification process.</t>
  </si>
  <si>
    <t>Update user /employee account status based on updated employee coverage results</t>
  </si>
  <si>
    <t>Provide the capability to track the response / status of employees who have been offered employer-sponsored coverage.  Key statuses to track include waiver of coverage / elected for coverage / non-participation.</t>
  </si>
  <si>
    <t>Present an initial set of screening questions in the initial employee application process to identify the following applicant characteristics:
- Employee name
- Employee Address
- Social security number
- Other Employee Contact Information
- Employer Name
- Worksite Address</t>
  </si>
  <si>
    <t>Provide the capability to use the model single employee application provided by HHS.</t>
  </si>
  <si>
    <t>Provide capability for employees to access in-depth online help during the application process.</t>
  </si>
  <si>
    <t>Provide capability for employees to request further assistance through Chat Support (online assistance from a customer service representative) during the application process.</t>
  </si>
  <si>
    <t>During the Application Process, prompt the Employee to enter the exact name associated with the SSN.</t>
  </si>
  <si>
    <t>Provide the capability to identify Navigators (or Brokers, etc.) if they are completing applications on behalf of an employee.</t>
  </si>
  <si>
    <t>Accept paper documents for SHOP, including employee applications.</t>
  </si>
  <si>
    <t>Validate field-level information for correct data format and completeness.</t>
  </si>
  <si>
    <t>Conduct validation of mailing addresses provided  in applications (using external Postal Address validation service).</t>
  </si>
  <si>
    <t>If consumers can be enrolled in Medicaid and SHOP simultaneously, a consumers' unique identifier shall indicate this dual enrollment for any consumers that are enrolled in both Medicaid and SHOP.</t>
  </si>
  <si>
    <t>Generate a request to initiate the employee selection of qualified health plan after eligibility determination is verified or if  employee participation is allowed pending verification of eligibility information.</t>
  </si>
  <si>
    <t>Produce a real-time electronic request to the employee to determine employee preferences for qualified health plan(s).</t>
  </si>
  <si>
    <t>Provide capability to validate employee Indian status of employee and/or dependent(s) submitted through the employee application.</t>
  </si>
  <si>
    <t>Display projected actual plan cost (net premium) based on employer groups and applicable rating factors (consumers covered, age, geography, quality ratings, etc.) to the employee during the application process.</t>
  </si>
  <si>
    <t>Provide capability to display a detailed comparison of available employer-selected health plans based on employee preferences</t>
  </si>
  <si>
    <t>Store enrollment questionnaire responses and display plan choices based on application / filtering criteria.</t>
  </si>
  <si>
    <t>Provide capability to view and select plan(s) for employee dependents, if covered by employer</t>
  </si>
  <si>
    <t xml:space="preserve">Grant access to an updated provider directory for employee plan selection. This directory should be current at the point in time in which the employer accesses the directory. </t>
  </si>
  <si>
    <t>Provide capability for employees  to adjust employee preferences and update display / comparison of available qualified health plans.  This capability includes the ability to further refine or constrain filtering criteria to either display a greater or lesser number of plan choices, and the ability to view all available plans based on a specified tier based on employer selection.</t>
  </si>
  <si>
    <t>Provide information and provide capability to allow employees determine if their premium costs are such that the costs make the employee eligible for purchasing insurance through the individual market or allow the employee to be exempt from the individual mandate, due to federal law. If either is scenario is likely, invite employee to explore these options further at the Individual Exchange.</t>
  </si>
  <si>
    <t>In accordance with RFP Amendment 2 Question 171, this requirement is deleted</t>
  </si>
  <si>
    <t>Oracle Policy Automation</t>
  </si>
  <si>
    <t>Oracle Policy Automation, Siebel</t>
  </si>
  <si>
    <t>Siebel</t>
  </si>
  <si>
    <t>Business Objects</t>
  </si>
  <si>
    <t>OneGate</t>
  </si>
  <si>
    <t>ThunderHeadNOW</t>
  </si>
  <si>
    <t>Healthation</t>
  </si>
  <si>
    <t>Call Center</t>
  </si>
  <si>
    <t xml:space="preserve">S </t>
  </si>
  <si>
    <t>CGI Troy Call Center</t>
  </si>
  <si>
    <t>CGI will integrate the call center with the DHS IVR.</t>
  </si>
  <si>
    <t>s</t>
  </si>
  <si>
    <t>Oracle Identity Management</t>
  </si>
  <si>
    <t>Oracle Enterprise Data Quality</t>
  </si>
  <si>
    <t>Loqate</t>
  </si>
  <si>
    <t>Oracle Identity Manager</t>
  </si>
  <si>
    <t>CGI will build the interfaces between OneGate and designated information sources.</t>
  </si>
  <si>
    <t>Our solution will display COBRA plans assuming they are provided in a format which can be stored in Plan Management and that no unique processing rules apply.</t>
  </si>
  <si>
    <t>All, as appropriate</t>
  </si>
  <si>
    <t>Thunderhead NOW</t>
  </si>
  <si>
    <t>ThunderheadNow</t>
  </si>
  <si>
    <t>Oracle Enteprise Service Bus</t>
  </si>
  <si>
    <t>Google Analytics</t>
  </si>
  <si>
    <t>Splunk</t>
  </si>
  <si>
    <t>Informatica</t>
  </si>
  <si>
    <t>Project Plan Task Number</t>
  </si>
  <si>
    <t>6.1.4 SHOP</t>
  </si>
  <si>
    <t>6.2.5 Consumer Assistance Navigator</t>
  </si>
  <si>
    <t>6.2.3 Consumer Assistance General</t>
  </si>
  <si>
    <t>6.2.3 Customer Assistance General</t>
  </si>
  <si>
    <t>6.1.5 Financial</t>
  </si>
  <si>
    <t>CGI Plan Management</t>
  </si>
  <si>
    <t>6.2 Technical</t>
  </si>
  <si>
    <t>CGI Government Cloud</t>
  </si>
  <si>
    <t>Maintenance and Operations Support</t>
  </si>
  <si>
    <t>CGI will build interfaces between OneGate and the Identity Management Solution to provide this capability.</t>
  </si>
  <si>
    <t>Siebel Public Sector CRM</t>
  </si>
  <si>
    <t>Oracle MDM (Customer Hub)</t>
  </si>
  <si>
    <t>Oracle SOA Suite</t>
  </si>
  <si>
    <t>CGI will develop the necessary interfaces, using the ESB, with the Federal and State Agencies as necessary to comply with ACA requirements.</t>
  </si>
  <si>
    <t>This functionality will be included in the April 2013 release</t>
  </si>
  <si>
    <t>Will be part of the April 2013 release</t>
  </si>
  <si>
    <t>OneGate will provide an unconfigured trigger to the notifications solution to generate notifications. OneGate will also pass in the necessary data to the notifications solution to generate notifications. This will be available in the April 2013 release.</t>
  </si>
  <si>
    <t>This functionality will be available in the April 2013</t>
  </si>
  <si>
    <t>The Hawai`i Exchange solution will meet applicable regulations</t>
  </si>
  <si>
    <t>CGI will provide intergration services to the appropriate exchnages and agencies in accordance with Hawai`i requirements</t>
  </si>
  <si>
    <t>VT Comments</t>
  </si>
  <si>
    <t>n/a</t>
  </si>
  <si>
    <t>N/A - SERFF</t>
  </si>
  <si>
    <t>N/A - Manual call to DFR</t>
  </si>
  <si>
    <t>N/A - Manual</t>
  </si>
  <si>
    <t>Assumed to be done through SERFF</t>
  </si>
  <si>
    <t>Assumed to be done through SERFF. In VT, only sell inside the Exchange</t>
  </si>
  <si>
    <t>Assumed to be done through SERFF, then inherited by the Exchange solution</t>
  </si>
  <si>
    <t>Assumed to be done through SERFF or manually via DFR</t>
  </si>
  <si>
    <t>Unclear as to what this means</t>
  </si>
  <si>
    <t>Assumed to be done through SERFF, then inherited by the Exchange solution; or manually through DFR</t>
  </si>
  <si>
    <t>Assumed to be done through SERFF, then inherited by the Exchange solution or manually</t>
  </si>
  <si>
    <t>No Non-Exchange Issuers in VT</t>
  </si>
  <si>
    <t>Unfamiliar with agreements</t>
  </si>
  <si>
    <t>Would this move to Customer Assistance?  Why in Plan Management?</t>
  </si>
  <si>
    <t>How does this concept of Content Management tie/relate to OneGate's online protal experience?</t>
  </si>
  <si>
    <t>Need to balance with Broker/Nav and in person assitance support options to reduce scope for delivery timing. (this is broad as is to begin with)</t>
  </si>
  <si>
    <t>Chat out of scope</t>
  </si>
  <si>
    <t>Why exact business name and not a busines EIN and approval code? Not accepting "Louies Towing" versus "Louie's Towing" would be poor user experience</t>
  </si>
  <si>
    <t>Need to define rules by field type</t>
  </si>
  <si>
    <t>Yes, Required</t>
  </si>
  <si>
    <t>Need to define Packet.</t>
  </si>
  <si>
    <t>May not be required</t>
  </si>
  <si>
    <t>Why would they be pending?</t>
  </si>
  <si>
    <t>Yes, need to determine this through VT Premium processing solution</t>
  </si>
  <si>
    <t>Yes, VT will only enroll after first payment is received</t>
  </si>
  <si>
    <t>Terminations assumed to be executed by Issuers based on data provided to Issuers from VT Exchange</t>
  </si>
  <si>
    <t>Requires integration with Carriers</t>
  </si>
  <si>
    <t>Need to determine if this is in scope for VT</t>
  </si>
  <si>
    <t>Link to carrier sites only</t>
  </si>
  <si>
    <t>Why Healthation?</t>
  </si>
  <si>
    <t>This data would get to the premium processor via the excahnge, not direct from the carrier</t>
  </si>
  <si>
    <t>need to align with VT Premium Processing Outsourcer</t>
  </si>
  <si>
    <t>Why through Healthation?</t>
  </si>
  <si>
    <t>need to align with VT Premium Processing Outsourcer - not sure there will be fees</t>
  </si>
  <si>
    <t>Need to define Healthation's role in VT solution</t>
  </si>
  <si>
    <t>Assume would be VT Pre mium Processing vendor</t>
  </si>
  <si>
    <t>Need to calrify VT 3 R's approach (Robin, Lindsey, Margot)</t>
  </si>
  <si>
    <t>Need to align with VT Premium Processing Approach</t>
  </si>
  <si>
    <t>SERFF capability? Or DFR manual process?</t>
  </si>
  <si>
    <t>Assume the site is safari compliant</t>
  </si>
  <si>
    <t>Chat not required</t>
  </si>
  <si>
    <t>Would like to undertand the differences between WP-17 and WP-18</t>
  </si>
  <si>
    <t>Via link to Carrier sites</t>
  </si>
  <si>
    <t>Via SERFF or through DFR manually</t>
  </si>
  <si>
    <t>Via the VT Premium Processor</t>
  </si>
  <si>
    <t>Not required requirement'</t>
  </si>
  <si>
    <t>Not required requirement</t>
  </si>
  <si>
    <t>VT will have community rating. Individuals covered will be a rating factor in determining tier.</t>
  </si>
  <si>
    <t>The employer is not selecting the helath plan, employer is selcting an employee choiice model.  The calculator function is still a requirement as a comparison and planning tool.</t>
  </si>
  <si>
    <t>the calculation should include employer contribution amounts to the employee premium and employee cost sharing.</t>
  </si>
  <si>
    <t>community rating, all plans offered  must be certifed by DFR/ contracted with DVHA, or deemed certified by OPM and must cover the whole state.</t>
  </si>
  <si>
    <t>community rating in VT, these type comparisons: age gender smoking are not permitted in VT.</t>
  </si>
  <si>
    <t>Need to align with VT Employer Choice model options.  or a full choice menu</t>
  </si>
  <si>
    <t>VT will allow employers to select a full menu of plans for employees.</t>
  </si>
  <si>
    <t>Optional - or some other service or process</t>
  </si>
  <si>
    <t xml:space="preserve">Does VT require this? this is not a requirement at this point in this process. Employees need only be idnetified as being offered coverage by the employer. </t>
  </si>
  <si>
    <t>Dept of Labor? Not sure DOL is capable of a system call. Manual verififcation maybe with DOL.</t>
  </si>
  <si>
    <t xml:space="preserve">The idea is to allow an employee to buy up a level if an employer chooses a level, and to base the employer contribution on a reference premium beforehand so the employer knows his costs beforehand. </t>
  </si>
  <si>
    <t xml:space="preserve">IRS has told us this is not permissible on a pre tax basis for the employer. </t>
  </si>
  <si>
    <t>We will permit cvoerage of employees whose primary worksite is in Vermont of out of state employers provided they meet contribution requirements.</t>
  </si>
  <si>
    <t>and principle worksite address of employees within VT.</t>
  </si>
  <si>
    <t xml:space="preserve">This is up in the air at the moment but we would like to have. How did HI determine it had authority to do this? </t>
  </si>
  <si>
    <t>Community Rating</t>
  </si>
  <si>
    <t>We don't require a distrinction for small group and individual.  We also have not talked about treating Medicaid this way.</t>
  </si>
  <si>
    <t>Probably, n/a</t>
  </si>
  <si>
    <t>Has not been in scope to date</t>
  </si>
  <si>
    <t>Not sure if this is in scope of not… are we doing an RFP process every year?  Then, renewals are really just reapplications</t>
  </si>
  <si>
    <t>I don't understand the grand plan here.  Are we planning to maintain a provider index through the exchange or coordinate with the larger enterprise?</t>
  </si>
  <si>
    <t>We have not talked about distinct issuer submissions between the exchange and the DOI.  It's all been to the DOI.</t>
  </si>
  <si>
    <t>This was all talked about as DOI-specific</t>
  </si>
  <si>
    <t>I am not sure what data we would expect for this function.</t>
  </si>
  <si>
    <t>Form Review in VT</t>
  </si>
  <si>
    <t>More important to distinguish selected plans from certified QHPs</t>
  </si>
  <si>
    <t>May or may not be applicable - depends on perference of the exchange</t>
  </si>
  <si>
    <t>Inside Only</t>
  </si>
  <si>
    <t>we don't notify issuers to submit rates in today's world</t>
  </si>
  <si>
    <t>I don't understand the real-time requirement.  Premiums are set as part of rate review.</t>
  </si>
  <si>
    <t>This may be linked to the contract period alone in VT</t>
  </si>
  <si>
    <t>In VT, this would be a DOI notification to the exchange</t>
  </si>
  <si>
    <t>Do we expect to receive plans outside of an RFP process?</t>
  </si>
  <si>
    <t>Certifcation notification AND selection notification</t>
  </si>
  <si>
    <t>When a plan is selected not approved</t>
  </si>
  <si>
    <t>outside of scope to date</t>
  </si>
  <si>
    <t>outside of scope to date - probably overkill in VT</t>
  </si>
  <si>
    <t>We haven't explored systems to track complaints from issuers.</t>
  </si>
  <si>
    <t>not currently in scope</t>
  </si>
  <si>
    <t>I don't understand this requirement</t>
  </si>
  <si>
    <t>Not in VT.  We list them if they're selected</t>
  </si>
  <si>
    <t>When selected</t>
  </si>
  <si>
    <t>Y</t>
  </si>
  <si>
    <t xml:space="preserve">Should support VOIP enabled remote offices. </t>
  </si>
  <si>
    <t xml:space="preserve">Currently we have separate ACD and IVR systems for ESD and Maximus. Ideally there should be a unified reporting view in the CRM.  Currently, the CTI is scoped within the Maximus amendment for the Exchange. Not ideal. </t>
  </si>
  <si>
    <t xml:space="preserve">Out of scope. </t>
  </si>
  <si>
    <t xml:space="preserve">NAIC code generally used currently. Come over via SERFF? Likely. Establish not in scope. Accept is likely later. You are in and have an ID. </t>
  </si>
  <si>
    <t xml:space="preserve">Form file - is thru serff. Out of scope. (? Once in, which piece of information / product / SOV presents via the exchange / one gate? </t>
  </si>
  <si>
    <t>Medicaid? How is medicaid getting there? Thru the MMIS process stays in place. Still need to present info on Medicaid. Middleware</t>
  </si>
  <si>
    <t>show if medicaid plan</t>
  </si>
  <si>
    <t>form review - dfr / reviewed in SERFF. Show at the end in the One Gate - yes.</t>
  </si>
  <si>
    <t xml:space="preserve">form review - dfr / reviewed in SERFF. Show at the end in the One Gate - yes. Template may need to be modified. </t>
  </si>
  <si>
    <t>SERFF - data transfer of the results - but the initiate is out of scope</t>
  </si>
  <si>
    <t xml:space="preserve">history - store in data store from SERFF / federal solution uses same templates </t>
  </si>
  <si>
    <t xml:space="preserve">RFP process every year? Workflow process? If so, then out of scope. Exchange does not renew - accept the results from external. </t>
  </si>
  <si>
    <t>hyperlink - so out of scope</t>
  </si>
  <si>
    <t xml:space="preserve">out of scope. Issuers do not get in. State manages. </t>
  </si>
  <si>
    <t xml:space="preserve">Need to inherit and display from SERFF. </t>
  </si>
  <si>
    <t xml:space="preserve">Some difference in consumer / Medicaid so leave in and revisit. </t>
  </si>
  <si>
    <t>out of scope</t>
  </si>
  <si>
    <t>Needs to be refined and review after consumer complaint. Quality is from SERFF, the other components, not clear. Backburner issue - 2016. Appeals and grievances - eligibility but not about the doctor refusing to provide service. Commerical is thru DFR currently. Medicaid is not. This is not an interface.</t>
  </si>
  <si>
    <t>processing of serff data will drive this and review later - federal templates</t>
  </si>
  <si>
    <t>pending further discussion</t>
  </si>
  <si>
    <t xml:space="preserve">certification is  separate from selection for sale. Revisit about displaying or not. </t>
  </si>
  <si>
    <t>templates - serff network</t>
  </si>
  <si>
    <t>QHP / public - out of scope - the other categories do not exist here</t>
  </si>
  <si>
    <t>? Six month withdrawl process - need to mark for a future withdrawl</t>
  </si>
  <si>
    <t xml:space="preserve">need it - dfr decertifies - workflow for notice needs to be worked out. Renewal different. </t>
  </si>
  <si>
    <t xml:space="preserve">Agreements are contracts, not a different document.  So this would be paper and documented with the contract. Out of scope. </t>
  </si>
  <si>
    <t>out of scope - manual</t>
  </si>
  <si>
    <t>no - not determine, but display (catestrophic tier medal)</t>
  </si>
  <si>
    <t>when selected - three step - approved for sale is viewable</t>
  </si>
  <si>
    <t>confirmed need</t>
  </si>
  <si>
    <t>yes - for the history of offered plans</t>
  </si>
  <si>
    <t>out of scope - as separate step - in SERFF</t>
  </si>
  <si>
    <t>To be dealt with in reports to CMS ( in SERFF )</t>
  </si>
  <si>
    <t xml:space="preserve">DFR does the license - they set up their own mechanisms - separate workflow </t>
  </si>
  <si>
    <t xml:space="preserve">Accept from insurance - may want it.  Monitor - not done thru exchange. There is a requirement about the denials. We need to revisit. </t>
  </si>
  <si>
    <t xml:space="preserve">The CGI team will develop the  specific reports through Business Objects. We may need to revisit the performance elements. See above. </t>
  </si>
  <si>
    <t>Not clear what CMS will be providing and then do not know what accepting and how to use - interfaces will address and need to be revisited.</t>
  </si>
  <si>
    <t>repeat - see above for the same requirement</t>
  </si>
  <si>
    <t>see pm-109</t>
  </si>
  <si>
    <t>need to revisit</t>
  </si>
  <si>
    <t>display yes, calculate - unclear - not a first year thing</t>
  </si>
  <si>
    <t>yes - will display</t>
  </si>
  <si>
    <t xml:space="preserve">not in scope - unclear - revisit - if exchange does compliance - this need </t>
  </si>
  <si>
    <t>Pending CMS clarity</t>
  </si>
  <si>
    <t xml:space="preserve">Who is recording the complaint? VT statute has expectations. There needs to be a handoff - reflect how the business workflow should function and figure out the communication. Revisit with the consumer assistance requirements. Compliants / appeals from the different views. </t>
  </si>
  <si>
    <t>See pm-121</t>
  </si>
  <si>
    <t>see pm-121</t>
  </si>
  <si>
    <t>nice to have</t>
  </si>
  <si>
    <t xml:space="preserve">out of scope </t>
  </si>
  <si>
    <t>refer to BI tool</t>
  </si>
  <si>
    <t>Redundant with pm-158</t>
  </si>
  <si>
    <t>out of scope - not clear</t>
  </si>
  <si>
    <t xml:space="preserve">Rule 903 - Excel spreadsheets. Revisit later? Out of scope for now. </t>
  </si>
  <si>
    <t xml:space="preserve">out of scope - request goes to dfr and dfr sends to exchange. MMIS to exchange. </t>
  </si>
  <si>
    <t>in scope</t>
  </si>
  <si>
    <t>wording is odd - if a plan change occurs - dft would be informing the exchange - notify members / not insurers  - not happening</t>
  </si>
  <si>
    <t>see pm-177 = same - out of scope</t>
  </si>
  <si>
    <t xml:space="preserve">need to notify brokers and public - issuer is dfr..  </t>
  </si>
  <si>
    <t>review in the broker  and navigator session</t>
  </si>
  <si>
    <t>in scope - approval is selected</t>
  </si>
  <si>
    <t>out of scope - serff</t>
  </si>
  <si>
    <t>out of scope - serff -</t>
  </si>
  <si>
    <t xml:space="preserve">vermonthealthconnect.gov - new URL. Info now. Template works for now. New space. Info site now - transactional later. RFP was for OneGate and the info site. Some look and feel still could be used. Wanted a UX group to think thru it. GMMB put together the content. Next three weeks will have the info site up. Need help defining the user experience - persona's etc. Want from Exeter - what can be changed in the UX of OneGate versus cannot. Logo. </t>
  </si>
  <si>
    <t>Status</t>
  </si>
  <si>
    <t>Functional</t>
  </si>
  <si>
    <t>Smoking question needs to be removed</t>
  </si>
  <si>
    <t xml:space="preserve">Same sex marriage issue relative to federal definition </t>
  </si>
  <si>
    <t xml:space="preserve">Nice to have </t>
  </si>
  <si>
    <t>Need to determine if employer payment is a prerequisite for employee enrollment</t>
  </si>
  <si>
    <t xml:space="preserve">The idea is to allow an employee to buy up a level if an employer chooses a level, and to base the employer contribution on a reference premium beforehand so the employer knows his costs before hand. </t>
  </si>
  <si>
    <t>Need to determine if this is in scope for VT - This is in as a requirement</t>
  </si>
  <si>
    <t>Need requirements to determine threshold of "in state" criteria</t>
  </si>
  <si>
    <t>There is not a regulatory restriction - but we will research</t>
  </si>
  <si>
    <t>Wiil be done through OneGate</t>
  </si>
  <si>
    <t>Through Onegate</t>
  </si>
  <si>
    <t>How to implement "employee choice"</t>
  </si>
  <si>
    <t>Require Navigators to provide credentials and certification information to establish an account.</t>
  </si>
  <si>
    <t>Support access by users from various State agencies for inquiry and update access according to roles and DHS security policy.</t>
  </si>
  <si>
    <t>Other DHS Agency</t>
  </si>
  <si>
    <t>OTH1</t>
  </si>
  <si>
    <t>OTHER DHS AGENCY</t>
  </si>
  <si>
    <t>Be scalable to take advantage of the exception to OMB Circular A-87 cost principles and 90/10 funding that allows core components (e.g. applicant/beneficiary portals, user interfaces, workflow management tools) to be leveraged for Federally-funded human services programs.</t>
  </si>
  <si>
    <t>Flag household record Change of Circumstance and allow DHS to designate changes that will be automatically accepted, pended for review, maintained as notes, rejected or other action.</t>
  </si>
  <si>
    <t>Flag any household record Change of Circumstance so that the eligibility workers can determine the derivation of the Change of Circumstance.</t>
  </si>
  <si>
    <t>Have the flexibility to share Change of Circumstance and other data with other DHS programs.</t>
  </si>
  <si>
    <t>Workflow Management</t>
  </si>
  <si>
    <t>Track, monitor, and display work done/ in queue to supervisors.</t>
  </si>
  <si>
    <t>WOR5</t>
  </si>
  <si>
    <t>Provide the capability to save work in progress, exit the workflow, access work at a later point with all of the information still populated from the previous worker’s actions so as previous work will not need to be repeated and the worker can enter the workflow where they left off.</t>
  </si>
  <si>
    <t>WOR4</t>
  </si>
  <si>
    <t>Support both task-based and household-based operations.</t>
  </si>
  <si>
    <t>WOR1</t>
  </si>
  <si>
    <t>WORKFLOW MANAGEMENT</t>
  </si>
  <si>
    <t>Provide the functionality to routinely (e.g., daily, weekly, or monthly as determined by the State) match available data in the State Data Hub or with other interfaces to identify recipient changes (e.g., obtain employment (via DLIR), begin receiving other TPL (via TPL vendor), deceased (via DOH vital statistics), or enter prison (via Public Safety).</t>
  </si>
  <si>
    <t>Household Maintenance</t>
  </si>
  <si>
    <t>HM69</t>
  </si>
  <si>
    <t>Assure renewal forms meet the same accessibility standards as application.</t>
  </si>
  <si>
    <t>HM68</t>
  </si>
  <si>
    <t>Provide the capability to automate the renewal process if all information remains the same or if verified information remains within applicable limits.</t>
  </si>
  <si>
    <t>HM67</t>
  </si>
  <si>
    <t>Allow an individual who regains coverage during the reconsideration period, retroactive coverage back to date of termination.</t>
  </si>
  <si>
    <t>HM66</t>
  </si>
  <si>
    <t>Track and allow beneficiaries who did not return the pre-populated renewal form or the required documentation and are terminated on that basis a reconsideration period, as defined by the State, when the State would reconsider eligibility without a new application and renew eligibility if necessary information is provided.</t>
  </si>
  <si>
    <t>HM65</t>
  </si>
  <si>
    <t>Recalculate and redetermine eligibility when a change in circumstance occurs (e.g., household composition changes, child turning 19).</t>
  </si>
  <si>
    <t>HM64</t>
  </si>
  <si>
    <t>Be able to accept a renewal prior to the 12 month renewal date.</t>
  </si>
  <si>
    <t>HM63</t>
  </si>
  <si>
    <t>Renew eligibility based on Federal and State statutes and regulations.</t>
  </si>
  <si>
    <t>HM62</t>
  </si>
  <si>
    <t>Have the ability to pre-populate renewal forms with beneficiary information that is currently on file and allow the beneficiary to change or add information.</t>
  </si>
  <si>
    <t>HM61</t>
  </si>
  <si>
    <t>Have the ability to automatically send renewal notices to beneficiaries</t>
  </si>
  <si>
    <t>HM60</t>
  </si>
  <si>
    <t>Have the ability to track which renewals have been sent and which have been returned.</t>
  </si>
  <si>
    <t>HM59</t>
  </si>
  <si>
    <t>Track when a renewal is due.</t>
  </si>
  <si>
    <t>HM58</t>
  </si>
  <si>
    <t>Allow for renewals that do not occur online.</t>
  </si>
  <si>
    <t>HM57</t>
  </si>
  <si>
    <t>Provide web-based functionality to allow the applicant to renew eligibility online.</t>
  </si>
  <si>
    <t>HM56</t>
  </si>
  <si>
    <t>Automatically or manually change eligibility to another program within an active household.</t>
  </si>
  <si>
    <t>HM55</t>
  </si>
  <si>
    <t>Change the status of any individual in a household without terminating eligible household members.</t>
  </si>
  <si>
    <t>HM54</t>
  </si>
  <si>
    <t>Close eligibility to a program without closing other programs associated with that household.</t>
  </si>
  <si>
    <t>HM53</t>
  </si>
  <si>
    <t>Allow authorized users to update, add persons, and relationships to an existing household and maintain a history thereof.</t>
  </si>
  <si>
    <t>HM52</t>
  </si>
  <si>
    <t>Provide the capability to track and record any changes to an individual’s information.</t>
  </si>
  <si>
    <t>HM50</t>
  </si>
  <si>
    <t>Provide functionality to manually close beneficiaries/households/categories based on applicable eligibility rules resulting from changes in information and track closure reasons.</t>
  </si>
  <si>
    <t>HM49</t>
  </si>
  <si>
    <t>Automatically close beneficiaries/households/categories based on applicable eligibility rules resulting from changes in information and track closure reasons.</t>
  </si>
  <si>
    <t>HM48</t>
  </si>
  <si>
    <t>Provide the capability to view the new determination of eligibility after the change in information.</t>
  </si>
  <si>
    <t>HM46</t>
  </si>
  <si>
    <t>Allow applicant/beneficiaries to self-report changes in their personal information online, notify the appropriate eligibility worker based on parameters described by the State when changes are made.</t>
  </si>
  <si>
    <t>HM44</t>
  </si>
  <si>
    <t>Provide the capability to alert eligibility worker of multiple households at same physical and/or mailing address.</t>
  </si>
  <si>
    <t>HM31</t>
  </si>
  <si>
    <t>Not allow any duplication or potential duplication of services to the beneficiary.</t>
  </si>
  <si>
    <t>HM30</t>
  </si>
  <si>
    <t>Automatically create an alert of approaching deadlines.</t>
  </si>
  <si>
    <t>HM27</t>
  </si>
  <si>
    <t>Provide a mechanism to alert management that pending applications have exceeded specified time limits.</t>
  </si>
  <si>
    <t>HM26</t>
  </si>
  <si>
    <t>Provide a mechanism to indicate that a beneficiary/household is under review.</t>
  </si>
  <si>
    <t>HM25</t>
  </si>
  <si>
    <t>Be able to track program requirements for individuals, e.g., those who are penalized due to transfer of assets.</t>
  </si>
  <si>
    <t>HM15</t>
  </si>
  <si>
    <t>Provide household-based activity checklists (to-do lists) to assist in prompting the workers in the completion of required household activities.</t>
  </si>
  <si>
    <t>HM14</t>
  </si>
  <si>
    <t>Provide the capability to perform mass terminations due to changes in status as well as program changes.</t>
  </si>
  <si>
    <t>HM13</t>
  </si>
  <si>
    <t>Provide a mechanism to automatically create the inverse family relationships (e.g., parent – child, child – parent, etc.).</t>
  </si>
  <si>
    <t>HM12</t>
  </si>
  <si>
    <t>Provide a mechanism to indicate relationships between all members of a household.</t>
  </si>
  <si>
    <t>HM11</t>
  </si>
  <si>
    <t>Provide the capability at an individual level to be able to rework a prior involvement that is closed even if an open involvement exists.</t>
  </si>
  <si>
    <t>HM10</t>
  </si>
  <si>
    <t>Provide the functionality to reinstate service coverage until the Administrative Appeals decision is rendered.</t>
  </si>
  <si>
    <t>HM9</t>
  </si>
  <si>
    <t>Provide the capability to re-open a category that is closed in the status it was before the closure.</t>
  </si>
  <si>
    <t>HM8</t>
  </si>
  <si>
    <t>Provide a mechanism for authorized users to access beneficiary/household summary from any screen.</t>
  </si>
  <si>
    <t>HM7</t>
  </si>
  <si>
    <t>Allow authorized users to search online household files using key fields such as name, SSN, ID, date of birth, etc.</t>
  </si>
  <si>
    <t>HM6</t>
  </si>
  <si>
    <t>Provide a mechanism to edit and store certain automatically populated data as defined by the State.</t>
  </si>
  <si>
    <t>HM5</t>
  </si>
  <si>
    <t>Auto-populate known data within the system between modules and functions within the life of the household.</t>
  </si>
  <si>
    <t>HM3</t>
  </si>
  <si>
    <t>Provide the capability to create an electronic household file that records all application data and organizes all supporting documentation and images in an easy-to-use format.</t>
  </si>
  <si>
    <t>HM2</t>
  </si>
  <si>
    <t>Provide the capability to create and maintain an electronic household file of all applicants and families requesting services from the time that they first make an entry to the system.</t>
  </si>
  <si>
    <t>HM1</t>
  </si>
  <si>
    <t>HOUSEHOLD MAINTENANCE</t>
  </si>
  <si>
    <t>Application Process</t>
  </si>
  <si>
    <t>Provide the capability for certain programs, as identified by DHS, to be flagged according to funding source.</t>
  </si>
  <si>
    <t>APP78</t>
  </si>
  <si>
    <t>Allow the State to set enrollment limits and provide a mechanism to manage applications for programs that are at whose enrollment is capped.</t>
  </si>
  <si>
    <t>APP77</t>
  </si>
  <si>
    <t>Display the eligibility results in a manner that is comprehensive and easy to understand.</t>
  </si>
  <si>
    <t>APP75</t>
  </si>
  <si>
    <t>Provide the capability to determine and correct eligibility for current and prior months.</t>
  </si>
  <si>
    <t>APP69</t>
  </si>
  <si>
    <t>Assure consistency in eligibility determination processing when applicants attempt to access services through different entry points.</t>
  </si>
  <si>
    <t>APP67</t>
  </si>
  <si>
    <t>Update the applicant’s record with the verification results as appropriate.</t>
  </si>
  <si>
    <t>APP63</t>
  </si>
  <si>
    <t>Provide applicants the ability to address inconsistencies reported by external entities (i.e. income, citizenship, etc.) within a timeframe defined by the State.</t>
  </si>
  <si>
    <t>APP62</t>
  </si>
  <si>
    <t>Provide the ability to allow applicants to view, confirm, dispute and submit corrections to verification results.</t>
  </si>
  <si>
    <t>APP61</t>
  </si>
  <si>
    <t>Provide a mechanism to generate a list of received and pending verifications including eligibility worker entered comments.</t>
  </si>
  <si>
    <t>APP60</t>
  </si>
  <si>
    <t>Notify applicants of failed verifications.</t>
  </si>
  <si>
    <t>APP59</t>
  </si>
  <si>
    <t>Provide a mechanism to track required verification timeframes.</t>
  </si>
  <si>
    <t>APP58</t>
  </si>
  <si>
    <t>Provide a mechanism to manually extend verification timeframes.</t>
  </si>
  <si>
    <t>APP57</t>
  </si>
  <si>
    <t>Provide applicants the ability to submit alternative verification via multiple avenues (e.g., email, mail, phone, fax, walk- in).</t>
  </si>
  <si>
    <t>APP56</t>
  </si>
  <si>
    <t>Send notification of alternative verification options to the applicant when electronic verification is not available.</t>
  </si>
  <si>
    <t>APP55</t>
  </si>
  <si>
    <t>Provide a mechanism to indicate which verification documents have already been provided.</t>
  </si>
  <si>
    <t>APP54</t>
  </si>
  <si>
    <t>Allow for a manual verification process when the Federal or State hub verification service is not available.</t>
  </si>
  <si>
    <t>APP53</t>
  </si>
  <si>
    <t>Display to the applicant discrepant information between the new application and information stored in the existing household.</t>
  </si>
  <si>
    <t>APP47</t>
  </si>
  <si>
    <t>Route applications to the appropriate staff, based on business rules.</t>
  </si>
  <si>
    <t>APP46</t>
  </si>
  <si>
    <t>Provide the capability for an applicant to indicate various types of potential exemptions through the single, integrated application process.</t>
  </si>
  <si>
    <t>APP45</t>
  </si>
  <si>
    <t>Allow continuance of the application process for applicants without an SSN and assign pseudo-number and ensure pseudo number allows match to get correct SSN.</t>
  </si>
  <si>
    <t>APP43</t>
  </si>
  <si>
    <t>Check each incoming applicant against existing eligibility database to determine if the incoming applicant is new to the system, reopening a prior category, or adding applicants to existing household.</t>
  </si>
  <si>
    <t>APP42</t>
  </si>
  <si>
    <t>Capture and display date that a disposition was made on an application/renewal.</t>
  </si>
  <si>
    <t>APP41</t>
  </si>
  <si>
    <t>Provide a mechanism to begin benefits on a date different than the application date and system-generated date.</t>
  </si>
  <si>
    <t>APP40</t>
  </si>
  <si>
    <t>Provide system-generated date and time stamp for registration of paper applications.</t>
  </si>
  <si>
    <t>APP39</t>
  </si>
  <si>
    <t>Provide system-generated date and time stamp for receipt of electronic applications to be used in monitoring standards of promptness by program.</t>
  </si>
  <si>
    <t>APP38</t>
  </si>
  <si>
    <t>Provide an automated or guided application process to enable the applicant/worker to easily enter required information.</t>
  </si>
  <si>
    <t>APP33</t>
  </si>
  <si>
    <t>Collect and manage information about beneficiary population from diverse sources.</t>
  </si>
  <si>
    <t>APP32</t>
  </si>
  <si>
    <t>Only collect applicant/household information once and share across all programs.</t>
  </si>
  <si>
    <t>APP31</t>
  </si>
  <si>
    <t>Allow and record an applicant’s request to withdraw an application.</t>
  </si>
  <si>
    <t>APP30</t>
  </si>
  <si>
    <t>Allow the applicant or applicant’s authorized representative to save and amend the application or renewal for up to 30 days in order to gather additional information prior to submittal.</t>
  </si>
  <si>
    <t>APP29</t>
  </si>
  <si>
    <t>Allow an applicant or applicant’s representative to amend an application as long as a determination has not been made.</t>
  </si>
  <si>
    <t>APP28</t>
  </si>
  <si>
    <t>Allow an applicant or applicant’s authorized representative to review the current application before and after formal submission with the appropriate safeguards and security measures.</t>
  </si>
  <si>
    <t>APP26</t>
  </si>
  <si>
    <t>Assign a unique identifier as specified by DHS to be for each person entered.</t>
  </si>
  <si>
    <t>APP25</t>
  </si>
  <si>
    <t>Allow applicants to print /save a copy of electronic copy for their records.</t>
  </si>
  <si>
    <t>APP24</t>
  </si>
  <si>
    <t>Present the applicant with a summary view of the information entered prior to submission.</t>
  </si>
  <si>
    <t>APP23</t>
  </si>
  <si>
    <t>Allow the worker/applicant to upload and attach source documents to support eligibility determination.</t>
  </si>
  <si>
    <t>APP22</t>
  </si>
  <si>
    <t>Produce a customized listing of verification documents for an eligibility criteria required to complete eligibility determination.</t>
  </si>
  <si>
    <t>APP21</t>
  </si>
  <si>
    <t>Identify and display verifications required for the applicant based on program rules.</t>
  </si>
  <si>
    <t>APP20</t>
  </si>
  <si>
    <t>Evaluate the resource / asset eligibility of an applicant when determining eligibility for those programs requiring a resource / asset test.</t>
  </si>
  <si>
    <t>APP13</t>
  </si>
  <si>
    <t>Provide a mechanism to define required and optional fields, including default data values as applicable, based on program rules.</t>
  </si>
  <si>
    <t>APP12</t>
  </si>
  <si>
    <t>Provide interactive questions that can lead to appropriate next questions, to include identification of an ABD-applicant, in need for a supplemental form(s), based on responses and other existing data.</t>
  </si>
  <si>
    <t>APP11</t>
  </si>
  <si>
    <t>Provide a mechanism to display only screens and data fields required by program, based on Federal and State Medical Assistance program rules.</t>
  </si>
  <si>
    <t>APP10</t>
  </si>
  <si>
    <t>Provide web-based functionality to allow applicants to apply online for Medical Assistance programs.</t>
  </si>
  <si>
    <t>APP5</t>
  </si>
  <si>
    <t>Provide customized local office information, through public-facing front-end (i.e. physical location of nearest local office and name, email and phone number).</t>
  </si>
  <si>
    <t>APP4</t>
  </si>
  <si>
    <t>Provide an [anonymous] screening tool that is compatible with the Connector and allows an applicant to answer an initial basic set of questions to quickly identify potential eligibility for Federal and State Medical Assistance and other insurance affordability programs.</t>
  </si>
  <si>
    <t>APP2</t>
  </si>
  <si>
    <t>APPLICATION PROCESS</t>
  </si>
  <si>
    <t>GENERAL</t>
  </si>
  <si>
    <r>
      <t>R</t>
    </r>
    <r>
      <rPr>
        <b/>
        <sz val="8"/>
        <color rgb="FFFFFFFF"/>
        <rFont val="Arial"/>
        <family val="2"/>
      </rPr>
      <t xml:space="preserve">EQUIREMENT </t>
    </r>
    <r>
      <rPr>
        <b/>
        <sz val="10"/>
        <color rgb="FFFFFFFF"/>
        <rFont val="Arial"/>
        <family val="2"/>
      </rPr>
      <t>D</t>
    </r>
    <r>
      <rPr>
        <b/>
        <sz val="8"/>
        <color rgb="FFFFFFFF"/>
        <rFont val="Arial"/>
        <family val="2"/>
      </rPr>
      <t>ESCRIPTION 
“</t>
    </r>
    <r>
      <rPr>
        <b/>
        <sz val="10"/>
        <color rgb="FFFFFFFF"/>
        <rFont val="Arial"/>
        <family val="2"/>
      </rPr>
      <t>T</t>
    </r>
    <r>
      <rPr>
        <b/>
        <sz val="8"/>
        <color rgb="FFFFFFFF"/>
        <rFont val="Arial"/>
        <family val="2"/>
      </rPr>
      <t xml:space="preserve">HE </t>
    </r>
    <r>
      <rPr>
        <b/>
        <sz val="10"/>
        <color rgb="FFFFFFFF"/>
        <rFont val="Arial"/>
        <family val="2"/>
      </rPr>
      <t>S</t>
    </r>
    <r>
      <rPr>
        <b/>
        <sz val="8"/>
        <color rgb="FFFFFFFF"/>
        <rFont val="Arial"/>
        <family val="2"/>
      </rPr>
      <t xml:space="preserve">OLUTION </t>
    </r>
    <r>
      <rPr>
        <b/>
        <sz val="10"/>
        <color rgb="FFFFFFFF"/>
        <rFont val="Arial"/>
        <family val="2"/>
      </rPr>
      <t>S</t>
    </r>
    <r>
      <rPr>
        <b/>
        <sz val="8"/>
        <color rgb="FFFFFFFF"/>
        <rFont val="Arial"/>
        <family val="2"/>
      </rPr>
      <t>HALL…”</t>
    </r>
  </si>
  <si>
    <r>
      <t>C</t>
    </r>
    <r>
      <rPr>
        <b/>
        <sz val="8"/>
        <color rgb="FFFFFFFF"/>
        <rFont val="Arial"/>
        <family val="2"/>
      </rPr>
      <t>ATEGORY</t>
    </r>
  </si>
  <si>
    <r>
      <t>R</t>
    </r>
    <r>
      <rPr>
        <b/>
        <sz val="8"/>
        <color rgb="FFFFFFFF"/>
        <rFont val="Arial"/>
        <family val="2"/>
      </rPr>
      <t xml:space="preserve">EF </t>
    </r>
    <r>
      <rPr>
        <b/>
        <sz val="10"/>
        <color rgb="FFFFFFFF"/>
        <rFont val="Arial"/>
        <family val="2"/>
      </rPr>
      <t>#</t>
    </r>
  </si>
  <si>
    <t>APPENDIX P – DETAILED BUSINESS REQUIREMENTS MATRIX</t>
  </si>
  <si>
    <t>Provide the ability to leverage the federal approach to verification from federal agencies such as the Internal Revenue Service, Department of Health and Human Services, and Department of Homeland Security to eliminate the independent establishment of those interfaces and connections at the State level.</t>
  </si>
  <si>
    <t>INT25</t>
  </si>
  <si>
    <t>Establish new interfaces with Federal hub, State hub, and other vendors (TPL), and continue to utilize existing interfaces such as IEVS, DEERS, etc.</t>
  </si>
  <si>
    <t>INT9</t>
  </si>
  <si>
    <t>Provide a Business Rules Engine to access two-way, real-time interfaces with existing State databases to verify application data (e.g., State wage data, incarceration data) as required.</t>
  </si>
  <si>
    <t>INT7</t>
  </si>
  <si>
    <t>Alert eligibility workers or a processing queue when beneficiary information is updated through an automated interface.</t>
  </si>
  <si>
    <t>INT4</t>
  </si>
  <si>
    <t>INTERFACES</t>
  </si>
  <si>
    <t>Financial Assistance</t>
  </si>
  <si>
    <t xml:space="preserve"> FINANCIAL ASSISTANCE</t>
  </si>
  <si>
    <t>FNA1</t>
  </si>
  <si>
    <t>FNA2</t>
  </si>
  <si>
    <t>FNA3</t>
  </si>
  <si>
    <t>FNA4</t>
  </si>
  <si>
    <t>Oracle BI</t>
  </si>
  <si>
    <t>??</t>
  </si>
  <si>
    <t>Not healthation / premium processing outsourcer</t>
  </si>
  <si>
    <r>
      <t>check with HI on this requirement, 1</t>
    </r>
    <r>
      <rPr>
        <i/>
        <sz val="11"/>
        <color theme="1"/>
        <rFont val="Calibri"/>
        <family val="2"/>
        <scheme val="minor"/>
      </rPr>
      <t>/3 - Hawaii additional clarification - addresses workflow time frames for actions that need to be completed and provides notices notices when actions not completed  within those dates</t>
    </r>
  </si>
  <si>
    <t>Small Business Requirements Traceability Matrix</t>
  </si>
  <si>
    <t>Small Business</t>
  </si>
  <si>
    <t>Premium Processor / OneGate / other options</t>
  </si>
  <si>
    <t>The CGI team will develop the VT specific reports through Oracle BI.</t>
  </si>
  <si>
    <t>The data warehouse must, at a minimum, include the following dimensions:
- Demographic dimension
- Geographic dimension (including the entire State of VT)</t>
  </si>
  <si>
    <t>Premium Provider / OneGate / other approach</t>
  </si>
  <si>
    <t>The CGI team will develop the Vermont specific reports through Oracle BI for HBE operations.</t>
  </si>
  <si>
    <t>Will work with VT to identify appropriate method to address.</t>
  </si>
  <si>
    <t>The CGI team will develop the VT specific reports for operations.</t>
  </si>
  <si>
    <t xml:space="preserve">Notify Employer of Payment Discrepancy </t>
  </si>
  <si>
    <t>Provide notifications to employers of payment discrepancy from Small Business</t>
  </si>
  <si>
    <t>VT Specific - Application or Module</t>
  </si>
  <si>
    <t>VT specific - Application or Module</t>
  </si>
  <si>
    <t>Oracle SOA Suite Suite</t>
  </si>
  <si>
    <t>HI Proposed Application or Module</t>
  </si>
  <si>
    <t>HI specific - Application or Module</t>
  </si>
  <si>
    <t>Provide a single, online employer application for Small Business</t>
  </si>
  <si>
    <t xml:space="preserve">When plan costs to the employer are finalized, the Small Business Exchange shall provide the flexibility for the Employer to review and compare alternative plans.  </t>
  </si>
  <si>
    <t>Appeal Small Business Eligibility Decision</t>
  </si>
  <si>
    <t>Allow employers to review record of participation in the Small Business Exchange.</t>
  </si>
  <si>
    <t>Generate a request to determine whether an employer meets size, location and employee coverage requirements to utilize the Small Business Exchange</t>
  </si>
  <si>
    <t>Conduct an eligibility determination as to whether an employer meets size, location and employee coverage requirements to utilize the Small Business Exchange</t>
  </si>
  <si>
    <t>Based on size, location and employee coverage, determine whether an employer is eligible to select and participate in a  QHP through the Small Business Exchange.</t>
  </si>
  <si>
    <t>Provide the capability to re-evaluate an employer's eligibility for Small Business when a change is made to the employer's work location or satellite offices.</t>
  </si>
  <si>
    <t>To confirm Small Business eligibility, first request that employee log-in with user name and  password.</t>
  </si>
  <si>
    <t>If consumers can be enrolled in Medicaid and Small Business simultaneously, a consumers' unique identifier shall indicate this dual enrollment for any consumers that are enrolled in both Medicaid and Small Business.</t>
  </si>
  <si>
    <t>Provide capability for employees to submit changes to Small Business plan participation (selected plan(s), selected tier (optional), covered dependents, etc.).  Supported methods of enrollment changes include written forms and web-based responses through the Exchange.</t>
  </si>
  <si>
    <t>Premium Processor</t>
  </si>
  <si>
    <t>NA</t>
  </si>
  <si>
    <t xml:space="preserve">Premium Processor  </t>
  </si>
  <si>
    <t>Premum Processor</t>
  </si>
  <si>
    <t>CGI</t>
  </si>
  <si>
    <t>New</t>
  </si>
  <si>
    <t>Comments</t>
  </si>
  <si>
    <t>SERFF</t>
  </si>
  <si>
    <t>Manual</t>
  </si>
  <si>
    <t xml:space="preserve">Met </t>
  </si>
  <si>
    <t xml:space="preserve">The requirement is met by the current system functionality. </t>
  </si>
  <si>
    <t xml:space="preserve">Validated </t>
  </si>
  <si>
    <t xml:space="preserve">There is a mutual understanding by the State and CGI of what is meant by the requirement. </t>
  </si>
  <si>
    <t xml:space="preserve">Open </t>
  </si>
  <si>
    <t xml:space="preserve">There is an Action Item(s) still unresolved and a resolution is needed to reach a mutual understanding of the intent of the requirement. </t>
  </si>
  <si>
    <t xml:space="preserve">Deleted </t>
  </si>
  <si>
    <t xml:space="preserve">The requirement functionality is no longer a requirement of the solution. </t>
  </si>
  <si>
    <t xml:space="preserve">Deferred </t>
  </si>
  <si>
    <t xml:space="preserve">The requirement does not need to be addressed for the October 1, 2013 implementation, but may be required by the State at a later date. </t>
  </si>
  <si>
    <t xml:space="preserve">Duplicate </t>
  </si>
  <si>
    <t xml:space="preserve">The requirement functionality (or the requirement) is a duplicate of another requirement in the RTM </t>
  </si>
  <si>
    <t xml:space="preserve">Business/Policy Rule </t>
  </si>
  <si>
    <t xml:space="preserve">A statement that defines or constrains some aspect of the business. It asserts a business structure to control or influence the behavior of the business </t>
  </si>
  <si>
    <t xml:space="preserve">Functional Requirement </t>
  </si>
  <si>
    <t xml:space="preserve">Describes the behaviors the Exchange system or system components will exhibit under certain circumstances or user actions </t>
  </si>
  <si>
    <t xml:space="preserve">Non-Functional Requirement </t>
  </si>
  <si>
    <t xml:space="preserve">Describes the quality behaviors that the implemented system must satisfy (e.g. performance, security, reliability) </t>
  </si>
  <si>
    <t xml:space="preserve">Reporting Requirement </t>
  </si>
  <si>
    <t xml:space="preserve">Describes any electronic or non-electronic report that will be generated using the Exchange system </t>
  </si>
  <si>
    <t xml:space="preserve">Notification Requirement </t>
  </si>
  <si>
    <t xml:space="preserve">Describes any electronic or non-electronic notification that will be generated using the Exchange system </t>
  </si>
  <si>
    <t xml:space="preserve">Interface Requirement </t>
  </si>
  <si>
    <t xml:space="preserve">Describes any communication between Exchange system and external systems </t>
  </si>
  <si>
    <t xml:space="preserve">Data Requirement </t>
  </si>
  <si>
    <t xml:space="preserve">Describes information needs that the information model must meet </t>
  </si>
  <si>
    <r>
      <t>Description</t>
    </r>
    <r>
      <rPr>
        <sz val="11"/>
        <color indexed="9"/>
        <rFont val="Times New Roman"/>
        <family val="1"/>
      </rPr>
      <t> </t>
    </r>
  </si>
  <si>
    <r>
      <t xml:space="preserve">The proposed system requires a modification to existing functionality to meet this requirement which requires a source code modification.  The system will be modified to satisfy the requirements as stated or in a different format.  The vendor must explain the modifications and include the cost of all modifications above and beyond the base cost in the </t>
    </r>
    <r>
      <rPr>
        <b/>
        <i/>
        <sz val="11"/>
        <rFont val="Times New Roman"/>
        <family val="1"/>
      </rPr>
      <t>Project Cost Proposal</t>
    </r>
    <r>
      <rPr>
        <sz val="11"/>
        <rFont val="Times New Roman"/>
        <family val="1"/>
      </rPr>
      <t>.</t>
    </r>
  </si>
  <si>
    <r>
      <t xml:space="preserve">The proposed system requires new functionality to meet this requirement which requires a source code addition.  The vendor must explain the feature and its value, and include any cost above and beyond the base cost in the </t>
    </r>
    <r>
      <rPr>
        <b/>
        <i/>
        <sz val="11"/>
        <rFont val="Times New Roman"/>
        <family val="1"/>
      </rPr>
      <t>Project Cost Proposal.</t>
    </r>
  </si>
  <si>
    <t>Requirement Type</t>
  </si>
  <si>
    <t>Notifications</t>
  </si>
  <si>
    <t>Yes</t>
  </si>
  <si>
    <t>L. Birnbaum/N. Weidman</t>
  </si>
  <si>
    <t>Open</t>
  </si>
  <si>
    <t>Update Plan</t>
  </si>
  <si>
    <t>re-certifation will follow the same pattern as certification. Any notifications for certification will be similar for re-certification</t>
  </si>
  <si>
    <t>Deleted</t>
  </si>
  <si>
    <t>Manual/SERFF</t>
  </si>
  <si>
    <t>Plan Renewal</t>
  </si>
  <si>
    <t>not sure what this means</t>
  </si>
  <si>
    <t>Interface</t>
  </si>
  <si>
    <t>Must be able to accept updates to plan data, benefits, rates from an Issuer</t>
  </si>
  <si>
    <t>all steps leading up to plan certification are before they become of interest to the Exchange</t>
  </si>
  <si>
    <t>Plan Certification</t>
  </si>
  <si>
    <t>would be stored as an attribute of the plan
was implied in the BRD, but not documented</t>
  </si>
  <si>
    <t>Store and provide the capability to display on demand transactional history related to the QHP certification process, including but not limited to certification/decertification event and rationale for decertification events.</t>
  </si>
  <si>
    <t>Yearly RFP process will cause all data to be received as initial certification</t>
  </si>
  <si>
    <t>Must support the benefit information of plans being updated by an Issuer</t>
  </si>
  <si>
    <t>Must support the rate information of plans being updated by an Issuer</t>
  </si>
  <si>
    <t>recertification will follow the same process as certification</t>
  </si>
  <si>
    <t>will be done via SERFF</t>
  </si>
  <si>
    <t>Data</t>
  </si>
  <si>
    <t>Must be able to accept a QHP re-certification request from an Issuer</t>
  </si>
  <si>
    <t>Submit Plan to Exchange</t>
  </si>
  <si>
    <t>Must be able to accept a QHP submission from an Issuer, including all required data fields</t>
  </si>
  <si>
    <t>SERFF is the system of record for plan information. A subset will  be stored in the Exchange database.</t>
  </si>
  <si>
    <t>DFR will initially receive enrollment change request and forward to Exchange System</t>
  </si>
  <si>
    <t>TBD</t>
  </si>
  <si>
    <t>Must support the tracking of plans submitted by an Issuer through its lifecycle</t>
  </si>
  <si>
    <t>Must store supporting files for the plan (marketing materials, etc.)</t>
  </si>
  <si>
    <t>C. Gekas</t>
  </si>
  <si>
    <t>Confirm with Cass for automated vs. manual pertaining to quality and transparency</t>
  </si>
  <si>
    <t>Deferred</t>
  </si>
  <si>
    <t>Ongoing</t>
  </si>
  <si>
    <t>this will be stored in SERFF. One of the attributes for a plan in SERFF is "Coverage Level (Plan Metal Level)". To be revisited in Customer Service</t>
  </si>
  <si>
    <t xml:space="preserve">Determine the metal rating of a plan (platinum, gold, silver, bronze) </t>
  </si>
  <si>
    <t>there will be a quality rating method, but not discussed whether or not it would be in accordance with CMS plan quality rating methodology</t>
  </si>
  <si>
    <t>Quality ratings not required untill 2016. DVHA may be implementing quality ratings earlier though</t>
  </si>
  <si>
    <t>what is meant by the "agreement" in this context?</t>
  </si>
  <si>
    <t>out of scope of OneGate</t>
  </si>
  <si>
    <t>Display a list of QHP(s) that are ready to be published to the Exchange.</t>
  </si>
  <si>
    <t>Publish Plan to Exchange Portal</t>
  </si>
  <si>
    <t xml:space="preserve">out of scope of OneGate </t>
  </si>
  <si>
    <t>a notification would be automatically generated and sent to the Issuer
PM-BRD - Figure 2-15: QHP Certification and Recertification Work Flow</t>
  </si>
  <si>
    <t>Out of scope for OneGate</t>
  </si>
  <si>
    <t>Business/Policy</t>
  </si>
  <si>
    <t>IS.PM.05
PPACA Subtitle D Sec 1301</t>
  </si>
  <si>
    <t xml:space="preserve">The QHP Issuer must agree to offer at least one qualified health plan in the silver level and at least one plan in the gold level in each such Exchange. </t>
  </si>
  <si>
    <t xml:space="preserve">IS.PM.02
§155.1000 (b) </t>
  </si>
  <si>
    <t xml:space="preserve">The Exchange must offer only health plans that have an effective certification issued or are recognized as plans deemed certified for participation in an Exchange as a QHP, unless specifically provided for otherwise. </t>
  </si>
  <si>
    <t>IS.PM.01 
PPACA Subtitle D Sec 1301</t>
  </si>
  <si>
    <t xml:space="preserve">The QHP must be offered by health insurance Issuer that is licensed and in good standing to offer health insurance coverage in each state. </t>
  </si>
  <si>
    <t>Process Submitted Plan</t>
  </si>
  <si>
    <t>Must be able to accept Rate Decisions from the Green Mountain Care Board</t>
  </si>
  <si>
    <t>Must be able to submit Rate Recommendations to the Green Mountain Care Board</t>
  </si>
  <si>
    <t>Must be able to send QHP re-certification results to an Issuer</t>
  </si>
  <si>
    <t>Must be able to send QHP Certification results to an Issuer</t>
  </si>
  <si>
    <t>the plan could just be resubmitted for certification</t>
  </si>
  <si>
    <t>Must retain a record of all plans submitted to the Exchange</t>
  </si>
  <si>
    <t>QHP Rate information is automatically added to the Exchange System.  When the file transfer is received from the SERFF system, the Exchange System will automatically check to ensure that the file is complete, of the correct format and that mandatory fields are completed.  The system will then find the associated QHP for the QHP Rate information file, and create the QHP Rate record.  If the QHP does not exist in the Exchange System, the system will generate an error message to the SERFF system.</t>
  </si>
  <si>
    <t>would be stored as an attribute of the plan/issuer
was implied in the BRD, but not documented</t>
  </si>
  <si>
    <t>In scope of OneGate</t>
  </si>
  <si>
    <t>a notification would be automatically generated and sent to the Issuer
PM-BRD - Figure 2-15: QHP Certification and Recertification Work Flow
PM-BRD - Figure 2-17: QHP Decertification Work Flow</t>
  </si>
  <si>
    <t xml:space="preserve">Automatically record the QHP benefits in the Exchange system.  The process validates that the benefits are allowable within the Exchange. If the Benefits are not in the list of allowed benefits, an error message is generated to SERFF.  Once all benefits have been added to QHP, the QHP information is ready for review by the QHP Administrator. </t>
  </si>
  <si>
    <t>Data elements pulled from updated SERFF templates</t>
  </si>
  <si>
    <r>
      <t xml:space="preserve">Record and retain the following information regarding rates for each QHP:
</t>
    </r>
    <r>
      <rPr>
        <sz val="10.5"/>
        <color theme="1"/>
        <rFont val="Calibri"/>
        <family val="2"/>
        <scheme val="minor"/>
      </rPr>
      <t>- Plan ID
- Rating Area ID
- Tobacco User (Is tobacco use of subscriber used to determine if a person is eligible for a rate from a plan?)
- Rate Effective Date
- Rate Expiration Date
- Age
- Individual Rate</t>
    </r>
  </si>
  <si>
    <r>
      <t xml:space="preserve">Record and retain the following data elements for Service Area of each QHP:
</t>
    </r>
    <r>
      <rPr>
        <sz val="10.5"/>
        <color theme="1"/>
        <rFont val="Calibri"/>
        <family val="2"/>
        <scheme val="minor"/>
      </rPr>
      <t>- Service Area Name
- State (Does this service area cover the entire State?)
- County Name (If service area does not cover entire State, select the county this service area covers)
- Partial County (Does this service area include a partial county?)</t>
    </r>
  </si>
  <si>
    <t>An Issuer may cancel a plan at any time. If there are people enrolled in it, they will remain enrolled but new enrollment will be closed. When current enrollees terms expire, the plan will end.
PM-BRD - lifecycle diagram</t>
  </si>
  <si>
    <t>Provide Issuer the ability to withdraw an application for consideration for individual and small group market, and/or consideration in individual exchange and/or SHOP exchange</t>
  </si>
  <si>
    <t>errors noted will be told to the DFR who will tell the Issuers</t>
  </si>
  <si>
    <t>will be done automatically as data is received via the interface with SERFF</t>
  </si>
  <si>
    <t>will be submitted via SERFF</t>
  </si>
  <si>
    <t>Issuers can classify the market type of a plan. DFR will classify the plan as a QHP or not.</t>
  </si>
  <si>
    <t>Allow Issuers to classify product plans as QHP-applicable and non-QHP-considered; and also classify within a market type (i.e. individual or small group)</t>
  </si>
  <si>
    <t>CCIIO data elements will be collected as per data fields in SERFF. Updated HBE-ready SERFF templates should be ready by early Feb. Importing/Exporting of XML files will be available as secondary option if SERFF to OneGate interface is not ready by Oct. 1st</t>
  </si>
  <si>
    <r>
      <t xml:space="preserve">Record and retain the following information for each benefit provided through a QHP: 
</t>
    </r>
    <r>
      <rPr>
        <sz val="10.5"/>
        <color theme="1"/>
        <rFont val="Calibri"/>
        <family val="2"/>
        <scheme val="minor"/>
      </rPr>
      <t>- Subject to Deductible 
- Excluded from In Network Maximum Out of Pocket
- Excluded from Out of Network Maximum Out of Pocket</t>
    </r>
  </si>
  <si>
    <t>Issuers will submit data via SERFF</t>
  </si>
  <si>
    <t>Provide Issuers with the ability to provide rate and benefit information  in multiple formats including file upload in a format determined by the Exchange, and direct data entry.</t>
  </si>
  <si>
    <t>validated during SRS workshop. VT will have the ability to notify Issuers when they can submit plans to the Exchange</t>
  </si>
  <si>
    <t>for Exchange only</t>
  </si>
  <si>
    <t>Provide the ability to receive and process Rate and Benefit Data for each product plan offered on the Exchange</t>
  </si>
  <si>
    <r>
      <t xml:space="preserve">Record and retain the following information for each benefit provided through a QHP: 
</t>
    </r>
    <r>
      <rPr>
        <sz val="10.5"/>
        <color theme="1"/>
        <rFont val="Calibri"/>
        <family val="2"/>
        <scheme val="minor"/>
      </rPr>
      <t>- EHB? (Yes/No)
- State Mandate? (Yes/No)
- Is this Benefit Covered? 
- Quantitative Limit on Service 
- Limit Quantity 
- Limit Unit 
- Minimum Stay 
- Exclusions 
- Explanation (text field) 
- EHB Variance Reason</t>
    </r>
  </si>
  <si>
    <r>
      <t xml:space="preserve">Record and retain the following URLs for each QHP:
</t>
    </r>
    <r>
      <rPr>
        <sz val="10.5"/>
        <color theme="1"/>
        <rFont val="Calibri"/>
        <family val="2"/>
        <scheme val="minor"/>
      </rPr>
      <t>- URL for Summary of Benefits &amp; Coverage 
- URL for Enrollment Payment 
- Plan Brochure</t>
    </r>
  </si>
  <si>
    <r>
      <t xml:space="preserve">Record and retain the following Geographic Coverage data elements for each QHP:
</t>
    </r>
    <r>
      <rPr>
        <sz val="10.5"/>
        <color theme="1"/>
        <rFont val="Calibri"/>
        <family val="2"/>
        <scheme val="minor"/>
      </rPr>
      <t>- Out of Country Coverage 
- Out of Country Coverage Description 
- Out of Service Area Coverage 
- Out of Service Area Coverage Description 
- National Network</t>
    </r>
  </si>
  <si>
    <t>a failed request for an Issuer to register with the Exchange or to submit a plan will cause a notification to be sent to the Issuer explaining why it has failed</t>
  </si>
  <si>
    <t>Provide the ability to generate letters though all stages of review process (including an electronic form of the letter) of denials; indicating that a issuer and/or productplan has/has not been accepted into the specific market (individual or small group) and/or the exchange.</t>
  </si>
  <si>
    <t>a failed request for an Issuer to register with the Exchange or to submit a plan will not create a record with the Exchange that is published on the Exchange, but will have an unfinished record stored</t>
  </si>
  <si>
    <r>
      <t xml:space="preserve">Record and retain the following Plan Dates of each QHP:
</t>
    </r>
    <r>
      <rPr>
        <sz val="10.5"/>
        <color theme="1"/>
        <rFont val="Calibri"/>
        <family val="2"/>
        <scheme val="minor"/>
      </rPr>
      <t>- Plan Effective Date 
- Plan Expiration Date</t>
    </r>
  </si>
  <si>
    <r>
      <t xml:space="preserve">Record and retain the following Plan Attributes of each QHP:
</t>
    </r>
    <r>
      <rPr>
        <sz val="10.5"/>
        <color theme="1"/>
        <rFont val="Calibri"/>
        <family val="2"/>
        <scheme val="minor"/>
      </rPr>
      <t>- New/Existing Plan? 
- Plan Type 
- Metal Level 
- Unique Plan Design? 
- QHP/Non-QHP 
- Notice Required for Pregnancy 
- Is a Referral Required for Specialist? 
- Specialist(s) Requiring a Referral 
- Plan Level Exclusions 
- Indian Plan Variation - Est Advanced Payment 
- H.S.A. Eligible 
- HSA/HRA Employer Contribution 
- HSA/HRA Employer Contribution Amount 
- Child-Only Offering 
- Child Only Plan ID 
- Wellness Program Offered 
- Disease Management Programs Offered</t>
    </r>
  </si>
  <si>
    <t>Record and retain the following Plan Identifiers for each QHP:
- HIOS Plan ID (standard component)
- Plan Marketing Name
- HIOS Product ID
- HPID
- Network ID
- Service Area ID
- Formulary ID</t>
  </si>
  <si>
    <t>out of scope of OneGate - certified / not selected</t>
  </si>
  <si>
    <t>only plans that are current and certified will be published.
PM-SRS - Figure 20: Publish Public Plan to Exchange
PM-SRS - Figure 12: Publish QHP in Commercial Plan Registry</t>
  </si>
  <si>
    <t>PM-SRS - Figure 5: Publish QHP to Exchange
Issuer, Plan, Benefits, Rates can all be approved separately
issuers will be notified on an exception basis</t>
  </si>
  <si>
    <t>S. Lindberg</t>
  </si>
  <si>
    <t>Interface handled by SERFF. Processing handled by Exchange system</t>
  </si>
  <si>
    <t>Unsure if SERFF will have capability to submit directly to CMS or if Exchange System will need to send Plan Management Info to CMS</t>
  </si>
  <si>
    <t xml:space="preserve">would be done as part of plan certification - only certified plans would be included in the Exchange. </t>
  </si>
  <si>
    <t>In scope for OneGate</t>
  </si>
  <si>
    <t>had not identified any time-based notifications for plan management</t>
  </si>
  <si>
    <t>Fields for comparing plans were discussed during the PM SRS workshops but they were not finalized</t>
  </si>
  <si>
    <t>Out of scope of OneGate</t>
  </si>
  <si>
    <t>Must be validated but only rate and benefit data will be updated. Need to understand how DFR data will be in inputted into CGI system. Revisit in OneGate demo.</t>
  </si>
  <si>
    <t>Figure 2: Plan Management Use Cases &amp; Figure 5: Publish QHP to Exchange; PM SRS (Implied Req)</t>
  </si>
  <si>
    <t>Validated</t>
  </si>
  <si>
    <t>included in serff interface</t>
  </si>
  <si>
    <t>PM-SRS - Figure 5: Publish QHP to Exchange
Issuer, Plan, Benefits, Rates can all be approved separately</t>
  </si>
  <si>
    <t>Validated during SRS Workshops (Note: not confirmed on what method will be used to send marketing material)
potential interface with future provider directory</t>
  </si>
  <si>
    <t>Currently performed manually and expected to continue performing manually with the possibility of electronic interface in 2017 for Single-Payer model</t>
  </si>
  <si>
    <t>Validated during SRS Workshops</t>
  </si>
  <si>
    <t>PM-SRS - REQ-0019, REQ-0020</t>
  </si>
  <si>
    <t>URL will be stored for provider index</t>
  </si>
  <si>
    <t>Need to include requiremen for Provider URL in CGI system</t>
  </si>
  <si>
    <t>PM-SRS - REQ-0042
provider list URL will be stored</t>
  </si>
  <si>
    <t>To be handled through yearly RFP process</t>
  </si>
  <si>
    <t>see comment on PM-28</t>
  </si>
  <si>
    <t>Allow users to be able to classify marketing materials from Issuers</t>
  </si>
  <si>
    <t>Plan expirations dates may be updated by the QHP Administrator based on input from the Issuer. Changes to existing plans would go through an update approval process.
Exchange does not request plans to be renewed.</t>
  </si>
  <si>
    <t>Not required in exchange system for Issuer and product plan certification but may be needed as viewable information on public exchange view</t>
  </si>
  <si>
    <t>plan certification analysis will be done before it is entered into the Exchange system</t>
  </si>
  <si>
    <t>Will be pushed to exchange system by SERFF</t>
  </si>
  <si>
    <t>electronically via SERFF or manually entered by QHP Administrator</t>
  </si>
  <si>
    <t>CGI for additional clarification
Sheean/Greg for marketing material</t>
  </si>
  <si>
    <t>Validated during SRS Workshops (Note: SERFF allows for a PDF attachment, which will be used to send Marketing Pamphlet from Issuers)</t>
  </si>
  <si>
    <t>M. Thistle</t>
  </si>
  <si>
    <t>PM-SRS - REQ-0040, REQ-0041, REQ-0042</t>
  </si>
  <si>
    <t>Validated in SRS Workshops</t>
  </si>
  <si>
    <t>Non-Functional</t>
  </si>
  <si>
    <t>Submitted to exchange system as URL</t>
  </si>
  <si>
    <t>REQ-0042; PM SRS (Note: Issuers will submit URL for Provider Registry)</t>
  </si>
  <si>
    <t>REQ-0016; PM SRS</t>
  </si>
  <si>
    <t>Retain all internal messages for 7 years</t>
  </si>
  <si>
    <t>Keep all email messages for nine years.</t>
  </si>
  <si>
    <t>A. Berliner</t>
  </si>
  <si>
    <t>M. Thistle
A. Berliner</t>
  </si>
  <si>
    <t>which data elements will be displayed were discussed briefly during the SRS process but still need to be finalized and confirmed.</t>
  </si>
  <si>
    <t>Must be able to send an appeal decision to an Issuer</t>
  </si>
  <si>
    <t>Must be able to accept an appeal request from an Issuer</t>
  </si>
  <si>
    <t>a plan may be published once it has been selected.
PM-SRS: Figure 12: Publish QHP in Commercial Plan Registry</t>
  </si>
  <si>
    <t>Figure 2-6; PM BRD (Implied Req)</t>
  </si>
  <si>
    <t xml:space="preserve">Figure 12: Publish QHP in Commercial Plan Registry; PM SRS (Implied Req) </t>
  </si>
  <si>
    <t>Must support the sending of notifications to Issuer, Enrollees, etc. at various points of the plan's lifecycle</t>
  </si>
  <si>
    <t>Provide confirmation that all software licenses are activated.</t>
  </si>
  <si>
    <t>REQ-0008; PM SRS</t>
  </si>
  <si>
    <t>Not clear about specific req</t>
  </si>
  <si>
    <t>not clear about specific req</t>
  </si>
  <si>
    <t>Plan Open for Enrollment</t>
  </si>
  <si>
    <t>Performed through SERFF</t>
  </si>
  <si>
    <t>QHPs can only be updated by re-submitting the information through the SERFF interface and being certified by DFR</t>
  </si>
  <si>
    <t>Only QHPs received through SERFF interface and certified by DFR will be presented</t>
  </si>
  <si>
    <t>To be revisited in Customer Service</t>
  </si>
  <si>
    <t>Create Issuer</t>
  </si>
  <si>
    <t>Upon approval of marketing materials, provide update to Issuer's QHP Account Information</t>
  </si>
  <si>
    <t>Allow the issuer to classify applications to indicate Product type: qualified to sell outside Exchange Or on the Exchange Market type: Individual market, small group, large group, Medicaid</t>
  </si>
  <si>
    <t>CGI
Sheean/Greg</t>
  </si>
  <si>
    <t>Populate Plan in Registry</t>
  </si>
  <si>
    <t>Plan Withdrawal</t>
  </si>
  <si>
    <t xml:space="preserve">Issuers must be able to electronically communicate a plan enrollment change to the Exchange system.  Data required will include:
- Enrollment availability status
- Rates
- Effective dates
- Status indicating if new dependent enrollee's are still allowed </t>
  </si>
  <si>
    <t>Validated in BRD Workshops (Note: Out of scope for Oct 1st Release)</t>
  </si>
  <si>
    <t>potentially covered by SERFF</t>
  </si>
  <si>
    <t>No ability to sell outside exchange</t>
  </si>
  <si>
    <t>Allow the issuer to classify applications to indicate Issuer type: licensed to sell outside the Exchange OR licensed to sell on the Exchange</t>
  </si>
  <si>
    <t>M. Thistle/S. Lindberg</t>
  </si>
  <si>
    <t>Not required for Oct 1st release. May be required for 2014 open enrollment</t>
  </si>
  <si>
    <t>Accept Issuer and plan performance data electronically from Issuers and the Insurance Division in support of periodic monitoring activities such as:
- HEDIS ratings 
- Consumer perception ratings (CAHPS)
- Complaints
- Patient information programs
- Claims payment data
- Disenrollment data
- Denied claims
- Issuer ID
- Compliant data/summaries
- Sanction data (if any)
- Solvency Status
- Network Adequacy</t>
  </si>
  <si>
    <t>Plan Monitoring</t>
  </si>
  <si>
    <t>Since SERFF is the system of record for all QHP Information, all updated/changes must be made in SERFF before uploading to Exchange System</t>
  </si>
  <si>
    <t>Figure 5: Publish QHP to Exchange; PM SRS (Implied Req)</t>
  </si>
  <si>
    <t>IS.PM.15
155.1010(a)</t>
  </si>
  <si>
    <t xml:space="preserve">The Exchange must monitor the QHP Issuers for demonstration of ongoing compliance with the certification requirements. </t>
  </si>
  <si>
    <t>Plan Has Enrollees</t>
  </si>
  <si>
    <t>Provide the ability for historical Provider data to be saved to provide accurate historical representation of the Provider network at a given point in time</t>
  </si>
  <si>
    <t>Allow Issuers to initiate product submissions for approval, for products to be offered on the Exchange</t>
  </si>
  <si>
    <t>Must be able to send a QHP De-Certification Notification to an Issuer</t>
  </si>
  <si>
    <t>Decertification</t>
  </si>
  <si>
    <t>REQ-0042; PM SRS (Note: Possible integration of Provider Network in future)</t>
  </si>
  <si>
    <t>Duplicate</t>
  </si>
  <si>
    <t xml:space="preserve">Allow Plan Management workers to compare a proposed product portfolio against a set of criteria. Possible criteria would include, but not be limited to:
- Complaint
- Quality, including Accreditation status
- Benefit coverage
- Cost sharing
- Marketing material, etc.  </t>
  </si>
  <si>
    <t>T. Perrelli</t>
  </si>
  <si>
    <t>Confirm with Tena. Revisit in Customer Service</t>
  </si>
  <si>
    <t>out of scope of OneGate- dfr bat phone</t>
  </si>
  <si>
    <t>PM-SRS - REQ-0040</t>
  </si>
  <si>
    <t>archived plans would be stored in the QHP/public plan registry</t>
  </si>
  <si>
    <t>PM-SRS - REQ-0070, REQ-0071</t>
  </si>
  <si>
    <t>IS.PM.19
155.1080(e)</t>
  </si>
  <si>
    <t xml:space="preserve">Upon decertification of a QHP, the Exchange must provide notice of decertification to all affected parties, including: the QHP issuer; Exchange enrollees in the QHP who must receive information about a special enrolment period, as described in §155.420; HHS; and the State department of insurance. </t>
  </si>
  <si>
    <t>PM-SRS - REQ-0061</t>
  </si>
  <si>
    <t>CGI; to provide data model</t>
  </si>
  <si>
    <t>Would not include Medicaid or large group in VT</t>
  </si>
  <si>
    <t>To be revisited in Enrollment</t>
  </si>
  <si>
    <t>PM-SRS - REQ-0019, REQ-0020 (Note: NAIC code will be used as Issuer ID through SERFF and OneGate)</t>
  </si>
  <si>
    <t xml:space="preserve">Manual. PM-SRS - REQ-0019, REQ-0020 </t>
  </si>
  <si>
    <t>Provide Exchange staff the ability to verify Issuer licensure</t>
  </si>
  <si>
    <t>Provide automatic electronic notification of receipt for complaints submitted through the web interface.</t>
  </si>
  <si>
    <t>Identify specific data elements for "administrative data"</t>
  </si>
  <si>
    <r>
      <t>see pm-121; to be revisited in customer assistance.</t>
    </r>
    <r>
      <rPr>
        <sz val="11"/>
        <color rgb="FFFF0000"/>
        <rFont val="Calibri"/>
        <family val="2"/>
        <scheme val="minor"/>
      </rPr>
      <t xml:space="preserve"> Tena and Cass will need to confirm HCO relationship to appeals and grievances. Tena needs to confirm scope of PM/Customer Service complaints/grievances</t>
    </r>
  </si>
  <si>
    <t>Automatically create a new QHP in the Exchange system. If the QHP does not already exist in the QHP Product list, then the system will create a certified QHP with the required data elements. If the QHP already exists, then the system updates the QHP information with the new data elements.</t>
  </si>
  <si>
    <t>not required until 2016, but state may want sooner</t>
  </si>
  <si>
    <t>there will be a quality rating but the method has yet to be confirmed. 
This was discussed in PM SRS workshops</t>
  </si>
  <si>
    <t>Not for October 2013</t>
  </si>
  <si>
    <r>
      <t xml:space="preserve">Record whether Third Party Administrator(s) are utilized for the following processes of a QHP:
</t>
    </r>
    <r>
      <rPr>
        <sz val="10.5"/>
        <color theme="1"/>
        <rFont val="Calibri"/>
        <family val="2"/>
        <scheme val="minor"/>
      </rPr>
      <t>- Enrollment
- Claims Processing
- Edge Server Host</t>
    </r>
  </si>
  <si>
    <r>
      <t xml:space="preserve">Record and retain the contact information (First Name, Last Name, Phone Number, Extension, Email Address) for the following roles of each QHP:
</t>
    </r>
    <r>
      <rPr>
        <sz val="10.5"/>
        <color theme="1"/>
        <rFont val="Calibri"/>
        <family val="2"/>
        <scheme val="minor"/>
      </rPr>
      <t>- Enrollment Contact
- Online Enrollment Center Contact (Primary)
- Online Enrollment Center Contact (Backup)
- System Contact
- Appeals/Grievances Contact
- Customer Service Operations Contact
- User Access Contact
- Backup User Access Contact
- Marketing Contact
- Medical Director
- Chief Dental Director
- Pharmacy Benefit Manager
- Government Relations Contact
- HIPAA Security Officer
- Complaints Tracking Contact
- Quality Contact
- Compliance Officer
- Payment Contact
- APTC/CSR Contact
- Financial Reporting Contact
- Financial Transfers Contact
- Risk Corridors Contact
- Risk Adjustment Contact
- Reinsurance Contact</t>
    </r>
  </si>
  <si>
    <t>Confirm with Cass</t>
  </si>
  <si>
    <t>PM-BRD - Figure 2-17: QHP Decertification Work Flow - the determination is used for potentially decertifying a QHP</t>
  </si>
  <si>
    <t>SERFF &amp; OneGate</t>
  </si>
  <si>
    <t>PM-BRD - Figure 2-17: QHP Decertification Work Flow - indicates monitoring of QHP for certification compliance. Does not specify exactly what is being monitored.</t>
  </si>
  <si>
    <t xml:space="preserve">Revisit later for additional details and not clear who is doing the compliance. Start with CMS data elements.  What and who. To the extent that we can - when this conversation occurs again, consider the single payer future needs as well as current data. Data conversation with carriers and other stakeholders. </t>
  </si>
  <si>
    <r>
      <t xml:space="preserve">Record and retain the required Administrative data elements for each certified QHP, including:
</t>
    </r>
    <r>
      <rPr>
        <sz val="10.5"/>
        <color theme="1"/>
        <rFont val="Calibri"/>
        <family val="2"/>
        <scheme val="minor"/>
      </rPr>
      <t>- Issuer ID
- Issuer State
- Proposed Exchange Market Coverage
- Current Sales Market
- Company Legal Name
- Issuer Legal Name
- Issuer Marketing Name
- Associated Health Plan ID
- TIN
- NAIC Company Code
- NAIC Group Code
- Company Address
- Company City
- Company State
- Company Zip Code
- Issuer Address
- Issuer City
- Issuer State
- Issuer Zip Code
- Primary Contact
- Issuer Individual Market Contact
- Issuer SHOP (Small Group) Contact
- CEO Contact Information
- CFO Contact Information
- Customer Service Contact Information for Individual Market
- Customer Service Contact Information for SHOP (Small Group) Market</t>
    </r>
  </si>
  <si>
    <t>Reviewed in Workshop</t>
  </si>
  <si>
    <t>Due Date</t>
  </si>
  <si>
    <t>Assigned To</t>
  </si>
  <si>
    <t>Fully Met by COTS</t>
  </si>
  <si>
    <t>Demonstrated</t>
  </si>
  <si>
    <t>Scenario</t>
  </si>
  <si>
    <t>BRD/SRS Reference:</t>
  </si>
  <si>
    <t>Current Disposition</t>
  </si>
  <si>
    <t>Group</t>
  </si>
  <si>
    <t>HI Original - Application or Module</t>
  </si>
  <si>
    <t>Reference from the BRD and Workshops</t>
  </si>
  <si>
    <t>PPACA Text</t>
  </si>
  <si>
    <t>CMS #</t>
  </si>
  <si>
    <t>CMS</t>
  </si>
  <si>
    <t>EL-2</t>
  </si>
  <si>
    <t>ELIGIBILITY: STATE PUBLIC PLANS</t>
  </si>
  <si>
    <t>we would like to include this in the scope of the HBE contract.</t>
  </si>
  <si>
    <t>To be Demonstrated</t>
  </si>
  <si>
    <t>Les Birnbaum</t>
  </si>
  <si>
    <t>Individual BRD:
Figure 3‑5 Individual Anonymous Browsing Service
Table 3 2 Individual Anonymous Browsing Service Definitions – DCF- Individual Pre-Screening Service Definition
Section 3.3.1 3.3.1 Individual Pre Screening Service Requirements
Table 3 11 Individual Pre screening Suggested Business Rules 
Figure 4 5 Individual Enrollment &amp; APTC Services – To Be Model
Table 4 2 Individual Enrollment Service Definitions – DCF - Individual Pre-Screening Service Definition
4.3.2 Individual Screening Service Requirements 
Figure 4 18 Overall Individual Enrollment Process 
Figure 4 20 Individual Screening Process
4.5.4 Individual Enrollment &amp; APTC Business Rules</t>
  </si>
  <si>
    <t>WEB PORTAL: ENROLLMENT</t>
  </si>
  <si>
    <t>EL-3</t>
  </si>
  <si>
    <t>ELIGIBILITY: FEDERAL PUBLIC PLANS (MAGI and NON-MAGI)</t>
  </si>
  <si>
    <t>we would like to include this in the scope of the HBE contract.  What is the reference to  the "Federal Exchange Eligibility Service."?</t>
  </si>
  <si>
    <t>see EL-2</t>
  </si>
  <si>
    <t>EL-6</t>
  </si>
  <si>
    <t>OTHER ELIGIBILITY REQUIREMENTS</t>
  </si>
  <si>
    <t xml:space="preserve">Present a more detailed level of screening questions to be addressed at the option of the Individual.
</t>
  </si>
  <si>
    <t>screening questions for what?</t>
  </si>
  <si>
    <t>EL-4</t>
  </si>
  <si>
    <t>Pre-Screening</t>
  </si>
  <si>
    <t>1/4/2013 - this will be included in the requirements for VT</t>
  </si>
  <si>
    <t>leverage  EL-1 and EL-2</t>
  </si>
  <si>
    <t>ELM-1</t>
  </si>
  <si>
    <t>ORIGINAL VT MAGI REQUIREMENTS</t>
  </si>
  <si>
    <t>Provide the option for anonymous completion of MAGI eligibility related questions</t>
  </si>
  <si>
    <t>Individual BRD:
Figure 3‑5 Individual Anonymous Browsing Service
Table 3 2 Individual Anonymous Browsing Service Definitions – DCF- Individual Pre-Screening Service Definition
Section 3.3.1 3.3.1 Individual Pre Screening Service Requirements
Table 3 11 Individual Pre screening Suggested Business Rules 
Figure 4 5 Individual Enrollment &amp; APTC Services – To Be Model
Table 4 2 Individual Enrollment Service Definitions – DCF - Individual Pre-Screening Service Definition
4.3.2 Individual Screening Service Requirements 
Figure 4 18 Overall Individual Enrollment Process 
Figure 4 20 Individual Screening Process
4.5.4 Individual Enrollment &amp; APTC Business Rules</t>
  </si>
  <si>
    <t>ELM-2</t>
  </si>
  <si>
    <t>The following MAGI related data items should be requested in the pre-screening: financial, residency, person specific (age, gender, pregnant, disability, tribal affiliation) relationships to other household members</t>
  </si>
  <si>
    <t>ELM-14</t>
  </si>
  <si>
    <t xml:space="preserve">Provide an [anonymous] screening tool that is compatible with the HBE and allows an applicant to answer an initial basic set of questions to quickly identify potential eligibility for  MAGI QHP (incl. APTC, CSR).  </t>
  </si>
  <si>
    <t>Repeat of the first. P2 - maybe a bit more clarity</t>
  </si>
  <si>
    <t>EL-23</t>
  </si>
  <si>
    <t>ACCOUNT REGISTRATION/MANAGEMENT</t>
  </si>
  <si>
    <t>Individual Application &amp; Submit Update</t>
  </si>
  <si>
    <t xml:space="preserve">Determine if users requesting new access already have system access, assist known Individuals in recovering login information, and assist new Individuals in setting up access </t>
  </si>
  <si>
    <t>EL-26</t>
  </si>
  <si>
    <t>APPLICATION SUBMISSION, VERIFICATION, UPDATES</t>
  </si>
  <si>
    <t>Provide a consolidated online application for all programs offered through the Exchange, including but not limited to Medicaid, other VT public health and human service programs, and commercial health insurance subsidies.</t>
  </si>
  <si>
    <t>Choosing to use the Federal single application for insurance affordability programs (approved by the Secretary)</t>
  </si>
  <si>
    <t>For this scope, only QHP and MAGI Medicaid/CHIP.  Also, we would use the HHS online application so that the requirement would not require new development</t>
  </si>
  <si>
    <t>Met</t>
  </si>
  <si>
    <t>3 Individual Anonymous Browsing Business Requirements
4 Individual – Enrollment &amp; Advance Premium Tax Credit</t>
  </si>
  <si>
    <t>ELM-28</t>
  </si>
  <si>
    <t>ELM-3</t>
  </si>
  <si>
    <t xml:space="preserve">Provide a more detailed / specific application to be completed for MAGI MAGI QHP eligibility (incl. APTC, CSR). </t>
  </si>
  <si>
    <t>ELM-11</t>
  </si>
  <si>
    <t>Provide a method to identify persons who are eligible for services.</t>
  </si>
  <si>
    <t xml:space="preserve">Lew - QHP enrollment/ QHP subsidies / MAGI / Medicaid Rob Lowe - extended later. P2 - yes. </t>
  </si>
  <si>
    <t>ELM-13</t>
  </si>
  <si>
    <t>Allow individuals in a household to be eligible under different categories and receive different benefits related to MAGI QHP/APTC/CSR based upon individual information.</t>
  </si>
  <si>
    <t>Demonstrated in UX2014 in workshops</t>
  </si>
  <si>
    <t>ELM-17</t>
  </si>
  <si>
    <t>Provide a mechanism to define required and optional fields, including default data values as applicable, based on the  MAGI QHP eligibility (incl. APTC, CSR).  program rules.</t>
  </si>
  <si>
    <t>Lewise - paper application / if signed and SSN. Feds allow for handling an application - can't submit an application - LG - assumption. Can the call center support the completion. LG - Yes.</t>
  </si>
  <si>
    <t>EL-41</t>
  </si>
  <si>
    <t>Distribute and collect, through a range of mediums, individual, employer, and employee enrollment forms.</t>
  </si>
  <si>
    <t>EL-33</t>
  </si>
  <si>
    <t>ELIGIBILITY: PARTICIPATION</t>
  </si>
  <si>
    <t>Allow continuance of the application process for Individuals without an SSN (e.g. newborns and undocumented Individuals).</t>
  </si>
  <si>
    <t>ELM-4</t>
  </si>
  <si>
    <t xml:space="preserve">As part of the application process, collect State residence information in accordance with the Federal and State regulations and necessary to establish MAGI QHP eligibility (incl. APTC, CSR).   </t>
  </si>
  <si>
    <t xml:space="preserve">Can the pre-screening flip into a real thing? LG - no, screening is lightweight. </t>
  </si>
  <si>
    <t>EL-47</t>
  </si>
  <si>
    <t>Validate mailing addresses provided in applications (using an external Postal Address validation service).</t>
  </si>
  <si>
    <t>Not mandatory, optional requirement</t>
  </si>
  <si>
    <t>Dana  Houlihan</t>
  </si>
  <si>
    <t>EL-45</t>
  </si>
  <si>
    <t>Individual Eligibility Determination-Verification</t>
  </si>
  <si>
    <t>Validate Individual application information for completeness of data and prompt the Individual for additional information, if applicable.</t>
  </si>
  <si>
    <t>Individual BRD :
Figure 4 18 Overall Individual Enrollment Process
Figure 4 20 Individual Screening Process</t>
  </si>
  <si>
    <t>EL-43</t>
  </si>
  <si>
    <t xml:space="preserve">Ask knowledge-based ID questions based on data gathered from external data sources to facilitate authentication of identity. </t>
  </si>
  <si>
    <t>ELM-7</t>
  </si>
  <si>
    <t>INDIV INFORMATION</t>
  </si>
  <si>
    <t xml:space="preserve">As part of the application process, support collecting additional household information and income information as necessary to establish MAGI QHP eligibility (incl. APTC, CSR).  </t>
  </si>
  <si>
    <t xml:space="preserve">IRS and other sources. </t>
  </si>
  <si>
    <t xml:space="preserve">Lew - Hub working, anticipating presenting the info on the income and verify on MAGI. Line by line and verify for non. </t>
  </si>
  <si>
    <t>ELM-5</t>
  </si>
  <si>
    <t>Reflected in above</t>
  </si>
  <si>
    <t xml:space="preserve">As part of the application process, collect citizenship / immigration status information as necessary to establish MAGI QHP eligibility (incl. APTC, CSR).   </t>
  </si>
  <si>
    <t xml:space="preserve">Hub - Homeland security verification - if the hub isn't ready. Follow your process for the verification of ciitzenship. Lew - they don't currently and they need to do so. </t>
  </si>
  <si>
    <t>EL-39</t>
  </si>
  <si>
    <t>Allow for the indication / determination of an applicant's membership in a Native American tribe, as defined by the ACA as well as Medicaid.</t>
  </si>
  <si>
    <t>because of ACA and MAGI regulations that consider Native American within the eligibility, leave in for the time being and revisit</t>
  </si>
  <si>
    <t>ELM-6</t>
  </si>
  <si>
    <t>INCOME AND FAMILY SIZE VERIFICATION</t>
  </si>
  <si>
    <t>As part of the application process, collect household and income information to determine if the household is under 100% FPL.</t>
  </si>
  <si>
    <t>EL-53</t>
  </si>
  <si>
    <t>Provide the capability for an Individual to confirm income data from external sources.</t>
  </si>
  <si>
    <t>Individual BRD :
Figure 4 18 Overall Individual Enrollment Process</t>
  </si>
  <si>
    <t>Review Screen</t>
  </si>
  <si>
    <t>ELM-21</t>
  </si>
  <si>
    <t>Discussed in workshops</t>
  </si>
  <si>
    <t>EL-60</t>
  </si>
  <si>
    <t xml:space="preserve">Provide the ability to allow Individuals to view, confirm, dispute and submit corrections to verification results. </t>
  </si>
  <si>
    <t>EL-29</t>
  </si>
  <si>
    <t>OTHER ELIGIBILITY RELATED TO MAGI/MEDICAID</t>
  </si>
  <si>
    <t>Route applicant data, and related attachments, to the Federal Exchange Eligibility Service to determine real-time eligibility for publically subsidized programs and commercial health coverage programs offered through the Exchange.</t>
  </si>
  <si>
    <t>not needed if VT determines eligibility internal to the state - correct? I don't think we are using the "Federal Exchange Eligibility Service."</t>
  </si>
  <si>
    <t>Will not be demonstrated</t>
  </si>
  <si>
    <t>EL-8</t>
  </si>
  <si>
    <t>APTC/CSR</t>
  </si>
  <si>
    <t>see EL-2
Individual BRD:
Table 4 7 Individual Enrollment Service Definitions –Federal and State</t>
  </si>
  <si>
    <t>EL-9</t>
  </si>
  <si>
    <t>How does the solutino use the "Federal Exchange Eligibility Service."</t>
  </si>
  <si>
    <t>EL-46</t>
  </si>
  <si>
    <t>Provide the capability to gather and display Individual and household eligibility data from external sources.</t>
  </si>
  <si>
    <t>Individual BRD :
Figure 4 18 Overall Individual Enrollment Process</t>
  </si>
  <si>
    <t>EL-7</t>
  </si>
  <si>
    <t xml:space="preserve">Interfacing with other systems (such as the Federal Eligibility Data Hub and State data sources) should be completed during appropriate stages in the application process. Other than the verification of residence and citizenship and immigration status, the other items can be self attested and validated later during the enrollment process. </t>
  </si>
  <si>
    <t>we would like to include this in the scope of the HBE contract. We only have one Medicaid program.  Our proposed state subsidy will apply to individual plans purchased by folks under  300% FPL.</t>
  </si>
  <si>
    <t>Discussed in workshops
see EL-2</t>
  </si>
  <si>
    <t>EL-10</t>
  </si>
  <si>
    <t>Process the Advance Premium Tax Credit and Cost Sharing Reduction amount(s) provided by CMS/IRS and update the individual's account.</t>
  </si>
  <si>
    <t>PPACA  45 CFR 155.310 Eligibility process
see EL-2</t>
  </si>
  <si>
    <t xml:space="preserve">(ii) The Exchange may authorize advance payments of the premium tax credit on behalf of a tax filer only if the Exchange first obtains necessary attestations from the tax filer regarding advance payments of the premium tax credit, including, but not limited to attestations that—
(A) He or she will file an income tax return for the benefit year, in accordance with 26 U.S.C. 6011, 6012, and implementing regulations;
(B) If married (within the meaning of 26 CFR 1.7703–1), he or she will file a joint tax return for the benefit year;
(C) No other taxpayer will be able to claim him or her as a tax dependent for the benefit year; and
(D) He or she will claim a personal exemption deduction on his or her tax return for the applicants identified as members of his or her family, including the tax filer and his or her spouse, in accordance with §155.320(c)(3)(i).
</t>
  </si>
  <si>
    <t>EL-14</t>
  </si>
  <si>
    <t>ELIGIBILITY CONFIRMATION</t>
  </si>
  <si>
    <t xml:space="preserve">Provide individuals with the ability to acknowledge an eligibility determination. </t>
  </si>
  <si>
    <t>EN-1</t>
  </si>
  <si>
    <t>INDIVIDUAL PREFERENCES</t>
  </si>
  <si>
    <t>Prepare an enrollment questionnaire to gather individual preferences and help refine choices of plan to be displayed.</t>
  </si>
  <si>
    <t>EL-11</t>
  </si>
  <si>
    <t xml:space="preserve">(i) The Exchange must permit an enrollee to accept less than the full amount of advance payments of the premium tax credit for which he or she is determined eligible.
</t>
  </si>
  <si>
    <t>ELM-31</t>
  </si>
  <si>
    <t>COVERAGE DATE</t>
  </si>
  <si>
    <t>EN-7</t>
  </si>
  <si>
    <t>Provide an individual the capability to apply the Tax Credit Advance (if eligible) to his / her monthly premium payment or decline the advance, allowing individuals the ability to alternatively claim tax credits at time of annual income tax filing.</t>
  </si>
  <si>
    <t>BRD for Individual and Family Client Group
Section 4.3.3 / Fig 4-12  Plan Selection Decision Support Service Requirements</t>
  </si>
  <si>
    <t>EN-9</t>
  </si>
  <si>
    <t>EN-8</t>
  </si>
  <si>
    <t>Generate  written notification to individuals who select at Tax Credit Advance of the possibility of tax penalties / liabilities at time of tax filing should their annual income increase.</t>
  </si>
  <si>
    <t>EN-2</t>
  </si>
  <si>
    <t>Store enrollment questionnaire responses and display plan choices based on questionnaire / filtering criteria.</t>
  </si>
  <si>
    <t>BRD for Individual and Family Client Group
Chapter 3/Section 3.3.2 Figure 3‑11 Individual Coverage Decision Support Service Activity</t>
  </si>
  <si>
    <t>EN-4</t>
  </si>
  <si>
    <t>As a default, only display health plans that have been certified by the exchange, are open to additional enrollment, and are available in the individual's geographic area.</t>
  </si>
  <si>
    <t>We will only offer plans that have been certified by DFR/contracted with DVHA and deemed certified by OPM under the multi-state program.  All plans in VT must cover the entire state.</t>
  </si>
  <si>
    <t>EN-3</t>
  </si>
  <si>
    <t>Based on issuer and plan information gathered, display plan cost and availability.</t>
  </si>
  <si>
    <t>EN-5</t>
  </si>
  <si>
    <t>Display actual plan cost based on applicable rating factors (individuals covered, age, geography, etc.) provided by the individual during the application process.</t>
  </si>
  <si>
    <t>EN-6</t>
  </si>
  <si>
    <t xml:space="preserve">If applicable, display an adjusted plan cost based on reduced cost sharing or tax credit advance eligibility.  </t>
  </si>
  <si>
    <t>or state premium assistance to those with income under 300%FPL.</t>
  </si>
  <si>
    <t>EN-12</t>
  </si>
  <si>
    <t>Provide hyperlinks to Issuer/Plan sites for individuals to obtain further information from Issuers</t>
  </si>
  <si>
    <t>EN-10</t>
  </si>
  <si>
    <t xml:space="preserve">Provide capability to display a detailed comparison of available health plans based on individual preferences. </t>
  </si>
  <si>
    <t>BRD for Individual and Family Client Group
Section 4.3.3 / Fig 4-21  Plan Selection Decision Support Service Requirements</t>
  </si>
  <si>
    <t>EN-11</t>
  </si>
  <si>
    <t>Provide capability for individuals to adjust individual preferences and update display / comparison of available qualified health plans.  This capability includes the ability to further refine or constrain filtering criteria to either display a greater or lesser number of plan choices.</t>
  </si>
  <si>
    <t>EN-13</t>
  </si>
  <si>
    <t>Provide capability for an individual to select a QHP and initiate the enrollment process.</t>
  </si>
  <si>
    <t>BRD for Individual and Family Client Group
Section 4.5.3 / Fig 4-21  Plan Selection Decision Support Service Requirements</t>
  </si>
  <si>
    <t>Individual BRD, Table 4-3 Row 2 and Figure 4-22 "Accept Coverage Agreement"</t>
  </si>
  <si>
    <t>EN-17</t>
  </si>
  <si>
    <t>After plan selection, initiate the plan enrollment process / electronic transaction to applicable issuers.</t>
  </si>
  <si>
    <t>Issuer Enrollment SRS : REQ - 0088 : Daily Exchange Enrollment Information Interface</t>
  </si>
  <si>
    <t>EN-15</t>
  </si>
  <si>
    <t>Once a plan is selected, direct an individual to issuer-specific specific instructions on payment remittance for monthly premiums.</t>
  </si>
  <si>
    <t>VT is standardizing premium processing across issuers</t>
  </si>
  <si>
    <t>WEB PORTAL: FINANCIAL MANAGEMENT</t>
  </si>
  <si>
    <t>While it was discussed that premium processing would be outsourced, the means by which clients would be able to pay were not established as a requirement.</t>
  </si>
  <si>
    <t>While it was discussed that premium processing would be outsourced, the scheduling of electronic payments was not established as a requirement.</t>
  </si>
  <si>
    <t>ELM-29</t>
  </si>
  <si>
    <t>see ELM-1</t>
  </si>
  <si>
    <t>EN-21</t>
  </si>
  <si>
    <t>Process in real-time, the electronic confirmation / acknowledgement of receipt of enrollment transaction from issuer.</t>
  </si>
  <si>
    <t>Need to store issuer member IDs</t>
  </si>
  <si>
    <t>EN-19</t>
  </si>
  <si>
    <t>Assume in this case, the data is going to the issuer to trigger welcome pkg</t>
  </si>
  <si>
    <t>EL-13</t>
  </si>
  <si>
    <t>Provide the capability for an Individual to identify the source of information used to determine eligibility.</t>
  </si>
  <si>
    <t>ELM-18</t>
  </si>
  <si>
    <t xml:space="preserve">Lewise - reasonably compatible / not. Get info - do the data match - pass or not based. Verification in a non-automated way. Can the system print the verification form and notice? LG - at the end provide the notice and the links to the forms. Lewise - worker - some prefill of forms and print the note and paperwork together for mailing. LG - partial completion would require work. The form link is S. System determine that there is a need for a form - all verification required docs and notice bundled. Lew - can't make the determination about it - worker generate the notice and pick the appropriate level - the forms get prefilled - print "package" with all of forms and barcode / index to the case. P2 - uses standardized forms. LG - standardized forms. P2 - printing issue is unclear. Infrastructure that can do mass print. Thunderhead configurable to support. Lewise - saving. P2 - not clear what phase. LG - fourth option - have the form electronically to go the applicant. Lewise - if same sesssion, also good. </t>
  </si>
  <si>
    <t>ELM-22</t>
  </si>
  <si>
    <t>EL-17</t>
  </si>
  <si>
    <t>Provide the ability to generate online and written notification of the result of an Individual's eligibility determination, including the basis for denial if denied coverage.</t>
  </si>
  <si>
    <t>EEI-19.10
EEI-19.20
EEI-19.60</t>
  </si>
  <si>
    <t>Initiate Communication to Individual and CMS Regarding Individual Eligibility Determination
Provide Communication of Individual Eligibility Determination to Individual
Review Eligibility Notice</t>
  </si>
  <si>
    <t>EL-22</t>
  </si>
  <si>
    <t xml:space="preserve">Send notifications to the Individuals regarding the enrollment process and the status of their application. </t>
  </si>
  <si>
    <t>Indiviudal BRD :
Figure 4‑4 Individual Enrollment &amp; APTC To‑Be Network Model</t>
  </si>
  <si>
    <t>EL-56</t>
  </si>
  <si>
    <t>Generate online or written requests to Individuals for additional documentation of annual / monthly income, allow electronic submission of documents, link to accounts, and track follow up activities.</t>
  </si>
  <si>
    <t>EEI-17.40</t>
  </si>
  <si>
    <t>Prepare Communication to Individual to Verify Tax Information and Current Income Data</t>
  </si>
  <si>
    <t>EL-20</t>
  </si>
  <si>
    <t>Send notifications to the Individuals who have not completed their applications informing them of the expiration date.</t>
  </si>
  <si>
    <t>EL-27</t>
  </si>
  <si>
    <t>For this scope, only QHP and MAGI Medicaid/CHIP</t>
  </si>
  <si>
    <t xml:space="preserve">Individual BRD:
4.3.2 Individual Screening Service Requirements </t>
  </si>
  <si>
    <t>ELM-26</t>
  </si>
  <si>
    <t>EN-25</t>
  </si>
  <si>
    <t>Provide capability to receive electronic notifications from issuers regarding disenrollment and initiate disenrollment process</t>
  </si>
  <si>
    <t>Issuer Enrollment SRS : Chapter 4 /Section 4.1.3 / Fig 23</t>
  </si>
  <si>
    <t>EN-26</t>
  </si>
  <si>
    <t>Provide the capability for an individual to request a voluntary disenrollment from a QHP.</t>
  </si>
  <si>
    <t>Issuer Enrollment SRS : Chapter 4 /Section 4.1.2 / Fig 21</t>
  </si>
  <si>
    <t>EN-27</t>
  </si>
  <si>
    <t>If conditions for a voluntary disenrollment (e.g. issuer notifies Exchange of failure to pay QHP premiums beyond the grace period, Issuer or Exchange reports a change in eligibility, etc.), initiate the disenrollment process.</t>
  </si>
  <si>
    <t>EN-28</t>
  </si>
  <si>
    <t>EN-29</t>
  </si>
  <si>
    <t>Update user accounts based on disenrollment notification from issuers or disenrollments initiated by the Exchange.</t>
  </si>
  <si>
    <t>EN-30</t>
  </si>
  <si>
    <t>Prepare a notice to CMS with a minimum dataset of information regarding an individual's disenrollment from a qualified health plan through the Exchange.</t>
  </si>
  <si>
    <t>EL-54</t>
  </si>
  <si>
    <t xml:space="preserve">Provide the ability to verify information needed to evaluate eligibility for VT subsidized health plans. </t>
  </si>
  <si>
    <t>change to VT - Eligibility for VT Mediciad</t>
  </si>
  <si>
    <t>EL-73</t>
  </si>
  <si>
    <t>Allow Exchange Staff, call center staff  and Navigators to merge or associate different household members together.</t>
  </si>
  <si>
    <t>Optional requirement - due to complexity</t>
  </si>
  <si>
    <t>EL-71</t>
  </si>
  <si>
    <t>Case Inquiry</t>
  </si>
  <si>
    <t>Allow Exchange Staff, customers, call center staff and Navigators to add, update, modify and delete household composition information.</t>
  </si>
  <si>
    <t>EL-69</t>
  </si>
  <si>
    <t>Allow Exchange Staff, customers, call center staff and Navigators to search for a customer’s household information and composition.</t>
  </si>
  <si>
    <t>EL-70</t>
  </si>
  <si>
    <t>Allow Exchange Staff, customers, call center staff and Navigators to view a customer’s household information and composition.</t>
  </si>
  <si>
    <t>EN-20</t>
  </si>
  <si>
    <t>Record and store current plan enrollment information for all individuals registered on the Exchange.</t>
  </si>
  <si>
    <t>Discussed in workshop that the exchange will be the system of record</t>
  </si>
  <si>
    <t>EL-1</t>
  </si>
  <si>
    <t>OneGate/Oracle Identity Manager</t>
  </si>
  <si>
    <t xml:space="preserve">Provide role-based access control to allow users to perform certain operations assigned to specific roles (e.g., Exchange Staff, Individuals, Brokers, and Navigators). </t>
  </si>
  <si>
    <t xml:space="preserve">
EEI-01.80:</t>
  </si>
  <si>
    <t>Create user account (admins, brokers, state/fed managers, and small business will be generated and emailed to user)</t>
  </si>
  <si>
    <t>EN-16</t>
  </si>
  <si>
    <t>Update an individuals account to reflect plan selection and the effective plan-year.</t>
  </si>
  <si>
    <t>ELM-8</t>
  </si>
  <si>
    <t>Change Management</t>
  </si>
  <si>
    <t xml:space="preserve">Store changed information along with the date the information was changed. </t>
  </si>
  <si>
    <t>EL-19</t>
  </si>
  <si>
    <t xml:space="preserve">Send notifications to the Individuals, alerting them to submit required eligibility or verification information. </t>
  </si>
  <si>
    <t>Individual BRD:
Figure 4 20 Individual Screening Process</t>
  </si>
  <si>
    <t>EL-24</t>
  </si>
  <si>
    <t xml:space="preserve">Provide for the management of the Individual’s application intake process, including viewing, updating and displaying the Individual's and household's eligibility history to authorized users. </t>
  </si>
  <si>
    <t>EL-21</t>
  </si>
  <si>
    <t xml:space="preserve">Send notifications to the Individuals, Exchange Staff, Brokers, and Navigators of changes to Individuals' applications. </t>
  </si>
  <si>
    <t>EL-66</t>
  </si>
  <si>
    <t>Reassess and determine eligibility based on the new circumstances.  For every data field, the system must be configurable to force an eligibility determination/re-determination based on revised data input.</t>
  </si>
  <si>
    <t>Discussed updating Indiv information</t>
  </si>
  <si>
    <t>EL-67</t>
  </si>
  <si>
    <t>Provide consumers the ability to view the new determination of eligibility after the change in circumstances.</t>
  </si>
  <si>
    <t>EL-68</t>
  </si>
  <si>
    <t>Provide users the ability to choose new health plans after the re- determination process based on the new circumstances.</t>
  </si>
  <si>
    <t>EL-5</t>
  </si>
  <si>
    <t>Indicate whether an applicant is already enrolled in a publicly subsidized health coverage program.</t>
  </si>
  <si>
    <t>May be done through self-attestation</t>
  </si>
  <si>
    <t>EL-12</t>
  </si>
  <si>
    <t xml:space="preserve">Allow Exchange Staff, Individuals, Brokers, and Navigators to view alerts regarding the need to recalculate the tax credit when needed. </t>
  </si>
  <si>
    <t>EL-15</t>
  </si>
  <si>
    <t xml:space="preserve">Allow Exchange Staff to submit case information for eligibility determination outside of the standard workflow. </t>
  </si>
  <si>
    <t>EL-16</t>
  </si>
  <si>
    <t>ELIGIBILITY FOR EXEMPTION</t>
  </si>
  <si>
    <t>Send real-time, automated notifications and written notices to Individuals of CMS determinations of exemption status, and update individual accounts accordingly.</t>
  </si>
  <si>
    <t>PPACA 45 CFR § 155.200 Functions of an Exchange</t>
  </si>
  <si>
    <t xml:space="preserve">(b) Certificates of exemption. The Exchange must issue certificates of exemption consistent with sections 1311(d)(4)(H) and 1411 of the Affordable Care Act. </t>
  </si>
  <si>
    <t>EL-18</t>
  </si>
  <si>
    <t>Provide electronic notification to CMS of the result of an Individual's eligibility determination.</t>
  </si>
  <si>
    <t>Why was this deleted from HI scope?</t>
  </si>
  <si>
    <t>EEI-19.10
EEI-19.50</t>
  </si>
  <si>
    <t>Initiate Communication to Individual and CMS Regarding Individual Eligibility Determination
Prepare Notification to CMS of Individual Eligibility Determination</t>
  </si>
  <si>
    <t>EL-25</t>
  </si>
  <si>
    <t>Use a single Exchange-specified client identifier for all solution functions and interfaces, and provide cross-referencing to other system identifiers where required.</t>
  </si>
  <si>
    <t>EL-28</t>
  </si>
  <si>
    <t xml:space="preserve">1/4/2013 - this will be included in the requirements for VT. Does VT want their Eligibility system to make the determination for subsidized program AND non-subsidized programs? </t>
  </si>
  <si>
    <t>EL-30</t>
  </si>
  <si>
    <t>Route eligibility related attachments from users to Medicaid/CHIP to support eligibility processing and determination.</t>
  </si>
  <si>
    <t>EL-31</t>
  </si>
  <si>
    <t>Provide the capability to identify Navigators and Brokers if they are completing applications on behalf of an Individual.</t>
  </si>
  <si>
    <t>EL-32</t>
  </si>
  <si>
    <t>REFLECTED IN OTHER REQUIREMENTS: EXEMPTION, PARTICIPATION, INCOME/FAMILY SIZE VERIFICATION (POTENTIAL TO REMOVE)</t>
  </si>
  <si>
    <t>Provide the capability for the Individual to attest that any information provided by a Navigator or Brokers is accurate.</t>
  </si>
  <si>
    <t>EL-34</t>
  </si>
  <si>
    <t xml:space="preserve">Not clear how the definitive source of the information will occur. </t>
  </si>
  <si>
    <t>we would like to include this in the scope of the HBE contract/solution.</t>
  </si>
  <si>
    <t>Individual BRD :
Figure 4 20 Individual Screening Process
Figure 4 21 Individual Plan Selection Decision Support Process</t>
  </si>
  <si>
    <t>EL-35</t>
  </si>
  <si>
    <t>Provide the capability for an Individual to indicate various types of potential exemptions through the single, integrated application process.</t>
  </si>
  <si>
    <t xml:space="preserve">For MAGI, there's a limited set of exemptions. For the traditional medicaid and other eligibility programs, there are more financial considerations. </t>
  </si>
  <si>
    <t>PPACA 45 CFR § 155.10 (a) (13) 1411 Basis and scope
Individual BRD :
4.3.1 Individual Exemption Service Requirements
Figure 4 19 Individual Exemption Process</t>
  </si>
  <si>
    <t xml:space="preserve"> In the case of an individual who is seeking an exemption certificate under section 1311(d)(4)(H) from any requirement or penalty imposed by section 5000A, the following information:
(A) In the case of an individual seeking exemption based on the individual’s status as a member of an exempt religious sect or division, as a member of a health care sharing ministry, as an Indian, or as an individual eligible for a hardship exemption, such information as the Secretary shall prescribe.
(B) In the case of an individual seeking exemption based on the lack of affordable coverage or the individual’s status as a taxpayer with household income less than 100 percent of the poverty line, the information described in paragraphs (3) and (4), as applicable.</t>
  </si>
  <si>
    <t>BP-EE:20
BP-EE:21
CBS-EXCH-EE:43</t>
  </si>
  <si>
    <t>Prepare Application for Exemption from the individual responsibility
Update Application for Exemption
Accept Individual Exemption Application</t>
  </si>
  <si>
    <t>EL-36</t>
  </si>
  <si>
    <t xml:space="preserve">Process documents received in the mail, via facsimile, web portal, and/or email.  </t>
  </si>
  <si>
    <t>EL-37</t>
  </si>
  <si>
    <t>OUT OF SCOPE: NATIVE AMERICAN</t>
  </si>
  <si>
    <t>Allow qualified Native Americans to switch plans on a monthly basis.</t>
  </si>
  <si>
    <t>Based on meeting on 12/19, this to be provided as the mandate is at the Federal level. No VT tribes but recognize indviduals in VT may be associated with a qualitifed Native American tribe.</t>
  </si>
  <si>
    <t>EL-38</t>
  </si>
  <si>
    <t>Provide the capability to eliminate all cost-sharing for Native Americans enrolled in any QHP through the Exchange whose household income is less that 300 percent FPL.</t>
  </si>
  <si>
    <t>EL-40</t>
  </si>
  <si>
    <t xml:space="preserve">Provide the capability to adjust the calculation of MAGI with allowed exclusions for qualified Native Americans per the ACA regulations.  </t>
  </si>
  <si>
    <t>EL-42</t>
  </si>
  <si>
    <t>Provide an indicator for individuals determined eligible for Medicaid and CHIP who access coverage through the Exchange</t>
  </si>
  <si>
    <t>There is no other channel in VT, so not needed</t>
  </si>
  <si>
    <t>EL-44</t>
  </si>
  <si>
    <t>The solution may request proof of identity from Individuals, Brokers, and Navigators (driver’s license, passport) if a higher level of trust is required.</t>
  </si>
  <si>
    <t>EL-48</t>
  </si>
  <si>
    <t>Allow for a manual verification process when the federal hub verification service is not available through the business rules engine.</t>
  </si>
  <si>
    <t>EL-49</t>
  </si>
  <si>
    <t>Support a dispute process.</t>
  </si>
  <si>
    <t>State Agency BRD :
Table 2 10 Customer Service External Interactions</t>
  </si>
  <si>
    <t>EL-50</t>
  </si>
  <si>
    <t>Provide capability to manually update incarceration status based documentation provided by the Individual (e.g. release papers).</t>
  </si>
  <si>
    <t>Is this a MAGI factor within VT - incarceration may / may not impact residence requirements?</t>
  </si>
  <si>
    <t>EL-51</t>
  </si>
  <si>
    <t>Produce an immediate on-screen notification of a positive incarceration data match, and allow the Individual of ability to provide alternate documentation or an attestation of incarceration status.</t>
  </si>
  <si>
    <t>Individual BRD :
2.3 The Individual and Enrollment 
4.3.1 Individual Exemption Service Requirements</t>
  </si>
  <si>
    <t>EL-52</t>
  </si>
  <si>
    <t>Update individual accounts with the verification results as appropriate.</t>
  </si>
  <si>
    <t xml:space="preserve">1/4 - Hawaii didn't provide any additional information.  There may be additional verification options/needs than those identified in the other requrements. </t>
  </si>
  <si>
    <t>seems too vague, what defines "appropriate"?</t>
  </si>
  <si>
    <t>EEI-02.96:
EEI-05.90:
EEI-15.90:</t>
  </si>
  <si>
    <t>Update Account with Citizenship, Status As a National or Lawful Presence
Update Account with Individual Incarceration Status
Update Account With Individual Residency Status</t>
  </si>
  <si>
    <t>EL-55</t>
  </si>
  <si>
    <t>Provide the ability for Individuals to submit images of documents required for eligibility verification.</t>
  </si>
  <si>
    <t>EL-57</t>
  </si>
  <si>
    <t xml:space="preserve">Allow Exchange Staff, Brokers, and Navigators to view, save, and print Individual verification documents that have been up-loaded to a case. </t>
  </si>
  <si>
    <t>For QHP and Magi Medicaid/chip only</t>
  </si>
  <si>
    <t>EL-58</t>
  </si>
  <si>
    <t>Provide the capability to allow designated users to confirm, notate and mark active/non-active status of verification documents and verification results.</t>
  </si>
  <si>
    <t>EL-59</t>
  </si>
  <si>
    <t xml:space="preserve">Allow Exchange Staff, Individuals, Brokers, and Navigators to provide alternative verification through multiple methods. </t>
  </si>
  <si>
    <t>EL-61</t>
  </si>
  <si>
    <t>CGI Team will modify the Siebel workflow to support this requirement.</t>
  </si>
  <si>
    <t>EL-62</t>
  </si>
  <si>
    <t>Provide the capability to accept notifications from Medicaid/CHIP regarding loss of coverage, and should evaluate those individuals for QHP subsidized coverage.</t>
  </si>
  <si>
    <t>Capability will be available in April 2013 in OneGate</t>
  </si>
  <si>
    <t>EL-63</t>
  </si>
  <si>
    <t>PPACA  45 CFR   155.315   Verification process related to eligibility for enrollment in a QHP through the Exchange
Individual BRD :
2.3 The Individual and Enrollment 
4.3.1 Individual Exemption Service Requirements</t>
  </si>
  <si>
    <t xml:space="preserve">For an applicant who attests to citizenship, status as a national, or lawful presence, and for whom the Exchange cannot verify such attestation through the Social Security Administration or the Department of Homeland Security, the Exchange must follow the procedures specified in paragraph (f) of this section, except that the Exchange must provide the applicant with a period of 90 days from the date on which the notice described in paragraph (f)(2)(i) of this section is received for the applicant to provide satisfactory documentary evidence or resolve the inconsistency with the Social Security Administration or the Department of Homeland Security, as applicable. The date on which the notice is received means 5 days after the date on the notice, unless the applicant demonstrates that he or she did not receive the notice within the 5 day period.
</t>
  </si>
  <si>
    <t xml:space="preserve">EEI-02.32
EEI-02.82:
EEI-02.83:
EEI-05.70:
EEI-15.70:
</t>
  </si>
  <si>
    <t xml:space="preserve">Substantiate Individual Citizenship
Provide Documentation to Verify Citizenship, Status As a National or Lawful Presence
Provide Documentation to Verify Citizenship, Status or Immigration Status
Provide Documentation to Verify Incarceration Status
Provide Documentation to Verify Individual Residency Status
</t>
  </si>
  <si>
    <t>EL-64</t>
  </si>
  <si>
    <t>Provide the capability for an Individual to indicate or attest to affiliation with recognized Native American tribe during the application process, request verification and update the individual account with verified information.</t>
  </si>
  <si>
    <t>EL-65</t>
  </si>
  <si>
    <t>Provide the ability to update information related to other components of eligibility not described above, including access to minimum essential coverage.</t>
  </si>
  <si>
    <t>EL-72</t>
  </si>
  <si>
    <t>Provide automatic checks for duplicate household members within other cases in the system.</t>
  </si>
  <si>
    <t>EL-74</t>
  </si>
  <si>
    <t>Provide the ability to split family relationships and to assign certain field information to the appropriate people.</t>
  </si>
  <si>
    <t>ELM-9</t>
  </si>
  <si>
    <t xml:space="preserve">Support prompting users / consumers to renew their application on an annual basis. </t>
  </si>
  <si>
    <t>Two different business - renewal QHP and Medicaid is different - support both</t>
  </si>
  <si>
    <t>Figure 4 18 Overall Individual Enrollment Process</t>
  </si>
  <si>
    <t>ELM-10</t>
  </si>
  <si>
    <t>Allow business users, as determined by the State, to easily read / modify the eligibility determination rules with minimal IT support.</t>
  </si>
  <si>
    <t>OPA capability</t>
  </si>
  <si>
    <t xml:space="preserve">Lew - headset - we'd provide the rules narrative. We've flipped it with the OneGate having the rules. LG - There will be a true up of the rules. </t>
  </si>
  <si>
    <t>ELM-12</t>
  </si>
  <si>
    <t>Program Policy</t>
  </si>
  <si>
    <t>CGI Solution</t>
  </si>
  <si>
    <t>Be scalable and flexible enough to accommodate and adapt to changes required by State and/or Federal statute, regulation, mandate, decision, or policy.</t>
  </si>
  <si>
    <t>ELM-15</t>
  </si>
  <si>
    <t xml:space="preserve">District offices </t>
  </si>
  <si>
    <t>Workshops includes District Offices as Channels</t>
  </si>
  <si>
    <t>ELM-16</t>
  </si>
  <si>
    <t>Provide interactive questions that can lead to appropriate next questions, to include identification of an ABD-applicant, in need for a supplemental form(s), based on responses and other existing data necessary to establish MAGI QHP eligibility (incl. APTC, CSR).  .</t>
  </si>
  <si>
    <t>Lewise - consider for ABD and 65. P2 - can do</t>
  </si>
  <si>
    <t>ELM-19</t>
  </si>
  <si>
    <t>ELM-20</t>
  </si>
  <si>
    <t>ELM-23</t>
  </si>
  <si>
    <t>Allow an applicant or applicant’s authorized representative to review the current application before and after formal submission.</t>
  </si>
  <si>
    <t>ELM-24</t>
  </si>
  <si>
    <t xml:space="preserve">Lewise - if we have begun work on it. Coordination issue. LG - yes. There is a change in circumstance and need to handle these things in relationship to other items that are in mid course and changes the originial application. </t>
  </si>
  <si>
    <t>ELM-25</t>
  </si>
  <si>
    <t xml:space="preserve">After 30 days? LG - that is configurable. Lewise - 90 days on the QHP, want to follow on the Medicaid side. </t>
  </si>
  <si>
    <t>ELM-27</t>
  </si>
  <si>
    <t>Lewise - what does this mean? LG - don't know. Reporting. Rob Lowe - state / fed sources. Lewise - population language is the issue here to be understood</t>
  </si>
  <si>
    <t>ELM-30</t>
  </si>
  <si>
    <t>ELM-32</t>
  </si>
  <si>
    <t>ELM-33</t>
  </si>
  <si>
    <t>Les - exemptions from the mandate / employer sponsored affordability. P2 - rule based exemptions could be supported. Lewise - may be an employee - prompt to fill out the fuller category - QHP. Employee - 8 questions and you might have other things going on in the household and can do a fuller set. Lewise - testing of employer sponsored and have a routine for the exemptions. Offering a way to get the exemption calculation. Exemptions - religious. Lewise - exemption from the mandate and exemption on affordability. Then employer exemption where the employee says that they want the exemption. Federal rules say that applicants are to give the info.  Department of Labor (Diva person) - conversation going on. LG - application / SHOP does the test question / opt in for the SHOP. Individual for premiums and with a large employer. Verification can't speak to that.</t>
  </si>
  <si>
    <t>ELM-34</t>
  </si>
  <si>
    <t>ELM-35</t>
  </si>
  <si>
    <t xml:space="preserve">Les- ACESS issue - verification from ACEss back to OneGate. Have you contemplated? P2 - have to accept the info from ACESS, but do not know how. </t>
  </si>
  <si>
    <t>ELM-36</t>
  </si>
  <si>
    <t xml:space="preserve">Proposed rule - has defined set of processes to follow and SOV needs it. P2 - we will. </t>
  </si>
  <si>
    <t>ELM-37</t>
  </si>
  <si>
    <t>ELM-38</t>
  </si>
  <si>
    <t xml:space="preserve">Les - call center wants the structure. Eligibility worker - entering. Accurately transcribe information? Need to discuss the data entry clerk - P2 - not part of the current application. </t>
  </si>
  <si>
    <t>ELM-39</t>
  </si>
  <si>
    <t>ELM-40</t>
  </si>
  <si>
    <t>ELM-41</t>
  </si>
  <si>
    <t xml:space="preserve">Les - workflow / piecemeal. LG - you can do the workflow - wait for everything or deal with pieces. </t>
  </si>
  <si>
    <t>ELM-42</t>
  </si>
  <si>
    <t>W/F</t>
  </si>
  <si>
    <t>ELM-43</t>
  </si>
  <si>
    <t>ELM-44</t>
  </si>
  <si>
    <t>ELM-45</t>
  </si>
  <si>
    <t>LG - same rules under it</t>
  </si>
  <si>
    <t>ELM-46</t>
  </si>
  <si>
    <t>ELM-47</t>
  </si>
  <si>
    <t>ELM-48</t>
  </si>
  <si>
    <t>Provide the capability to create and maintain an electronic household file of all applicants and families requesting MAGI QHP/APTC/CSR from the time that they first make an entry to the system.</t>
  </si>
  <si>
    <t>Les - medically needy eligibility - spend downs and managing spend downs. LG - we aren't doing this now or proposing.</t>
  </si>
  <si>
    <t>ELM-49</t>
  </si>
  <si>
    <t>tbd</t>
  </si>
  <si>
    <t>ELM-50</t>
  </si>
  <si>
    <t>ELM-51</t>
  </si>
  <si>
    <t>ELM-52</t>
  </si>
  <si>
    <t xml:space="preserve">LG - how much do you need? General - that's Standard. Lewise - want authorized users get a predefined view of case / cases. Want the beneficiary to see things as well. Navigator web based function. </t>
  </si>
  <si>
    <t>ELM-53</t>
  </si>
  <si>
    <t>ELM-54</t>
  </si>
  <si>
    <t>W/M</t>
  </si>
  <si>
    <t xml:space="preserve">Les - corrective action. LG - appeal is a workflow. </t>
  </si>
  <si>
    <t>ELM-55</t>
  </si>
  <si>
    <t>ELM-56</t>
  </si>
  <si>
    <t xml:space="preserve">Les - QHP household and MAGI household. LG - yes. SOV - recommend which household composition is best for maximum claims? Les - let them pick the one that they think best represents them. They do MAGI first and then the QHP. System display the combination that is best for them. Dr. Dinasaur / QHP / want it baked in. LG - OPA rules can do. Multiple enrollments. Lewise - put on state program and their family health plan coverage. How to tackle the presentation is going to be the challenge - building a computer from Dell. Lewise - under 18 years old income not included. </t>
  </si>
  <si>
    <t>ELM-57</t>
  </si>
  <si>
    <t>ELM-58</t>
  </si>
  <si>
    <t>ELM-59</t>
  </si>
  <si>
    <t>ELM-60</t>
  </si>
  <si>
    <t>ELM-61</t>
  </si>
  <si>
    <t>Les - stipulate - changes on line and the system can do the redetermination, it do it/ not a worker. LG - yes.</t>
  </si>
  <si>
    <t>Also functional</t>
  </si>
  <si>
    <t>ELM-62</t>
  </si>
  <si>
    <t>ELM-63</t>
  </si>
  <si>
    <t>S/W</t>
  </si>
  <si>
    <t>ELM-64</t>
  </si>
  <si>
    <t>Les - no ability to do research on denials. They would like that. LG and P2 - have that info in the future.</t>
  </si>
  <si>
    <t>ELM-65</t>
  </si>
  <si>
    <t>Audit Logging</t>
  </si>
  <si>
    <t>ELM-66</t>
  </si>
  <si>
    <t>ELM-67</t>
  </si>
  <si>
    <t>ELM-68</t>
  </si>
  <si>
    <t>ELM-69</t>
  </si>
  <si>
    <t>ELM-70</t>
  </si>
  <si>
    <t>ELM-71</t>
  </si>
  <si>
    <t>OneGate + CGI noticing</t>
  </si>
  <si>
    <t>ELM-72</t>
  </si>
  <si>
    <t>ELM-73</t>
  </si>
  <si>
    <t>ELM-74</t>
  </si>
  <si>
    <t>Renew eligibility based on Federal and State statutes and regulations as necessary to establish MAGI QHP eligibility (incl. APTC, CSR).  .</t>
  </si>
  <si>
    <t>ELM-75</t>
  </si>
  <si>
    <t xml:space="preserve">Les - periodic data matching. Quarterly check the wage or other sources. LG - we do not do this right now, but can. </t>
  </si>
  <si>
    <t>ELM-76</t>
  </si>
  <si>
    <t>Les - in QHP, just true up when the reconcilation happens, not drop. P2 - yes.</t>
  </si>
  <si>
    <t>ELM-77</t>
  </si>
  <si>
    <t>ELM-78</t>
  </si>
  <si>
    <t>ELM-79</t>
  </si>
  <si>
    <t>ELM-80</t>
  </si>
  <si>
    <t>ELM-81</t>
  </si>
  <si>
    <t xml:space="preserve">Les - electronic sticky notes. LG - yes. </t>
  </si>
  <si>
    <t>ELM-82</t>
  </si>
  <si>
    <t>ELM-83</t>
  </si>
  <si>
    <t>Les -- change is reported, can only verify the changed stuff. LG - can set it up</t>
  </si>
  <si>
    <t>ELM-84</t>
  </si>
  <si>
    <t>Les - flag for what the State wants to flag. Can I limit access - role? LG - yes. Les - person to person (sister / etc.). LG - that would be a new change. Les - wants it. Also wants to lock out people. Self service information - consider limiting the view - for example, domestic violence / factors within the household. Matt - recommend considering your rules about seeing info and what want.</t>
  </si>
  <si>
    <t>ELM-85</t>
  </si>
  <si>
    <t>Les - want it only as needed</t>
  </si>
  <si>
    <t>ELM-86</t>
  </si>
  <si>
    <t>CGI/Oracle</t>
  </si>
  <si>
    <t>Discussed in Workshops</t>
  </si>
  <si>
    <t>ELM-87</t>
  </si>
  <si>
    <t xml:space="preserve">Les - likes what he sees but not sure what he has missed. </t>
  </si>
  <si>
    <t>EN-14</t>
  </si>
  <si>
    <t>Prevent individuals that have a current QHP selection pending from adding a new QHP or changing their pending selection.</t>
  </si>
  <si>
    <t>OneGate will provide the mechanism to add or modify their QHP selection if it is a pending state.</t>
  </si>
  <si>
    <t>I thought the VT policy was to allow some number of days for an individual to change his mind for whatever reason. This could be accomodated by making the selection pending only after the certain number of days passed.</t>
  </si>
  <si>
    <t>EN-18</t>
  </si>
  <si>
    <t>If individuals directly enroll in health plans through the issuer, update an individual's account information based on enrollment information provided by the issuer.</t>
  </si>
  <si>
    <t>N/A - In VT, you must pply through the Exchange</t>
  </si>
  <si>
    <t>EN-22</t>
  </si>
  <si>
    <t>Prepare an electronic notice to CMS with a minimum dataset of information regarding an individual's enrollment in a qualified health plan through the Exchange, following the receipt of acknowledgement from the issuer.</t>
  </si>
  <si>
    <t>Business Requirement Definition for Issuer Client Group : Section 3.4.1 Fig 3-12</t>
  </si>
  <si>
    <t>EN-23</t>
  </si>
  <si>
    <t xml:space="preserve">Discussed in workshop </t>
  </si>
  <si>
    <t>EN-31</t>
  </si>
  <si>
    <t>When a plan is decertified, initiate the health plan enrollment process for affected individuals (based on special enrollment period rules).</t>
  </si>
  <si>
    <t>Can solve this in a later phase/release</t>
  </si>
  <si>
    <t>EN-32</t>
  </si>
  <si>
    <t>After an individual has been determined eligible to select a QHP, determine the next available period for open enrollment.  The open enrollment period should be tracked separately from timeframes for eligibility renewals for Medicaid/CHIP/BHP/Tax Credits.</t>
  </si>
  <si>
    <t>EN-33</t>
  </si>
  <si>
    <t>EN-34</t>
  </si>
  <si>
    <t>Prepare written notification to individuals regarding eligibility for enrollment periods.</t>
  </si>
  <si>
    <t>EN-35</t>
  </si>
  <si>
    <t>Prepare on-screen notification to individuals regarding eligibility for enrollment periods.</t>
  </si>
  <si>
    <t>EN-36</t>
  </si>
  <si>
    <t>Periodic Reporting</t>
  </si>
  <si>
    <t>Periodically and on an ad hoc basis provide electronic report to issuers about individual QHP enrollment data</t>
  </si>
  <si>
    <t xml:space="preserve">The CGI team will develop the Vermont specific reports through Oracle BI tools. </t>
  </si>
  <si>
    <t>EN-37</t>
  </si>
  <si>
    <t>Premium Processor / One Gate</t>
  </si>
  <si>
    <t>Automatically identify and process issuer discrepancies and payment information</t>
  </si>
  <si>
    <t xml:space="preserve">Will revisit. Will not be Healthation. </t>
  </si>
  <si>
    <t>Application module - need to discuss based on VT decision to outsource Premium Billing</t>
  </si>
  <si>
    <t>Business Requirement Definition for Issuer Client Group
Section 3.3 Fig 3-11</t>
  </si>
  <si>
    <t>EN-38</t>
  </si>
  <si>
    <t>Generate report of periodic issuer reconciliation to CMS</t>
  </si>
  <si>
    <t>Issuer Enrollment SRS : Section 3.4.1 Fig 3-12</t>
  </si>
  <si>
    <t>EN-39</t>
  </si>
  <si>
    <t>Generate annual report to individual about QHP enrollment</t>
  </si>
  <si>
    <t>EN-40</t>
  </si>
  <si>
    <t>Generate annual report to IRS about QHP enrollment</t>
  </si>
  <si>
    <t xml:space="preserve">Should be covered in Eligibility </t>
  </si>
  <si>
    <t>Provide individuals the ability to have a reasonable opportunity (90-day period under PPACA) to address inconsistencies reported by external entities (i.e. income, citizenship, etc.)</t>
  </si>
  <si>
    <t>Discussed in BRD workshops.</t>
  </si>
  <si>
    <t>Discussed in BRD workshops.
*Participation, exemption and income are covered in requirements above; Is anything not covered by those?</t>
  </si>
  <si>
    <t>Discussed in BRD workshops.
Customer Service</t>
  </si>
  <si>
    <t xml:space="preserve">Discussed in BRD workshops. 
Customer Service </t>
  </si>
  <si>
    <t xml:space="preserve">Individual Exemption from Responsibility </t>
  </si>
  <si>
    <t>Verify Individual Exemption Application Information with trusted data sources</t>
  </si>
  <si>
    <t>Provide a facility to resolve inconsistencies and inability to verify information</t>
  </si>
  <si>
    <t>Prepare Communication to Individual to Verify Exemption request</t>
  </si>
  <si>
    <t>90 (+5)-day grace period to provide documentary evidence</t>
  </si>
  <si>
    <t>90 (+5)-day grace period for documentary evidence or to resolve exemption</t>
  </si>
  <si>
    <t>Send documentary evidence to HHS/CMS</t>
  </si>
  <si>
    <t>* Interface TBD</t>
  </si>
  <si>
    <t>Report on Individual Exemption Status - Provides information on approved and denied requests for exemptions from the individual responsibility requirement to CMS for transmission to IRS</t>
  </si>
  <si>
    <t>Participation in the Exchange</t>
  </si>
  <si>
    <t>Verify the Individual's eligibility to participate in the Exchange</t>
  </si>
  <si>
    <t>Overall requirement</t>
  </si>
  <si>
    <t>Verify citizenship/lawful presence</t>
  </si>
  <si>
    <t>Interfaces: 
DHS Verify Lawful Presence Step 1
DHS Verify Lawful Presence Step 2
DHS Verify Lawful Presence Step 3
SSA Composite SSN, Citizenship, VLP Verification
SSA Composite Service</t>
  </si>
  <si>
    <t>Verify the Individual's SSN</t>
  </si>
  <si>
    <t>Interfaces:
SSA Verify SSN
SSA Composite SSN, Citizenship, VLP Verification
SSA Composite Service</t>
  </si>
  <si>
    <t>Verify incarceration status</t>
  </si>
  <si>
    <t>Interfaces:
SSA Verify Incarceration Status
SSA Composite SSN, Citizenship, VLP Verification
SSA Composite Service</t>
  </si>
  <si>
    <t>Verify residency</t>
  </si>
  <si>
    <t>* Verification method TBD</t>
  </si>
  <si>
    <t>Prepare Communication to Individual to Verify Citizenship, Status As a National or Lawful Presence, Incarceration - When SSA is unable to substantiate citizenship and the person does not have a DHS ID number</t>
  </si>
  <si>
    <t>Send documentary evidence to DHS</t>
  </si>
  <si>
    <t>Interfaces:
DHS VLP send docs electronically
DHS VLP close case services</t>
  </si>
  <si>
    <t xml:space="preserve">Income Verification
</t>
  </si>
  <si>
    <t>Interface:
IRS Verify Annual household Income and Family Size Service</t>
  </si>
  <si>
    <t>Send documentary evidence to IRS</t>
  </si>
  <si>
    <t>MAGI DETERMINATION</t>
  </si>
  <si>
    <t>MAGI Determination</t>
  </si>
  <si>
    <t>Determine the Applicable modified adjusted gross income (MAGI) standard that will be applied</t>
  </si>
  <si>
    <t>*Availability of Fed Interface TBD</t>
  </si>
  <si>
    <t>Determine MAGI: Household Income</t>
  </si>
  <si>
    <t>Determine MAGI with income of children and tax dependents</t>
  </si>
  <si>
    <t xml:space="preserve">Dr. Dynasaur Rule 1:
Pregnant woman in a family of 2,3, or 4 and with household income between $2,522 and $46,104
</t>
  </si>
  <si>
    <t xml:space="preserve">Dr. Dynasaur Rule 2:
Children form ages 0-18 and with household income between $2,793 and $69,156
</t>
  </si>
  <si>
    <t xml:space="preserve">VPharm Rule 1 :
Must be over 65, Cannot have other prescription drug insurance (except for Medicare Part D), Individual income &lt; $22,164 or Couple income &lt; $29,820 
</t>
  </si>
  <si>
    <t>*Not necessarily Federal if the rules are local to the Vermont OPA *Availability of Fed Interface TBD</t>
  </si>
  <si>
    <t>APTC/CSR Eligibility</t>
  </si>
  <si>
    <t>Determine if the tax filer is eligible for APTC/CSR</t>
  </si>
  <si>
    <t>Confirmed</t>
  </si>
  <si>
    <t>Not Required</t>
  </si>
  <si>
    <t>It is assumed that CMS will pay the Issuers directly</t>
  </si>
  <si>
    <t>Small Business Employer Application</t>
  </si>
  <si>
    <t>Tax Credit Calculator</t>
  </si>
  <si>
    <t xml:space="preserve">Small Business Employer Application </t>
  </si>
  <si>
    <t>CGI/Exeter</t>
  </si>
  <si>
    <t>Creating an Account</t>
  </si>
  <si>
    <t>Make phone # a required data field as opposed to optional</t>
  </si>
  <si>
    <t>Create dual input of EIN for security purposes</t>
  </si>
  <si>
    <t>Populate Employer Information Fields</t>
  </si>
  <si>
    <t>Non-automated for OneGate. May need functionality in the future with potential audits</t>
  </si>
  <si>
    <t>May want to have integration in the future to validate business address (VT will allow for employer addresses outside of state)</t>
  </si>
  <si>
    <t>Enter Employees</t>
  </si>
  <si>
    <t>Read Acknowledgement/Select Enrollment Period</t>
  </si>
  <si>
    <t>Select Small Business Plan Options</t>
  </si>
  <si>
    <t>Select Plans to Compare</t>
  </si>
  <si>
    <t>Affordability projections will need to be updated based on recently release federal regulations (based on employees W-2 rather than household income)</t>
  </si>
  <si>
    <t>VT will only allow for full choice (all plans by all Issuers will be selected) or Issuer choice (all plans by individual issuer will be selected). Explore a choice for summary only information after selecting fixed contribution</t>
  </si>
  <si>
    <t>No need for specific geographic area in VT. All plans will cover entire VT state.</t>
  </si>
  <si>
    <t xml:space="preserve">VT will only allow for full choice (all plans by all Issuers will be selected) or Issuer choice (all plans by individual issuer will be selected). Can we explore a choice for summary only information after selecting fixed contribution, full choice, or Issuer choice? </t>
  </si>
  <si>
    <t>Employers will automatically participate in plans after selecting full choice, Issuer choice, or defined contribution.</t>
  </si>
  <si>
    <t>Revise requirement to only compare employer choice models</t>
  </si>
  <si>
    <t>Provide ability to sort by plans that will be open for enrollment to new customers at future date
Provide ability to designate a "benchmark plan" and filter by "benchmark plan"</t>
  </si>
  <si>
    <t>CGI/Exeter
State to determine "benchmark plans"</t>
  </si>
  <si>
    <t>Compare Plans/Review Selections</t>
  </si>
  <si>
    <t>Not required for VT to compare details of plans side-by-side</t>
  </si>
  <si>
    <t>Read Notifications and Confirm</t>
  </si>
  <si>
    <t>Revisit in noticing workstream and validate if Fed/State regulation requires tracking that packet of critical information was sent</t>
  </si>
  <si>
    <t>State to determine tracking needs based on Federal regulations</t>
  </si>
  <si>
    <t>Provide additional attestion that employer has sent packet of critical information to employees
Revise Employee Application notification wording to meet state guidelines</t>
  </si>
  <si>
    <t>CGI/Exetter</t>
  </si>
  <si>
    <t>Employer Enrolled; Self-Service Intro</t>
  </si>
  <si>
    <t>CGI to develop interface</t>
  </si>
  <si>
    <t>Determine if OneGate has capability for Small Business Administrator to manually create Employer account on behalf of Employer</t>
  </si>
  <si>
    <t>N. Weidman</t>
  </si>
  <si>
    <t>Employer Account Management</t>
  </si>
  <si>
    <t>My Shop Summary</t>
  </si>
  <si>
    <t>My Insurance</t>
  </si>
  <si>
    <t>"Individual Exchange" column on 'My Account Page' needs to be deleted</t>
  </si>
  <si>
    <t>My Employees</t>
  </si>
  <si>
    <t>Remove all instances of Individual registration from Small Business portal</t>
  </si>
  <si>
    <t>CGI will handle notifications</t>
  </si>
  <si>
    <t xml:space="preserve">Allow for new status to identify employees that deny small business health insurance contribution 
Specifications relating to Small Business employees receiving subsidies on the Individual exchange and sending notification to Employer to that affect. </t>
  </si>
  <si>
    <t>Can identify, but functionality for updating/editing employee information is not currently working</t>
  </si>
  <si>
    <t>Need to evaluate suffix and other name formats as required data fields and ability to display</t>
  </si>
  <si>
    <t>Not Discussed</t>
  </si>
  <si>
    <t>Small Business Employee Application</t>
  </si>
  <si>
    <t>Create Account</t>
  </si>
  <si>
    <t>Log into OneGate, Register with Employer Info</t>
  </si>
  <si>
    <t>Identifying Information</t>
  </si>
  <si>
    <t>Figure 4-24; SHOP-BRD</t>
  </si>
  <si>
    <t>Verify Your Identity</t>
  </si>
  <si>
    <t>Specify Preferred Doctors &amp; Hospitals</t>
  </si>
  <si>
    <t>Integrated Plan Selection Service in SHOP-BRD</t>
  </si>
  <si>
    <t>Provider URL will be associated with each plan</t>
  </si>
  <si>
    <t>View &amp; Compare Plans</t>
  </si>
  <si>
    <t>Enroll in a Plan</t>
  </si>
  <si>
    <t>View Cost and Submit</t>
  </si>
  <si>
    <t>Upon reporting changes in offers of coverage to all Full Time Employees, re-evaluate eligibility for participation in Small Business.</t>
  </si>
  <si>
    <t>Figure 4-21; SHOP-BRD</t>
  </si>
  <si>
    <t>Validated in Issuer Premium Processing SRS Workshops</t>
  </si>
  <si>
    <t>Provide an immediate message to the employer warning about likely termination if they change their primary worksite location or principal business address to outside of the state. 
SHOP-BRD;</t>
  </si>
  <si>
    <t>Confirmed with Modifications</t>
  </si>
  <si>
    <t>Discussed-Not Confirmed</t>
  </si>
  <si>
    <t>FAQ support discussed during BRD Workshops</t>
  </si>
  <si>
    <t>As per customer service BRD</t>
  </si>
  <si>
    <t>Validated in Customer Service BRD Workshops</t>
  </si>
  <si>
    <t>Unsure of conclusion for unique user identifiers</t>
  </si>
  <si>
    <t>Figure 3-2; Issuer-BRD</t>
  </si>
  <si>
    <t>Figure 4-2; SHOP-BRD</t>
  </si>
  <si>
    <t>Figure 3-10; Issuer-BRD</t>
  </si>
  <si>
    <t>Figure 3-12; Issuer-BRD</t>
  </si>
  <si>
    <t>3rd Party Premium Processor</t>
  </si>
  <si>
    <t>Figure 5-7; SHOP-BRD</t>
  </si>
  <si>
    <t>Section 5.3.4; SHOP-BRD
Figure 4-7; Issuer-BRD</t>
  </si>
  <si>
    <t>Validated in Issuer Premium Processing SRS Workshops (Operational fees will initially be $0 with the possibility of increasing in the future)</t>
  </si>
  <si>
    <t>Figure 5-21; SHOP-BRD</t>
  </si>
  <si>
    <t>Table 5-5; SHOP-BRD</t>
  </si>
  <si>
    <t>Figure 4-7; Issuer-BRD</t>
  </si>
  <si>
    <t>Validated in Issuer Premium Processing SRS Workshops (Included in Premium Processor RFP)</t>
  </si>
  <si>
    <t>Discussed in the BRD workshops</t>
  </si>
  <si>
    <t>General requirement Discussed in the BRD workshops</t>
  </si>
  <si>
    <t xml:space="preserve">Discussed in the BRD workshops </t>
  </si>
  <si>
    <t>Individual Eligibility &amp; Enrollment Requirements Traceability Matrix</t>
  </si>
  <si>
    <t>(MAGI is included)</t>
  </si>
  <si>
    <t>Met with Comments</t>
  </si>
  <si>
    <t xml:space="preserve">The system should/will have the ability track changes by who has implemented the change and time (time stamped)  </t>
  </si>
  <si>
    <t>Action Req</t>
  </si>
  <si>
    <t xml:space="preserve">An auditable log has not been configured as of yet within OneGate. However, the application does support tracking of logins, time stamps on changes, etc.. 
The system should be able to track this at the user level 
</t>
  </si>
  <si>
    <t>This will be discussed during the  Reporting Workshop</t>
  </si>
  <si>
    <t xml:space="preserve">Rules are currently owned by Exeter and will be handed over to the State after implementation. 
Exert will have the ability to give role based access
 </t>
  </si>
  <si>
    <t xml:space="preserve">The system shall provide the ability to upload attachments to all individual and correspondence records.  </t>
  </si>
  <si>
    <t>State of VT</t>
  </si>
  <si>
    <t>The system should also have the ability to also track all pending/resolved appeals. (reporting functionality )</t>
  </si>
  <si>
    <t>The system should have the ability to configure status priorities (add or delete)</t>
  </si>
  <si>
    <t xml:space="preserve">Chat session is not in scope for oct 2013.
Refer to comment above.
</t>
  </si>
  <si>
    <t>Duplicate of CAG 12</t>
  </si>
  <si>
    <t>NOT MET</t>
  </si>
  <si>
    <t>SOV- Sean S.</t>
  </si>
  <si>
    <t>SOV-Sean s. /Emily</t>
  </si>
  <si>
    <t>Define the process of how to verify the information provided</t>
  </si>
  <si>
    <t>Can-10</t>
  </si>
  <si>
    <t>Sean/Emily</t>
  </si>
  <si>
    <t>CAG-5</t>
  </si>
  <si>
    <t>The system shall support outreach initiatives using letters, emails, phone calls, text messages as described below.</t>
  </si>
  <si>
    <t>The system shall collect and report on website usage metrics including standard analytic metrics</t>
  </si>
  <si>
    <t>Inquiry Service</t>
  </si>
  <si>
    <t xml:space="preserve">The system shall allow an inquiry response to be classified by type and recorded in an Exchange Account </t>
  </si>
  <si>
    <t xml:space="preserve">The system shall track inquiries escalated to a higher tier when necessary </t>
  </si>
  <si>
    <t xml:space="preserve">The system shall track the status and responses of  external inquiry </t>
  </si>
  <si>
    <t>Complaint/Appeal</t>
  </si>
  <si>
    <t xml:space="preserve">The system shall facilitate information sharing between third parties participating in the Exchange to respond to enrollee complaints  </t>
  </si>
  <si>
    <t xml:space="preserve">Information Service </t>
  </si>
  <si>
    <t>The system shall categorize published information by type to improve search capabilities</t>
  </si>
  <si>
    <t>The system shall allow role based access to the content owner, author, and publisher to collaborate and  produce the publication information</t>
  </si>
  <si>
    <t>The system shall allow designated individuals to edit, validate, or reject  information prior to publication</t>
  </si>
  <si>
    <t xml:space="preserve">The system shall prompt service provider to valid request and formats </t>
  </si>
  <si>
    <t>The system shall allow requestor to resubmit invalid information in a timely fashion</t>
  </si>
  <si>
    <t>The system shall classify legal notifications based on type/priority</t>
  </si>
  <si>
    <t>The system shall send out legal notifications via service delivery channels most convenient for the client</t>
  </si>
  <si>
    <t xml:space="preserve">The system shall record the receipt of delivery for all legal notifications before archiving </t>
  </si>
  <si>
    <t xml:space="preserve">The system shall confirm all delivery notifications and status prior to archiving </t>
  </si>
  <si>
    <t>Transaction Service</t>
  </si>
  <si>
    <t>The system shall log all transactions and allow access to the client to view these activities</t>
  </si>
  <si>
    <t>The system shall enable designated service delivery agents (e.g. Navigators) to support clients in completing account transaction</t>
  </si>
  <si>
    <t>The system shall classify transactions as Financial Transaction:
- Individual Premium Contributions
-Individual Premium Remittance
-Small Group Premium Remittance 
- Premium subsidy
and Non-Financial Transactions:
-Field Submission 
-Account creation
-Account Suspension
-Account Closure 
-Account Information Update</t>
  </si>
  <si>
    <t xml:space="preserve">The system shall alert the individual and delivery service agent if a transaction has been completed, failed, abandoned or  declined </t>
  </si>
  <si>
    <t>The system shall validate transactions and abandon any invalid requests</t>
  </si>
  <si>
    <t xml:space="preserve">The system shall collect all relevant information prior to initiating the request </t>
  </si>
  <si>
    <t>The system shall time out if transaction information is not provided in a timely manner</t>
  </si>
  <si>
    <t>The system shall collect all required information needed for a transaction prior to imitating the transaction</t>
  </si>
  <si>
    <t>The system shall verify account eligibility prior to creating an account for the user</t>
  </si>
  <si>
    <t xml:space="preserve">The system shall allow collaboration between the exchange and the following third parties:   
- Office of the Governor 
- Office of Health Care Ombudsman 
- Premium processor </t>
  </si>
  <si>
    <t>Exchange Clients</t>
  </si>
  <si>
    <t xml:space="preserve">The system shall support distinct and secure logins for the following target clients:
-Individuals
-Employers
-Employees
-Issuers </t>
  </si>
  <si>
    <t xml:space="preserve">The system shall support distinct and secure logins to the following Direct Channel Agents, and Delivery Partner Agents -
-Call Center Agent
-District Office Agent
-Navigator
-Broker
-Community Service Agent </t>
  </si>
  <si>
    <t xml:space="preserve">Service Delivery Channels </t>
  </si>
  <si>
    <t>The system shall build a consistent experience for all Exchange clients</t>
  </si>
  <si>
    <t>The system shall refer consumers to consumer assistance programs in the state when available and appropriate</t>
  </si>
  <si>
    <t>The system shall allow the referral to the office of health care ombudsman for assistance with grievance, appeals and other issues involving the Vermont health benefit exchange</t>
  </si>
  <si>
    <t>The system shall use prescribed standards and protocols for electronic transactions as described in the ACA</t>
  </si>
  <si>
    <t>Account Management</t>
  </si>
  <si>
    <t xml:space="preserve">The system shall have defined triggers which will prompt individuals to log into the account or create an account </t>
  </si>
  <si>
    <t>organizations which interact with the exchange will require a account (e.g. small businesses, issuers, etc)'</t>
  </si>
  <si>
    <t>The system shall deactivate accounts based on inactivity or life changing events, as determined by the state</t>
  </si>
  <si>
    <t>The system shall have the ability to suspend accounts and reinstate accounts after appropriate authorization</t>
  </si>
  <si>
    <t xml:space="preserve">The system shall associate individual accounts with organizational accounts to track relationships and associated permissions and access rights </t>
  </si>
  <si>
    <t xml:space="preserve">Not Required </t>
  </si>
  <si>
    <t>Non Functional Requirements</t>
  </si>
  <si>
    <t xml:space="preserve">Not Discussed </t>
  </si>
  <si>
    <t xml:space="preserve">Policy Requirement </t>
  </si>
  <si>
    <t xml:space="preserve">New Confirmed </t>
  </si>
  <si>
    <t xml:space="preserve">Covered Elsewhere </t>
  </si>
  <si>
    <t xml:space="preserve">Confirmed with Modifications </t>
  </si>
  <si>
    <t xml:space="preserve">Discussed - Not Confirmed </t>
  </si>
  <si>
    <t xml:space="preserve">Notification </t>
  </si>
  <si>
    <t>DISENROLLMENT</t>
  </si>
  <si>
    <t>Call Center Requirements Traceability Matrix</t>
  </si>
  <si>
    <t>BRD Status</t>
  </si>
  <si>
    <t>AUDIT</t>
  </si>
  <si>
    <t>AUDIT: DATA QUALITY</t>
  </si>
  <si>
    <t>The BRD does not go to that level of details</t>
  </si>
  <si>
    <t>AUDIT:ELIGIBILITY DETERMINATION</t>
  </si>
  <si>
    <t>AUDIT: TRANSFER OF IDENTIFICATION INFORMATION</t>
  </si>
  <si>
    <t>AUDIT: IRS TAX INFORMATION</t>
  </si>
  <si>
    <t>AUDIT: RISK ADJUSTMENT, RISK CORRIDORS AND REINSURANCE</t>
  </si>
  <si>
    <t>The Individual Coverage Agreement and Small Group Coverage Agreement Services will be accountable for data collection at the State level</t>
  </si>
  <si>
    <t>AUDIT: SECURITY</t>
  </si>
  <si>
    <t>PROGRAM INTEGRITY: IDENTITY MANAGEMENT</t>
  </si>
  <si>
    <t>PROGRAM INTEGRITY: INDIVIDUAL IDENTIFICATION</t>
  </si>
  <si>
    <t>This was discussed during Account Management, but not documented</t>
  </si>
  <si>
    <t>Discussed, Not Confirmed</t>
  </si>
  <si>
    <t>PROGRAM INTEGRITY: RETROACTIVE ELIGIBILITY RECONCILIATION</t>
  </si>
  <si>
    <t>This was discussed as part of the timeline discussion, but not documented.</t>
  </si>
  <si>
    <t>WEB ANALYTICS: WEB ANALYTICS</t>
  </si>
  <si>
    <t>BUSINESS ANALYTICS: SHOP, EE, PLAN MANAGEMENT</t>
  </si>
  <si>
    <t>BUSINESS ANALYTICS: PLATFORM</t>
  </si>
  <si>
    <t>DATA PROCESSING: DATA UPLOAD</t>
  </si>
  <si>
    <r>
      <t>The Exchange must make certain claims and encounter data collected for the purposes of risk adjustment calculation are available to support other activities including, but not limited to: recalibrating Federally-certified risk adjustment models; verifying of risk corridor submissions; and verifying and auditing reinsurance claims.</t>
    </r>
    <r>
      <rPr>
        <sz val="11"/>
        <color indexed="8"/>
        <rFont val="Times New Roman"/>
        <family val="1"/>
      </rPr>
      <t> </t>
    </r>
  </si>
  <si>
    <t>Issuer BRD - Table 3-5 Integrated Enrollment Activities
"Generate Reconciliation Report"</t>
  </si>
  <si>
    <t>State Agency Client Group BRD - 4.1.1 p.132
"The Exchange will send enrollment, premium, plan, and issuer information to the Risk Entity. "</t>
  </si>
  <si>
    <t>Individual BRD - Table 5-6 Individual Premium Processing External Interactions</t>
  </si>
  <si>
    <t>State Agency Client Group BRD - 4.5.1
"Create Reinsurance Annual Financial Report"
"Create Risk Adjustment Annual Financial Report"</t>
  </si>
  <si>
    <t xml:space="preserve"> </t>
  </si>
  <si>
    <t xml:space="preserve"> Refer to  FM-27</t>
  </si>
  <si>
    <t xml:space="preserve"> Refer to  FM-42</t>
  </si>
  <si>
    <t>Refer to  FM-69</t>
  </si>
  <si>
    <t>Refer to  FM-94</t>
  </si>
  <si>
    <t>Refer to FM-75</t>
  </si>
  <si>
    <t>Refer to FM-57</t>
  </si>
  <si>
    <t>Refer to FM-40</t>
  </si>
  <si>
    <t>Refer to  ELM -38</t>
  </si>
  <si>
    <t>Refer to EML-18/ELM-36</t>
  </si>
  <si>
    <t>Refer to EN-9</t>
  </si>
  <si>
    <t xml:space="preserve">Refer to EN-19 </t>
  </si>
  <si>
    <t>Refer to EN-33</t>
  </si>
  <si>
    <t>Refer to EN-35</t>
  </si>
  <si>
    <t xml:space="preserve">
</t>
  </si>
  <si>
    <t>Refer to EN-22</t>
  </si>
  <si>
    <t>Refer to EN-23</t>
  </si>
  <si>
    <t>Refer to EN-36</t>
  </si>
  <si>
    <t>Refer to EN-28</t>
  </si>
  <si>
    <t>Refer to EN-30</t>
  </si>
  <si>
    <t>Refer to EL-18</t>
  </si>
  <si>
    <t>Refer to EL- 49</t>
  </si>
  <si>
    <t>Refer to EL-16</t>
  </si>
  <si>
    <t>Refer to EL -16</t>
  </si>
  <si>
    <t>Upon submittal of initial Employer Application, provide email and written notification to employees (as identified on the employee roster) to elect for or opt-out of employer sponsored coverage.  Notification should also provide instructions and information to the employee about the open enrollment period and SHOP website access.</t>
  </si>
  <si>
    <t>Refer to SH-39</t>
  </si>
  <si>
    <t>Refer to SH-17</t>
  </si>
  <si>
    <t>Refer to SH-45</t>
  </si>
  <si>
    <t>Refer to SH-88</t>
  </si>
  <si>
    <t>Refer to SH-93</t>
  </si>
  <si>
    <t>Refer to SH-107</t>
  </si>
  <si>
    <t>Refer to SH-108</t>
  </si>
  <si>
    <t>Refer to SH-110</t>
  </si>
  <si>
    <t>Refer to SH-120</t>
  </si>
  <si>
    <t>Refer to SH-61</t>
  </si>
  <si>
    <t>Refer to SH-191</t>
  </si>
  <si>
    <t>Refer to SH-200</t>
  </si>
  <si>
    <t>Refer to SH-201</t>
  </si>
  <si>
    <t>Refer to SH_205</t>
  </si>
  <si>
    <t>Refer to SH-208</t>
  </si>
  <si>
    <t>Refer to SH-207</t>
  </si>
  <si>
    <t>Refer to SH-217</t>
  </si>
  <si>
    <t>Refer to SH-219</t>
  </si>
  <si>
    <t>Refer to SH-104</t>
  </si>
  <si>
    <t>Refer to SH-237</t>
  </si>
  <si>
    <t>Refer to SH-236</t>
  </si>
  <si>
    <t>Refer to SH-233</t>
  </si>
  <si>
    <t>Refer to SH-232</t>
  </si>
  <si>
    <t>Refer to PM-60</t>
  </si>
  <si>
    <t>Refer to PM-121</t>
  </si>
  <si>
    <t>Refer to PM-74</t>
  </si>
  <si>
    <r>
      <t>Refer to</t>
    </r>
    <r>
      <rPr>
        <b/>
        <sz val="11"/>
        <color theme="8" tint="-0.249977111117893"/>
        <rFont val="Times New Roman"/>
        <family val="1"/>
      </rPr>
      <t xml:space="preserve"> </t>
    </r>
    <r>
      <rPr>
        <sz val="11"/>
        <color theme="8" tint="-0.249977111117893"/>
        <rFont val="Times New Roman"/>
        <family val="1"/>
      </rPr>
      <t>PM-32</t>
    </r>
  </si>
  <si>
    <t>Refer to PM-61</t>
  </si>
  <si>
    <t>Refer to PM-76</t>
  </si>
  <si>
    <t>Refer to PM-77</t>
  </si>
  <si>
    <t>Refer to PM-101</t>
  </si>
  <si>
    <t>Refer to PM-102</t>
  </si>
  <si>
    <t>Refer to PM-205</t>
  </si>
  <si>
    <t>Refer to PM-202</t>
  </si>
  <si>
    <t>Refer to PM-203</t>
  </si>
  <si>
    <t>Refer to PM-195</t>
  </si>
  <si>
    <t>Refer to PM-196</t>
  </si>
  <si>
    <t>Refer to PM-185</t>
  </si>
  <si>
    <t>Refer to PM-75</t>
  </si>
  <si>
    <t>Refer to PM-98</t>
  </si>
  <si>
    <t>Refer to PM-165</t>
  </si>
  <si>
    <t>Refer to PM-167</t>
  </si>
  <si>
    <t>Refer to PM-178</t>
  </si>
  <si>
    <t>Refer to PM-180</t>
  </si>
  <si>
    <t>Refer to PM-181</t>
  </si>
  <si>
    <t>Refer to PM-182</t>
  </si>
  <si>
    <t>Refer to PM-183</t>
  </si>
  <si>
    <t>Refer to PM-184</t>
  </si>
  <si>
    <t>Reporting Requirements Traceability Matrix</t>
  </si>
  <si>
    <t>Noticing Requirements Traceability Matrix</t>
  </si>
  <si>
    <t>WEB PORTAL: DESIGN</t>
  </si>
  <si>
    <t>The BRD does not go to that level of detail</t>
  </si>
  <si>
    <t>State Agency BRD, Table 2-18 ID# ALL.CS.01</t>
  </si>
  <si>
    <t>This was documented as a nice to have</t>
  </si>
  <si>
    <t>While the need for training via Direct and Delivery Partner Channels was outlined, it was not discussed as part of the system.</t>
  </si>
  <si>
    <t>WEB PORTAL: GENERAL</t>
  </si>
  <si>
    <t>The discussions about training did not cover the extent to which it would be provided via the system.</t>
  </si>
  <si>
    <t>This was discussed but not documented in the BRD.</t>
  </si>
  <si>
    <t>State Agency BRD Table 2-19, ID# ALL.CS.11</t>
  </si>
  <si>
    <t>While FAQs were deemed to be part of the Information Service, their content was not confirmed.</t>
  </si>
  <si>
    <t>Individual BRD, Table 3-2 Row 1</t>
  </si>
  <si>
    <t>The level of access and functionalities available to navigators, brokers, call center staff and caseworkers was discussed but not confirmed.</t>
  </si>
  <si>
    <t>WEB PORTAL : ELIGIBILITY</t>
  </si>
  <si>
    <t>Provide a dynamic application entry engine to collect information required to determine eligibiltiy for health and human service programs.  The system shall tailor the application process based upon user response to questions.</t>
  </si>
  <si>
    <t>Covered Elsewhere</t>
  </si>
  <si>
    <t>Individual BRD, Table 4-11 Row 6. This is covered in the eligibility tab.</t>
  </si>
  <si>
    <t>Individual BRD, Figure 4-10. This is covered in the eligibility tab.</t>
  </si>
  <si>
    <t>Individual BRD, Table 4-10 Rows 1, 2 and 3. This is covered in the eligibility tab.</t>
  </si>
  <si>
    <t>This is covered in the eligibility tab.</t>
  </si>
  <si>
    <t>Access via mobile devices is TBD in the Customer Service BRD.</t>
  </si>
  <si>
    <t>While it was discussed that income would be part of the personal information required for pre-screening, it was not determined if it would be kept as part of the user account.</t>
  </si>
  <si>
    <t>Individual BRD, Table 4-17 ID# IF.EE.21, IF.EE.22, IF.EE.23, IF.EE.24. Based on the BRD, the following criteria need to be added:
- Out of Pocket
- Emergency Co-Pay</t>
  </si>
  <si>
    <t>Provide a link to the Carrier websites where users will be able to look up the providers that are affiliated with specific plans and affiliation type (i.e. Tiered PPO model).</t>
  </si>
  <si>
    <t>See WP-22</t>
  </si>
  <si>
    <t>Issuer BRD, Table 2-4 Row 3 and Table 2-5 Interaction "QHP Submission".</t>
  </si>
  <si>
    <t>Stage Agency, Table 2-7 Row 1 includes "Plan Information" in the Information Services. However, download ability was not discussed.</t>
  </si>
  <si>
    <t>Individual BRD, Table 4-3 Row 2</t>
  </si>
  <si>
    <t>WEB PORTAL: SMALL BUSINESS</t>
  </si>
  <si>
    <t>Employer and Employee BRD, Figure 4-22 "Select Plan(s)" activity. This is covered in the eligibility tab.</t>
  </si>
  <si>
    <t>Employer and Employee BRD Figure 4-25 "Select Plan" Activity. This is covered in the eligibility tab.</t>
  </si>
  <si>
    <t>Employer and Employee BRD Figure 4-23. This is covered in the eligibility tab.</t>
  </si>
  <si>
    <t>While it was discussed that premium processing would be outsourced, the means by which Employers would be able to pay were not established as a requirement.</t>
  </si>
  <si>
    <t>WEB PORTAL: ENROLLMENT, FINANCIAL MANAGEMENT</t>
  </si>
  <si>
    <t>The BRD does not go to that level of detail.</t>
  </si>
  <si>
    <t>While it was discussed that premium processing would be outsourced, the payment history of clients was  not established as a requirement.</t>
  </si>
  <si>
    <t>State Agency BRD, Section 1.4.3, Last Paragraph</t>
  </si>
  <si>
    <t>WEB PORTAL: ADMINISTRATION</t>
  </si>
  <si>
    <t>WEB PORTAL: IDENTITY</t>
  </si>
  <si>
    <t>Individual BRD, Figure 4-18 "Information Verification" activity</t>
  </si>
  <si>
    <t>WEB PORTAL: SECURITY</t>
  </si>
  <si>
    <t>Roles were discussed throughout the BRDs</t>
  </si>
  <si>
    <t>WEB PORTAL: USER CUSTOMIZATION</t>
  </si>
  <si>
    <t>Support “plain language” as defined in the Plain Language Act of 2010.</t>
  </si>
  <si>
    <t>Current Disposition :</t>
  </si>
  <si>
    <t>Conditions :</t>
  </si>
  <si>
    <t>Requirement Type :</t>
  </si>
  <si>
    <t xml:space="preserve">Generate Individual Enrollment, APTC and CSR report sent to CMS (EDI X12 834) </t>
  </si>
  <si>
    <t>Calculate the monthly household contribution amount</t>
  </si>
  <si>
    <t xml:space="preserve">Send Enrollment and Premium Data to Reinsurance entity monthly form 2014-2016
</t>
  </si>
  <si>
    <t>Provide summarized Enrollment and Premium data to CMS for Risk Corridor</t>
  </si>
  <si>
    <t>Receive and store Premium Payment History Report from Issuers and send to Payment Processor</t>
  </si>
  <si>
    <t>Receive and store APTC/CSR Payment to Issuers Report from CMS and send to Payment Processor</t>
  </si>
  <si>
    <t>Receive enrollment report from Issuers and send to Payment Processor</t>
  </si>
  <si>
    <t>Premiums</t>
  </si>
  <si>
    <t>Data Collection</t>
  </si>
  <si>
    <t>Pre-Screening/ Screening</t>
  </si>
  <si>
    <t>Provide enrollee data to Risk Adjustment entity</t>
  </si>
  <si>
    <t xml:space="preserve">Filter to be applied to narrow down the QHPs to choose from.  </t>
  </si>
  <si>
    <t>Met by WP-35</t>
  </si>
  <si>
    <t>Met by EN-10</t>
  </si>
  <si>
    <t>Native Americans</t>
  </si>
  <si>
    <t>OneGate/CGI</t>
  </si>
  <si>
    <t xml:space="preserve">•  Group and display the verification by application. Do NOT show all the verification (which could be a lot over a period of several years). </t>
  </si>
  <si>
    <t>Remove specific item annual/monthly income</t>
  </si>
  <si>
    <t>NEW</t>
  </si>
  <si>
    <t>BRD</t>
  </si>
  <si>
    <t>Requirement Summary</t>
  </si>
  <si>
    <t>Scenario Sequence</t>
  </si>
  <si>
    <t>Online calculator to estimate potential eligibility/tax credit.</t>
  </si>
  <si>
    <t>Employer size, location, and employee coverage check.</t>
  </si>
  <si>
    <t>Determine employer eligibility (size, location, and employee coverage reqmts.)</t>
  </si>
  <si>
    <t>Small business tax calculator</t>
  </si>
  <si>
    <t>Employer eligibility determination notification.</t>
  </si>
  <si>
    <t>Exeter</t>
  </si>
  <si>
    <t>Currently search on SSN, Name, and DOB.
Email address and username is currently how OneGate determines if user account already exists
Follow-up in eligibility workstream to discuss how duplicate users shouldn't be able to have multiple applications</t>
  </si>
  <si>
    <t>Revisit in Individual workstream and reword requirements to appropriately state that employer code and password can't be inputted until individual has logged-in with user name and password; employer selected plan eligibility or MAGI eligibility won't occur unless employee has logged-in</t>
  </si>
  <si>
    <t>Currently, worksite address is captured during Employer eligibility/plan selection
Make sure that even if employer address is in another state, that the employee's worksite can be in the state of Vemont that must be validated</t>
  </si>
  <si>
    <t>Planned for functionality by Exeter. Currently validated internally to match Employee Name and SSN on Employer Roster. Requires interface with FDH to validate that SSN and Name of Employee match</t>
  </si>
  <si>
    <t>Provider directory lookup functionality not present in VT</t>
  </si>
  <si>
    <t>Geographic area is not relevant in VT</t>
  </si>
  <si>
    <t>No rating factors or employer groups applicable for VT</t>
  </si>
  <si>
    <t>Employee preferences not applicable. Include links to each plan's provider directory URL in comparison chart</t>
  </si>
  <si>
    <t>Employee preferences not applicable</t>
  </si>
  <si>
    <t>Replace SHOP w/ small business</t>
  </si>
  <si>
    <t>Interface required with insurance providers to complete enrollment</t>
  </si>
  <si>
    <t>OneGate providers trigger for enrollment but interface must exist with Issuer system to complete enrollment; Only allow employees the ability to change plans during open enrollment or for life-changing events</t>
  </si>
  <si>
    <t>OneGate providers trigger for enrollment but interface must exist with Issuer system to complete enrollment</t>
  </si>
  <si>
    <t>Parking Lot- New Requirements from the Workshops</t>
  </si>
  <si>
    <t>Forgotten User-name; Ability to answer predefined questions to retrieve username</t>
  </si>
  <si>
    <t>If no SSN is provided, will need other method for validating employee</t>
  </si>
  <si>
    <t>Application portal should be reworded to show "Employee" as part of the "Individual &amp; Families" tab</t>
  </si>
  <si>
    <t>Validate on collecting Income information on the Employee Application, per regulations by Fed</t>
  </si>
  <si>
    <t>To allow for application results to go through but appeal as well</t>
  </si>
  <si>
    <t>Provide Provider Directory URL for employees to check whether their commonly used provider is included in a plan</t>
  </si>
  <si>
    <t>Creating a calculator to determine employee affordability compared to coverage through individual exchange</t>
  </si>
  <si>
    <t>How are stand-alone dental plans being handled in plan selection (ability to select multiple plans)</t>
  </si>
  <si>
    <t>Payment options on Plan Enrollment information screen will need to be removed since employee contribution will be deducted directly from employee's paycheck</t>
  </si>
  <si>
    <t xml:space="preserve">Status of Action Item </t>
  </si>
  <si>
    <t>Reviewed In Workshop</t>
  </si>
  <si>
    <t>BRD Reference</t>
  </si>
  <si>
    <t>Not a requirement for VT</t>
  </si>
  <si>
    <t xml:space="preserve">Greg Paradiso/
Maureen Connolly
</t>
  </si>
  <si>
    <t>Not applicable to Vermont.</t>
  </si>
  <si>
    <t xml:space="preserve">Greg Paradiso/
Les Birnbaum
</t>
  </si>
  <si>
    <t xml:space="preserve">Greg Paradiso/
Erick  Carrera
</t>
  </si>
  <si>
    <t>The Premium Processor system shall provide HIPP payment transaction summaries to the State Finance &amp; Management system  (daily, weekly or monthly batch)</t>
  </si>
  <si>
    <t>The Premium Processor system shall issue user fee transaction summaries to the State Finance &amp; Management system (daily, weekly or monthly batch)</t>
  </si>
  <si>
    <t>The Premium Processor system shall provide financial transaction details to the State Finance &amp; Management system  (daily, weekly or monthly batch)</t>
  </si>
  <si>
    <t>The Premium Processor system shall provide Operating Cost Information (Service Provider Invoice) to the State Finance &amp; Management system  (daily, weekly or monthly batch)</t>
  </si>
  <si>
    <t>Financial Management  Requirements Traceability Matrix</t>
  </si>
  <si>
    <t>Consumer Assistance-Gen, Case Mgmt &amp; Navigator Requirements Traceability Matrix</t>
  </si>
  <si>
    <r>
      <t xml:space="preserve">The system should have the ability to limit access based on relationships, thus an administrator/case worker is not correcting case data for a relative.
</t>
    </r>
    <r>
      <rPr>
        <b/>
        <sz val="11"/>
        <color theme="3"/>
        <rFont val="Times New Roman"/>
        <family val="1"/>
      </rPr>
      <t xml:space="preserve">Action Item: </t>
    </r>
    <r>
      <rPr>
        <sz val="11"/>
        <color theme="3"/>
        <rFont val="Times New Roman"/>
        <family val="1"/>
      </rPr>
      <t xml:space="preserve">Define the Roles and associated permissions through the a mini workgroup/BPMN schedule 
</t>
    </r>
  </si>
  <si>
    <t xml:space="preserve">Tena Perrelli </t>
  </si>
  <si>
    <t>Allow Caseworkers and customer support staff the ability to search for a specific individuals' information.</t>
  </si>
  <si>
    <r>
      <t xml:space="preserve">User role will be defined and access within the system should be role based (i.e.. Licensed Navigators, Brokers, Support/Case Staff)
</t>
    </r>
    <r>
      <rPr>
        <b/>
        <sz val="11"/>
        <color theme="3"/>
        <rFont val="Times New Roman"/>
        <family val="1"/>
      </rPr>
      <t xml:space="preserve">Refer to CACM- 21 for additional comment </t>
    </r>
  </si>
  <si>
    <t xml:space="preserve">Ecosystem and escalation points need to be identified for the CRM, part of the Gap Analysis activity. SOV may review with Maximus for additional feedback. KPMG - one or a few sessions - current mapping, escalation and role and future state. General likelihood is that push more into Maximus. Leaky system currently within state. Might inform other work streams (like premium processor). If some things known, like Level 3, state it and address the other unknowns. </t>
  </si>
  <si>
    <r>
      <t xml:space="preserve">This is a case note functionality within OneGate and is not linked/stored in one central repository.
</t>
    </r>
    <r>
      <rPr>
        <sz val="11"/>
        <color rgb="FF002060"/>
        <rFont val="Times New Roman"/>
        <family val="1"/>
      </rPr>
      <t xml:space="preserve">
</t>
    </r>
    <r>
      <rPr>
        <b/>
        <sz val="11"/>
        <color rgb="FF002060"/>
        <rFont val="Times New Roman"/>
        <family val="1"/>
      </rPr>
      <t xml:space="preserve">Action Item: </t>
    </r>
    <r>
      <rPr>
        <sz val="11"/>
        <color rgb="FF002060"/>
        <rFont val="Times New Roman"/>
        <family val="1"/>
      </rPr>
      <t xml:space="preserve">Determine a mutually phased approach for Customer Service and Call Center and how OneGate fits into the big picture 
</t>
    </r>
    <r>
      <rPr>
        <b/>
        <sz val="11"/>
        <color rgb="FF002060"/>
        <rFont val="Times New Roman"/>
        <family val="1"/>
      </rPr>
      <t>Action Item:</t>
    </r>
    <r>
      <rPr>
        <sz val="11"/>
        <color rgb="FF002060"/>
        <rFont val="Times New Roman"/>
        <family val="1"/>
      </rPr>
      <t xml:space="preserve"> Determine what data is needed and where it should reside </t>
    </r>
    <r>
      <rPr>
        <sz val="11"/>
        <color rgb="FFFF0000"/>
        <rFont val="Times New Roman"/>
        <family val="1"/>
      </rPr>
      <t xml:space="preserve">
</t>
    </r>
  </si>
  <si>
    <t>Allow Caseworkers and Customer Support staff to mark a case duplicate, but remain unmerged.</t>
  </si>
  <si>
    <t xml:space="preserve">Should be in. Outbound communication preferences. </t>
  </si>
  <si>
    <r>
      <rPr>
        <b/>
        <sz val="11"/>
        <color theme="3"/>
        <rFont val="Times New Roman"/>
        <family val="1"/>
      </rPr>
      <t>Action Item:</t>
    </r>
    <r>
      <rPr>
        <sz val="11"/>
        <color theme="3"/>
        <rFont val="Times New Roman"/>
        <family val="1"/>
      </rPr>
      <t xml:space="preserve"> Determine what, when and how to capture document metadata in order to  index attachments
. </t>
    </r>
  </si>
  <si>
    <t xml:space="preserve">CGI/SOV/
Exeter
</t>
  </si>
  <si>
    <t>TBD- Hold for future discussion</t>
  </si>
  <si>
    <r>
      <t xml:space="preserve">The system does upload attachments to a case but does not index these documents to a shared repository as required by the State/ 
</t>
    </r>
    <r>
      <rPr>
        <b/>
        <sz val="11"/>
        <color theme="3"/>
        <rFont val="Times New Roman"/>
        <family val="1"/>
      </rPr>
      <t>Action Item</t>
    </r>
    <r>
      <rPr>
        <sz val="11"/>
        <color theme="3"/>
        <rFont val="Times New Roman"/>
        <family val="1"/>
      </rPr>
      <t xml:space="preserve">: Determine what, when and how to capture document metadata in order to  index attachments
</t>
    </r>
  </si>
  <si>
    <r>
      <t xml:space="preserve">Refer to comment in CAG-36
</t>
    </r>
    <r>
      <rPr>
        <b/>
        <sz val="11"/>
        <color theme="3"/>
        <rFont val="Times New Roman"/>
        <family val="1"/>
      </rPr>
      <t xml:space="preserve">
Action Item</t>
    </r>
    <r>
      <rPr>
        <sz val="11"/>
        <color theme="3"/>
        <rFont val="Times New Roman"/>
        <family val="1"/>
      </rPr>
      <t>: Determine what, when and how to capture document metadata in order to  index attachments</t>
    </r>
  </si>
  <si>
    <t>Exeter/SOV</t>
  </si>
  <si>
    <t xml:space="preserve">COMPLETE- 2/15/13- Numbering convention is a Siebel feature which uses time sequencing 
</t>
  </si>
  <si>
    <t xml:space="preserve">Do not take HIPPA data thru chat and email. Documentation is phone, mail, and in person. </t>
  </si>
  <si>
    <t>This is an expected feature but chat can be in a later phase if necessary.</t>
  </si>
  <si>
    <r>
      <t xml:space="preserve">Exchange will not be implementing chat for Oct 2013.
</t>
    </r>
    <r>
      <rPr>
        <b/>
        <sz val="11"/>
        <color theme="3"/>
        <rFont val="Times New Roman"/>
        <family val="1"/>
      </rPr>
      <t xml:space="preserve">Action Item: </t>
    </r>
    <r>
      <rPr>
        <sz val="11"/>
        <color theme="3"/>
        <rFont val="Times New Roman"/>
        <family val="1"/>
      </rPr>
      <t xml:space="preserve">Need more description around an appeal. User interface needs to be configured to become more user friendly, improving user experience.  Adding definitions to words (i.e.. appeals).
The system should send the user a notification letting them know that their appeal has been received through the communication channel of their preference. </t>
    </r>
  </si>
  <si>
    <r>
      <rPr>
        <b/>
        <sz val="11"/>
        <color rgb="FF002060"/>
        <rFont val="Times New Roman"/>
        <family val="1"/>
      </rPr>
      <t>HOLD</t>
    </r>
    <r>
      <rPr>
        <b/>
        <sz val="12"/>
        <color rgb="FF002060"/>
        <rFont val="Calibri"/>
        <family val="2"/>
        <scheme val="minor"/>
      </rPr>
      <t>-</t>
    </r>
    <r>
      <rPr>
        <sz val="12"/>
        <color rgb="FF002060"/>
        <rFont val="Calibri"/>
        <family val="2"/>
        <scheme val="minor"/>
      </rPr>
      <t xml:space="preserve"> Move to March UX Session  </t>
    </r>
  </si>
  <si>
    <r>
      <t xml:space="preserve">The system should have the ability to categorize the case by program types, priority, etc...
</t>
    </r>
    <r>
      <rPr>
        <b/>
        <sz val="11"/>
        <color rgb="FF002060"/>
        <rFont val="Times New Roman"/>
        <family val="1"/>
      </rPr>
      <t xml:space="preserve">Action Item: </t>
    </r>
    <r>
      <rPr>
        <sz val="11"/>
        <color rgb="FF002060"/>
        <rFont val="Times New Roman"/>
        <family val="1"/>
      </rPr>
      <t xml:space="preserve">Provide a list of categories for cases </t>
    </r>
  </si>
  <si>
    <t xml:space="preserve">COMPLETE- 2/15/13 OneGate can link any URL 
</t>
  </si>
  <si>
    <t xml:space="preserve">Thunderhead would be good. Must have State approve forms. Author, edit, publish. Bias to outsource the work. Current - pull from ACCESS, generate labels, print and mail, repost. Ideal generate the xmail mail file to be sent to location. </t>
  </si>
  <si>
    <t>This is an expected feature but can be in later phase and still be ACA compliant</t>
  </si>
  <si>
    <t xml:space="preserve">The system shall generate communication to consumers regarding any relevant updates or information to health care policy or laws in their state, tips on using the web, how to find a Navigator, and other consumer assistance services.  
</t>
  </si>
  <si>
    <t>SOV/CGI</t>
  </si>
  <si>
    <t>In bound calls, need to be able to pull in a person (IVR - flow chart for how this would work)</t>
  </si>
  <si>
    <t>Currently the expectation is to continue to use a third party language service. Not sure how this would be implemented in VT. We do not have a significant focus in a few non-native languages but rather small populations of widely diverse native languages.</t>
  </si>
  <si>
    <t xml:space="preserve">Navigators and Brokers will have essentially the same functions in Vermont - same certification process. </t>
  </si>
  <si>
    <t xml:space="preserve">Web tutorial for the Exchange - may be a prerequisite for navigators. Can we leverage from another state. </t>
  </si>
  <si>
    <t>Needs some further clarification</t>
  </si>
  <si>
    <r>
      <t xml:space="preserve">Qualitative and Quantitative measures are in process to measure Navigator performance. 
OneGate will not have reporting metrics 
</t>
    </r>
    <r>
      <rPr>
        <b/>
        <sz val="11"/>
        <color theme="3"/>
        <rFont val="Times New Roman"/>
        <family val="1"/>
      </rPr>
      <t xml:space="preserve">Action Item: </t>
    </r>
    <r>
      <rPr>
        <sz val="11"/>
        <color theme="3"/>
        <rFont val="Times New Roman"/>
        <family val="1"/>
      </rPr>
      <t xml:space="preserve">Define the data points to be included in satisfaction survey (Qualitative and Quantitative measures to measure metrics) </t>
    </r>
    <r>
      <rPr>
        <b/>
        <sz val="11"/>
        <color theme="3"/>
        <rFont val="Times New Roman"/>
        <family val="1"/>
      </rPr>
      <t xml:space="preserve">
</t>
    </r>
  </si>
  <si>
    <r>
      <rPr>
        <b/>
        <sz val="11"/>
        <color theme="3"/>
        <rFont val="Times New Roman"/>
        <family val="1"/>
      </rPr>
      <t xml:space="preserve">Action Item: </t>
    </r>
    <r>
      <rPr>
        <sz val="11"/>
        <color theme="3"/>
        <rFont val="Times New Roman"/>
        <family val="1"/>
      </rPr>
      <t xml:space="preserve">Define the channels in which this information will be provided.   
Exeter will provide this functionality but the workflow of how to flag the navigator information is not very clear in the system
</t>
    </r>
    <r>
      <rPr>
        <b/>
        <sz val="11"/>
        <color theme="3"/>
        <rFont val="Times New Roman"/>
        <family val="1"/>
      </rPr>
      <t xml:space="preserve">Action Item: </t>
    </r>
    <r>
      <rPr>
        <sz val="11"/>
        <color theme="3"/>
        <rFont val="Times New Roman"/>
        <family val="1"/>
      </rPr>
      <t xml:space="preserve">Define search ability function/criteria to search for a Navigator with a specialty -(i.e. Language, Skills)
</t>
    </r>
    <r>
      <rPr>
        <b/>
        <sz val="11"/>
        <color theme="3"/>
        <rFont val="Times New Roman"/>
        <family val="1"/>
      </rPr>
      <t>Action Item:</t>
    </r>
    <r>
      <rPr>
        <sz val="11"/>
        <color theme="3"/>
        <rFont val="Times New Roman"/>
        <family val="1"/>
      </rPr>
      <t xml:space="preserve"> Define the qualifications required to become a licensed Navigator
</t>
    </r>
  </si>
  <si>
    <t>Not issue specific - can we develop a simple mechanism for calculating and paying small employers for "broker" services?</t>
  </si>
  <si>
    <t>able to associate navigators with exchange activity measures - have a manner to "ask" citizens if they had navigator assistance</t>
  </si>
  <si>
    <t>May want to expand to other measures</t>
  </si>
  <si>
    <t xml:space="preserve">what are the metrics for reporting issues? Complaints, grievance etc. </t>
  </si>
  <si>
    <r>
      <rPr>
        <b/>
        <sz val="11"/>
        <color theme="3"/>
        <rFont val="Times New Roman"/>
        <family val="1"/>
      </rPr>
      <t>Action Item:</t>
    </r>
    <r>
      <rPr>
        <sz val="11"/>
        <color theme="3"/>
        <rFont val="Times New Roman"/>
        <family val="1"/>
      </rPr>
      <t xml:space="preserve"> Determine how to track  Navigators who have performance issues and missing deadlines etc…
</t>
    </r>
  </si>
  <si>
    <t xml:space="preserve">Next time - level of effort - existing manual interact with this. Training issue or other approach. Maximus - trust in their training capacity. Validating ID is the largest issue. Co-browsing - walk a person thru enrollment. Implementation issues. </t>
  </si>
  <si>
    <t xml:space="preserve">% appeal work to overall is small - under 2500 over a year. Grow in future, but still small. Post notes in ACCESS. Appealing data in the hub is a concern. Maybe handle thru a generic "case". Live with generic and learn for future. </t>
  </si>
  <si>
    <t>This is an expected feature but automated work flows can occur in later phases if necessary.</t>
  </si>
  <si>
    <t>The system shall provide notifications to the appropriate parties upon the following key events in the complaint/appeal process:
- Receipt of complaint/appeal
- Status Change
- Resolution</t>
  </si>
  <si>
    <t xml:space="preserve">consider review of the communication approaches that cannot be documented and maintained. Chat - January, not October. </t>
  </si>
  <si>
    <t xml:space="preserve">Public - massive archive for lots of things so that it could be reviewed. Maximus - not archiving, store and destroy, record and monitor - coach thru training. Review later - storage needs to have a standard operating guide: lock box, etc. Document management solution within Siebel? </t>
  </si>
  <si>
    <t xml:space="preserve">Between the website and the call center - capture demographics and user ID to customize / analytics - hit on v-farm and uptick on the call center. Exchange website may need it's own analytics. Subsets of the call information. Collecting different than reporting on it. May be specific timeframes for "turning on" the analytics. </t>
  </si>
  <si>
    <t xml:space="preserve">Same type of concerns as CAG-27. What does the reporting look like. Not in October. </t>
  </si>
  <si>
    <t xml:space="preserve">There may be an interest in turning on features after implementation stages. Function for turning on these items. Ways to bundle the features for schedule for training? Tina should be involved in these training expectations. </t>
  </si>
  <si>
    <t xml:space="preserve">CGI assumes that quality monitoring of calls will occur within the call center tools.  Decision needs to be made: Deliverable of a plan about CTI. Don't do Quality monitoring for now (or just with what's available). Scope tool to manage the vendor. </t>
  </si>
  <si>
    <t xml:space="preserve">The system shall prompt the service provider to validate inquires </t>
  </si>
  <si>
    <t xml:space="preserve">The system shall prompt Exchange Clients to resubmit invalid information in a timely fashion </t>
  </si>
  <si>
    <t xml:space="preserve">The system shall archive inquires upon providing a response to the Exchange Client in a time sensitive manner  </t>
  </si>
  <si>
    <t>The system shall prompt the delivery of legal notices as appropriate and record any receipts provided</t>
  </si>
  <si>
    <t>From BRD</t>
  </si>
  <si>
    <t>Individual Eligibility and Enrollment (MAGI included)</t>
  </si>
  <si>
    <t>Adminstrative</t>
  </si>
  <si>
    <t xml:space="preserve">Consumer Assistance - General, Case Management &amp; Navigator </t>
  </si>
  <si>
    <t>Noticing</t>
  </si>
  <si>
    <t>Web Potal UX</t>
  </si>
  <si>
    <t>Technical</t>
  </si>
  <si>
    <t>Requirement Categories :</t>
  </si>
  <si>
    <t>Unreviewed</t>
  </si>
  <si>
    <t>Original RTM</t>
  </si>
  <si>
    <t>Grand Total</t>
  </si>
  <si>
    <t>Reviewed separate from the workshop series</t>
  </si>
  <si>
    <t xml:space="preserve">The Seibel demo demonstrated that consumers were contracts </t>
  </si>
  <si>
    <t>Chat and Text is out of scope for Oct 2013. 
Need to be able to record voice files and to move them around easily (during service request)</t>
  </si>
  <si>
    <t>This requirement should be permission based</t>
  </si>
  <si>
    <r>
      <rPr>
        <b/>
        <sz val="11"/>
        <color theme="3"/>
        <rFont val="Times New Roman"/>
        <family val="1"/>
      </rPr>
      <t xml:space="preserve">Action Item: </t>
    </r>
    <r>
      <rPr>
        <sz val="11"/>
        <color theme="3"/>
        <rFont val="Times New Roman"/>
        <family val="1"/>
      </rPr>
      <t>A conversation between Maximus, CGI and the State needs to take place to discuss and define inputs of/to the Maximus contract</t>
    </r>
  </si>
  <si>
    <t>Tena Perrelli</t>
  </si>
  <si>
    <t>The CRM solution shalls seamlessly integrated with at least the following Customer Support technology systems and needs:
- Call logging and resolution tracking
- External IVR
- Electronic document management
- Training support
- Workflow management
- Reporting
- Quality Monitoring</t>
  </si>
  <si>
    <t>CGI/SOV</t>
  </si>
  <si>
    <t>Not possible if outside of the State Network.
Phase I should focus on the HBE needs. Access will be given to individuals who have been defined as per the State requirements approved by DIVA</t>
  </si>
  <si>
    <t xml:space="preserve">This does not apply to VT
</t>
  </si>
  <si>
    <t>`</t>
  </si>
  <si>
    <r>
      <rPr>
        <b/>
        <sz val="11"/>
        <color theme="3"/>
        <rFont val="Times New Roman"/>
        <family val="1"/>
      </rPr>
      <t xml:space="preserve">Action Item: </t>
    </r>
    <r>
      <rPr>
        <sz val="11"/>
        <color theme="3"/>
        <rFont val="Times New Roman"/>
        <family val="1"/>
      </rPr>
      <t xml:space="preserve">Modify the requirement to list relevant Vermont Programs 
</t>
    </r>
    <r>
      <rPr>
        <b/>
        <sz val="11"/>
        <color theme="3"/>
        <rFont val="Times New Roman"/>
        <family val="1"/>
      </rPr>
      <t>Action Item:</t>
    </r>
    <r>
      <rPr>
        <sz val="11"/>
        <color theme="3"/>
        <rFont val="Times New Roman"/>
        <family val="1"/>
      </rPr>
      <t xml:space="preserve"> Need to better understand the current mapping of the programs to future programs 
</t>
    </r>
    <r>
      <rPr>
        <b/>
        <sz val="11"/>
        <color theme="3"/>
        <rFont val="Times New Roman"/>
        <family val="1"/>
      </rPr>
      <t>Action Item:</t>
    </r>
    <r>
      <rPr>
        <sz val="11"/>
        <color theme="3"/>
        <rFont val="Times New Roman"/>
        <family val="1"/>
      </rPr>
      <t xml:space="preserve"> Determine if there is a need to have provider file available for OneGate
</t>
    </r>
    <r>
      <rPr>
        <b/>
        <sz val="11"/>
        <color theme="3"/>
        <rFont val="Times New Roman"/>
        <family val="1"/>
      </rPr>
      <t>Action Item:</t>
    </r>
    <r>
      <rPr>
        <sz val="11"/>
        <color theme="3"/>
        <rFont val="Times New Roman"/>
        <family val="1"/>
      </rPr>
      <t xml:space="preserve"> Dual eligible's need to be defined. (i.e. How they will be defined and how they will be flagged within the system)
</t>
    </r>
  </si>
  <si>
    <t>Justin/Melissa</t>
  </si>
  <si>
    <t>Allow Medicaid-eligible individuals to view available plans in the plan selection module with the same level of functionality offered to individuals shopping in the commercial market</t>
  </si>
  <si>
    <t>This requirement has been captured in Enrollment</t>
  </si>
  <si>
    <t>Repeat of line 40</t>
  </si>
  <si>
    <t>Repeat of line 52</t>
  </si>
  <si>
    <t>Repeat of line 78</t>
  </si>
  <si>
    <t>Repeat of line 79</t>
  </si>
  <si>
    <t>Repeat of line 80</t>
  </si>
  <si>
    <t>Repeat of line 81</t>
  </si>
  <si>
    <t>Repeat of line 82</t>
  </si>
  <si>
    <t>Repeat of line 83</t>
  </si>
  <si>
    <t>Repeat of line 84</t>
  </si>
  <si>
    <t>Repeat of line 85</t>
  </si>
  <si>
    <t xml:space="preserve">Repeat of line 87 </t>
  </si>
  <si>
    <t>Additional Reqts</t>
  </si>
  <si>
    <t>Addt'l details to clarify orig reqt</t>
  </si>
  <si>
    <t>Total Original</t>
  </si>
  <si>
    <t>Total Additional</t>
  </si>
  <si>
    <t>Total Requirements</t>
  </si>
  <si>
    <t>Reviewed</t>
  </si>
  <si>
    <t>New (from the workshops)</t>
  </si>
  <si>
    <r>
      <t xml:space="preserve">Provide the ability to receive rate tables </t>
    </r>
    <r>
      <rPr>
        <i/>
        <sz val="11"/>
        <color theme="1"/>
        <rFont val="Calibri"/>
        <family val="2"/>
        <scheme val="minor"/>
      </rPr>
      <t>and/or</t>
    </r>
    <r>
      <rPr>
        <sz val="11"/>
        <color theme="1"/>
        <rFont val="Calibri"/>
        <family val="2"/>
        <scheme val="minor"/>
      </rPr>
      <t xml:space="preserve"> rating rules  in multiple formats including electronic file in a format determined by the Exchange, and direct data entry.</t>
    </r>
  </si>
  <si>
    <t>Confirm with Tena. Revisit in Customer Service
Reword requirement to include all types of requests (Complaints, Grievances, Appeal, Fair Hearing)
Roger to perfrom cross-check with Consumer Assistance workstream</t>
  </si>
  <si>
    <t>Confirm with Tena. Revisit in Customer Service
Roger to perfrom cross-check with Consumer Assistance workstream</t>
  </si>
  <si>
    <t xml:space="preserve">Confirm with Cass for automated vs. manual pertaining to quality and transparency
2/28/13 Update: All requirements regarding Quality ratings are expected to be deferred to 2016 </t>
  </si>
  <si>
    <t>2/28/13 Update: Waiting to hear back from CMS concerning how to communicate enrollment change to Exchange system and specific data elements required</t>
  </si>
  <si>
    <t xml:space="preserve">All requirements regarding Quality ratings are expected to be “deferred” to 2016 </t>
  </si>
  <si>
    <t>Determine what Product Portfolio consists of</t>
  </si>
  <si>
    <t>Identify when each activity is required to be reported and to whom
2/28/13 Update: Cass is working on contract with HES (Health Education Service) to perform monitoring of listed activities; Expected by April</t>
  </si>
  <si>
    <t>Need to determine how plan changes (taking a plan off exchange) is performed in SERFF, if at all
2/28/13 Update: Waiting to hear back from CMS concerning how to communicate enrollment change to Exchange system and specific data eleents required</t>
  </si>
  <si>
    <t>Need to see OneGate solution to identify where logos/marketing material can be customized. 
Need to come up w/ a plan for integrating marketing material with Issuers
2/28/13 Update: Marketing plan is being developed, but ID cards will not have  any type of VT logo</t>
  </si>
  <si>
    <t>Determine how marketing material document will be received by OneGate</t>
  </si>
  <si>
    <t>Determine capabilities of OneGate to handle marketing material</t>
  </si>
  <si>
    <t>Determine capabilities of OneGate to handle marketing material
Roger to cross-reference with Noticing workstream</t>
  </si>
  <si>
    <t>Need to identify exact information data elements that will be displayed on the public exchange view. Different elements that might be viewable for Consumer vs. Broker/Navigator
2/28/13 Update: Some, if not all, of the listed data elements will be required. Public plan information data to be available on the exchange. Erick was not aware of what needs to appear on the portal, but thought that because there is only one public plan in VT there would be nothing for individuals to compare.</t>
  </si>
  <si>
    <t>Provider Network will be submitted as URL; Most up-to-date URL needs to be published
Need to determine how provider network will be published for public plans
2/28/13 Update: The Medicaid provider network is currently available here: http://www.vtmedicaid.com/secure/providerLookUp.do
Providers are searchable through a variety of criteria, and there is a PDF file of the entire provider network for download on the site.  HP manages this list.</t>
  </si>
  <si>
    <t>SERFF does not collect this information, but Interface should exist to capture listed data elements in Exchange system
2/28/13 Update: Waiting to hear back from CMS concerning  guidance around this requirement</t>
  </si>
  <si>
    <t>More clarification around Enrollee Communication Material, but process for accepting marketing material is still open
2/28/13 Update: CGI to meet with Brett from Exeter to  identify capabilities of OneGate to store marketing material</t>
  </si>
  <si>
    <t>need to confirm how plan changes (taking a plan down) will be handled in SERFF, if at all
2/28/13 Update: Waiting to hear back from CMS concerning how to communicate enrollment change to Exchange system and specific data elements required</t>
  </si>
  <si>
    <t>determine how dfr information is being captured in CGI system. Revisit in Exeter demo.
2/28/14 Update: Data model required  from CGI/Exeter  for specific data elements in OneGate that are captured</t>
  </si>
  <si>
    <t>TBD dynamic how APTC/CSR will be captured back from CMS to determine cost structure for silver plans
2/28/13 Update: Waiting to hear back from CMS concerning how to communicate enrollment change to Exchange system and specific data elements required</t>
  </si>
  <si>
    <t>TBD dynamic how APTC/CSR will be captured back from CMS to determine cost structure for silver plans
2/28/13 Update: Waiting to hear back from CMS concerning how to communicate enrollment change to Exchange system and specific data elements required
Cross-referenced in Noticing as NO-85</t>
  </si>
  <si>
    <t>to be revisited in Noticing workstream
Roger to cross-check with Noticing workstream</t>
  </si>
  <si>
    <r>
      <t xml:space="preserve">Interface with the </t>
    </r>
    <r>
      <rPr>
        <strike/>
        <sz val="12"/>
        <color rgb="FFFF0000"/>
        <rFont val="Times New Roman"/>
        <family val="1"/>
      </rPr>
      <t>DHS</t>
    </r>
    <r>
      <rPr>
        <sz val="12"/>
        <color rgb="FFFF0000"/>
        <rFont val="Times New Roman"/>
        <family val="1"/>
      </rPr>
      <t xml:space="preserve"> AHS/DCF</t>
    </r>
    <r>
      <rPr>
        <sz val="12"/>
        <rFont val="Times New Roman"/>
        <family val="1"/>
      </rPr>
      <t xml:space="preserve"> Eligibility System to provide Individuals and authorized representatives with the option to complete pre-screening for eligibility for State health plans through a real-time interface with the </t>
    </r>
    <r>
      <rPr>
        <strike/>
        <sz val="12"/>
        <color rgb="FFFF0000"/>
        <rFont val="Times New Roman"/>
        <family val="1"/>
      </rPr>
      <t>DHS</t>
    </r>
    <r>
      <rPr>
        <sz val="12"/>
        <color rgb="FFFF0000"/>
        <rFont val="Times New Roman"/>
        <family val="1"/>
      </rPr>
      <t xml:space="preserve"> AHS/DCF </t>
    </r>
    <r>
      <rPr>
        <sz val="12"/>
        <rFont val="Times New Roman"/>
        <family val="1"/>
      </rPr>
      <t xml:space="preserve">Eligibility System with the option for anonymous screening. 
</t>
    </r>
  </si>
  <si>
    <r>
      <t xml:space="preserve">Eligibility will be a DCF function/service
• The introduction to the Vermont Health Connect should guide any Vermonter (e.g. Individual, Employee) and provide a pathway for the various types of consumers and show the options they have.
• It was noted that the UI landing page showing the calculator was more oriented on tax credits for QHP. It should also reflect other public assistance.
</t>
    </r>
    <r>
      <rPr>
        <sz val="12"/>
        <rFont val="Times New Roman"/>
        <family val="1"/>
      </rPr>
      <t>• The Feds have some design which VT should reconcile with.
Possible reword of req may be needed to ensure place to ID link to all health programs. Question whether interface with HS/DCF is even necessary for pre-screen. Perhaps no pre-screen for SSI Medicaid rather than delete requirement. 
ACTION ITEM: Should assure other health care programs available - broaden scope and include other rules.  Will leave open for now until answer rec'd on ??s including how much of lift to expand to include programs not in scope of effort. Need list of  healthcare programs to move forward.  Lauren will provide this list to Exeter.</t>
    </r>
  </si>
  <si>
    <r>
      <t xml:space="preserve">Pre-Screening/ Screening
</t>
    </r>
    <r>
      <rPr>
        <strike/>
        <sz val="12"/>
        <color rgb="FFFF0000"/>
        <rFont val="Times New Roman"/>
        <family val="1"/>
      </rPr>
      <t>Enrollment</t>
    </r>
  </si>
  <si>
    <r>
      <t>Pre-Screening</t>
    </r>
    <r>
      <rPr>
        <sz val="12"/>
        <color rgb="FFFF0000"/>
        <rFont val="Times New Roman"/>
        <family val="1"/>
      </rPr>
      <t>/ Screening</t>
    </r>
  </si>
  <si>
    <r>
      <t xml:space="preserve">Interface with the </t>
    </r>
    <r>
      <rPr>
        <strike/>
        <sz val="12"/>
        <color rgb="FFFF0000"/>
        <rFont val="Times New Roman"/>
        <family val="1"/>
      </rPr>
      <t>DHS</t>
    </r>
    <r>
      <rPr>
        <sz val="12"/>
        <rFont val="Times New Roman"/>
        <family val="1"/>
      </rPr>
      <t xml:space="preserve"> </t>
    </r>
    <r>
      <rPr>
        <sz val="12"/>
        <color rgb="FFFF0000"/>
        <rFont val="Times New Roman"/>
        <family val="1"/>
      </rPr>
      <t>AHS/DCF</t>
    </r>
    <r>
      <rPr>
        <sz val="12"/>
        <rFont val="Times New Roman"/>
        <family val="1"/>
      </rPr>
      <t xml:space="preserve"> Eligibility System to provide Individuals and authorized representatives with the option to complete pre-screening for eligibility for </t>
    </r>
    <r>
      <rPr>
        <strike/>
        <sz val="12"/>
        <color rgb="FFFF0000"/>
        <rFont val="Times New Roman"/>
        <family val="1"/>
      </rPr>
      <t>State</t>
    </r>
    <r>
      <rPr>
        <sz val="12"/>
        <rFont val="Times New Roman"/>
        <family val="1"/>
      </rPr>
      <t xml:space="preserve"> </t>
    </r>
    <r>
      <rPr>
        <sz val="12"/>
        <color rgb="FFFF0000"/>
        <rFont val="Times New Roman"/>
        <family val="1"/>
      </rPr>
      <t xml:space="preserve">Federal </t>
    </r>
    <r>
      <rPr>
        <sz val="12"/>
        <rFont val="Times New Roman"/>
        <family val="1"/>
      </rPr>
      <t xml:space="preserve">health plans through a real-time interface with the Federal Exchange Eligibility Service with the option for anonymous screening. </t>
    </r>
  </si>
  <si>
    <r>
      <t>Eligibility will be a DCF function/service
Pre-screening should use a "lightweight" eligibility done within the Exchange using the rules engine; No federal or state hub should be required for pre- screening</t>
    </r>
    <r>
      <rPr>
        <strike/>
        <sz val="12"/>
        <color theme="1"/>
        <rFont val="Times New Roman"/>
        <family val="1"/>
      </rPr>
      <t xml:space="preserve">
</t>
    </r>
  </si>
  <si>
    <t xml:space="preserve">• What other details of pre-screening need to be considered?
</t>
  </si>
  <si>
    <r>
      <t xml:space="preserve">Interface with the </t>
    </r>
    <r>
      <rPr>
        <strike/>
        <sz val="12"/>
        <color rgb="FFFF0000"/>
        <rFont val="Times New Roman"/>
        <family val="1"/>
      </rPr>
      <t>DHS</t>
    </r>
    <r>
      <rPr>
        <sz val="12"/>
        <rFont val="Times New Roman"/>
        <family val="1"/>
      </rPr>
      <t xml:space="preserve"> </t>
    </r>
    <r>
      <rPr>
        <sz val="12"/>
        <color rgb="FFFF0000"/>
        <rFont val="Times New Roman"/>
        <family val="1"/>
      </rPr>
      <t xml:space="preserve">AHS/DCF </t>
    </r>
    <r>
      <rPr>
        <sz val="12"/>
        <rFont val="Times New Roman"/>
        <family val="1"/>
      </rPr>
      <t xml:space="preserve">Eligibility System to provide an expert-level pre-screening function to Navigators, Brokers, and Exchange Staff. </t>
    </r>
  </si>
  <si>
    <t xml:space="preserve">Role of pre screening in VT needs to be re-evaluated
What questions are needed for pre-screening?
</t>
  </si>
  <si>
    <t>See ELM-1</t>
  </si>
  <si>
    <t>• Error Message text when creating a new account and the username is already in the system: "Screen name" vs. user name
• Suggest to add "Forgot Username" 
• A Vermonter should have a unique user account (e.g. Username + e-mail?).
• Members of the same household can log in and access the same household information.
• Multiple user names of the same person should "link" to the same household information (prevent users from setting up multiple households for themselves so as to "game" the system and get benefits multiple times).</t>
  </si>
  <si>
    <t xml:space="preserve">This is similar covered by ELM-26 and ELM-28 and the demo.  </t>
  </si>
  <si>
    <r>
      <t xml:space="preserve">Discussed in Enrollment. Manual forms may be submitted, individual may call in  but the information will still be entered electronically into the Exchange.
</t>
    </r>
    <r>
      <rPr>
        <sz val="12"/>
        <rFont val="Times New Roman"/>
        <family val="1"/>
      </rPr>
      <t xml:space="preserve">Question arose as to what type of forms - web, paper and how is system responsible for collecting and distributing.  As to Employer forms, DVA will be qualifying and will have option to allow paper app for small employers.
ACTION ITEM:  CGI to investigate and return with information on req.  Further discussion with Les &amp; Pam and doc mgmt with Paul. </t>
    </r>
  </si>
  <si>
    <t xml:space="preserve">Street address being currently mandatory is an issue for the homeless
</t>
  </si>
  <si>
    <t>• Can this be used to verify residency ?
• The address is material for Issuers (who will send enrollment packages) and the payment processor (who will send billing invoices)
• Address errors can be dealt with when the mail is returned. It will be a largely manual process to determine the correct address and the individual's records with then be updated.</t>
  </si>
  <si>
    <t>Discussion req'd as to what to do for ID proofing and how much needed for October 1st</t>
  </si>
  <si>
    <t xml:space="preserve">Native Americans </t>
  </si>
  <si>
    <t>Income Verification</t>
  </si>
  <si>
    <r>
      <t xml:space="preserve">Interface with the </t>
    </r>
    <r>
      <rPr>
        <strike/>
        <sz val="12"/>
        <color rgb="FFFF0000"/>
        <rFont val="Times New Roman"/>
        <family val="1"/>
      </rPr>
      <t>DHS</t>
    </r>
    <r>
      <rPr>
        <sz val="12"/>
        <color rgb="FFFF0000"/>
        <rFont val="Times New Roman"/>
        <family val="1"/>
      </rPr>
      <t xml:space="preserve"> AHS/DCF</t>
    </r>
    <r>
      <rPr>
        <sz val="12"/>
        <rFont val="Times New Roman"/>
        <family val="1"/>
      </rPr>
      <t xml:space="preserve"> Eligibility System to display eligibility information and supporting data for the Advance Premium Tax Credits and Cost Sharing Reductions.</t>
    </r>
  </si>
  <si>
    <t>Interface with the Federal Exchange Eligibility Service to display eligibility information and supporting data for the Advance Premium Tax Credits and Cost Sharing Reductions.</t>
  </si>
  <si>
    <t>• Need interface specs</t>
  </si>
  <si>
    <t>• SoV needs to identify the external State sources for individual eligibility data, the interface specs, and whether this is push (batch) or pull (real-time)</t>
  </si>
  <si>
    <t>State Subsidy</t>
  </si>
  <si>
    <r>
      <t xml:space="preserve">Interface with the </t>
    </r>
    <r>
      <rPr>
        <strike/>
        <sz val="12"/>
        <color rgb="FFFF0000"/>
        <rFont val="Times New Roman"/>
        <family val="1"/>
      </rPr>
      <t>DHS</t>
    </r>
    <r>
      <rPr>
        <sz val="12"/>
        <color rgb="FFFF0000"/>
        <rFont val="Times New Roman"/>
        <family val="1"/>
      </rPr>
      <t xml:space="preserve"> AHS/DCF</t>
    </r>
    <r>
      <rPr>
        <sz val="12"/>
        <rFont val="Times New Roman"/>
        <family val="1"/>
      </rPr>
      <t xml:space="preserve"> Eligibility System to display eligibility information for VT subsidized public and commercial health plans available through the Exchange. </t>
    </r>
  </si>
  <si>
    <t xml:space="preserve">
• Question as to the need to interface and what is trying to be accomplished with this req - is this from a client or worker perspective -  answer may vary if audience is different. 
• State eligibility and subsidy rules need to be defined for various FPL levels to be reflected in the rules engine</t>
  </si>
  <si>
    <t>Should work for standalone as well - how to integrate into all other QHPs, etc.</t>
  </si>
  <si>
    <r>
      <t>Provide Individuals with the option to accept a lower Advance Premium Tax Credit.</t>
    </r>
    <r>
      <rPr>
        <sz val="12"/>
        <color rgb="FFFF0000"/>
        <rFont val="Times New Roman"/>
        <family val="1"/>
      </rPr>
      <t xml:space="preserve"> </t>
    </r>
  </si>
  <si>
    <t>Same as EL-11</t>
  </si>
  <si>
    <t>• OneGate has the data but does not display nor print notices on APTC and possible tax liabilities at tax filing</t>
  </si>
  <si>
    <r>
      <t xml:space="preserve">Individual Exemption from Responsibility </t>
    </r>
    <r>
      <rPr>
        <strike/>
        <sz val="12"/>
        <color rgb="FFFF0000"/>
        <rFont val="Times New Roman"/>
        <family val="1"/>
      </rPr>
      <t/>
    </r>
  </si>
  <si>
    <t>• Process might not be real time.
Identify notices delivery method. ( e.g. Real time vs. batch )
• Determine the "specifications" for each notice.</t>
  </si>
  <si>
    <r>
      <t xml:space="preserve">In accordance with RFP Amendment 2 Question 200 this requirement is deleted. </t>
    </r>
    <r>
      <rPr>
        <i/>
        <sz val="12"/>
        <color theme="1"/>
        <rFont val="Times New Roman"/>
        <family val="1"/>
      </rPr>
      <t xml:space="preserve">1/04 - Related to the differentiation of responsibilities. Revisit for VT. </t>
    </r>
  </si>
  <si>
    <t>• Couple selecting different QHPs - system currently forces same QHP
•  There should be no selection for public plans Individual gets what the individual is entitled to.</t>
  </si>
  <si>
    <t>•  After plan selection, initiate the plan enrollment process / electronic transaction for ACCESS/MMIS which will need HP involvement</t>
  </si>
  <si>
    <t>Payment Processor screen ?
•  Change "Contact Details" to Billing Address
•  E-mail and phone are not mandatory and may not be necessary</t>
  </si>
  <si>
    <t>Payment Processor screen ?
•  Clarify when coverage date starts. Coverage will not start until payment has been received. Pay by check or EFT will take X days to be processed.</t>
  </si>
  <si>
    <t>Payment Processor screen ?
(See above EN-15 and WP-35)</t>
  </si>
  <si>
    <t>•  Need to work out what date and time stamps are required at what stages (start of application, submission, enrollment, sent to issuer, received and processed by the issuer, etc.)</t>
  </si>
  <si>
    <t>•  Define the print formats to be supported</t>
  </si>
  <si>
    <t>Printing is NOT available - Need capability to print Notices</t>
  </si>
  <si>
    <t>•  One composite/comprehensive notice for QHP and Medicaid for the household
•  The message should be exactly the same as what is mailed
•  Notices should be accessible to Customer Service
•  Wait for CMS Notice matrix and templates that will include the right language
•  Will need to determine what should be electronic vs. postal/mailed
•  Reminders and alerts vs. formal notices
Expiration date can refer to multiple things like the end of the 90 days to respond, end of open enrollment, payment deadline, etc.</t>
  </si>
  <si>
    <r>
      <t>Intake applicant information, including attachments, r</t>
    </r>
    <r>
      <rPr>
        <sz val="12"/>
        <color theme="1"/>
        <rFont val="Times New Roman"/>
        <family val="1"/>
      </rPr>
      <t>equired to determine eligibility for publically subsidized health coverage programs offered through the Exchange.</t>
    </r>
  </si>
  <si>
    <t>• Disenrollment transaction must be sent to the Payment Processor  and receive an acknowledgement from Payment Processor
• Disenrollment transaction must be sent to the Issuer and receive an acknowledgement from Issuer
• Disenrollment transaction must be received and processed by the Exchange and acknowledgement to the Issuer
• Appeals with the Issuer</t>
  </si>
  <si>
    <t>• Disenrollment transaction must be sent to the Payment Processor  and receive an acknowledgement from Payment Processor
• Disenrollment transaction must be sent to the Issuer and receive an acknowledgement from Issuer
• Appeals with the Exchange</t>
  </si>
  <si>
    <t>• Need monitoring/tracking of verification requests
• Need workflow and routing for evaluation and approval
• Comments can not just be by item but there should be a consolidated place to view them all</t>
  </si>
  <si>
    <t>• Identify if docs are attached
• If status is overridden, automatically ask for the source of verification and vice-versa. The change must trigger a redetermination.</t>
  </si>
  <si>
    <t>Discussed in the BRD workshops 
• Need to support multiple documents for each verification item
• Need to capture the disposition for each verification  source used
• Need to capture the values returned by the verification source
• Need to be able to print source and returned for fair hearings"</t>
  </si>
  <si>
    <r>
      <t xml:space="preserve">APTC/CSR
</t>
    </r>
    <r>
      <rPr>
        <strike/>
        <sz val="12"/>
        <color rgb="FFFF0000"/>
        <rFont val="Times New Roman"/>
        <family val="1"/>
      </rPr>
      <t>Individual Application &amp; Submit Update</t>
    </r>
  </si>
  <si>
    <t>Individual Exemption from Responsibility</t>
  </si>
  <si>
    <t>Support checks for Medicaid eligibility that can not be serviced real-time.  Responses should be accepted later, and user shall be permitted to negotiate enrollment in a QHP while waiting for a response.</t>
  </si>
  <si>
    <r>
      <t xml:space="preserve">Route applicant data, and related attachments, to the </t>
    </r>
    <r>
      <rPr>
        <strike/>
        <sz val="12"/>
        <color rgb="FFFF0000"/>
        <rFont val="Times New Roman"/>
        <family val="1"/>
      </rPr>
      <t>DHS</t>
    </r>
    <r>
      <rPr>
        <sz val="12"/>
        <color rgb="FFFF0000"/>
        <rFont val="Times New Roman"/>
        <family val="1"/>
      </rPr>
      <t xml:space="preserve"> AHS/DCF</t>
    </r>
    <r>
      <rPr>
        <sz val="12"/>
        <rFont val="Times New Roman"/>
        <family val="1"/>
      </rPr>
      <t xml:space="preserve"> Eligibility System to determine real-time eligibility for publically subsidized programs and commercial health coverage programs offered through the Exchange.</t>
    </r>
  </si>
  <si>
    <r>
      <t xml:space="preserve">Participation in the Exchange
</t>
    </r>
    <r>
      <rPr>
        <strike/>
        <sz val="12"/>
        <color rgb="FFFF0000"/>
        <rFont val="Times New Roman"/>
        <family val="1"/>
      </rPr>
      <t>Individual Eligibility Determination-Verification</t>
    </r>
  </si>
  <si>
    <r>
      <t xml:space="preserve">Display an Individual's eligibility and subsidies under all tiers of QHP benefits through an interface with the </t>
    </r>
    <r>
      <rPr>
        <strike/>
        <sz val="12"/>
        <color rgb="FFFF0000"/>
        <rFont val="Times New Roman"/>
        <family val="1"/>
      </rPr>
      <t>DHS</t>
    </r>
    <r>
      <rPr>
        <sz val="12"/>
        <color rgb="FFFF0000"/>
        <rFont val="Times New Roman"/>
        <family val="1"/>
      </rPr>
      <t xml:space="preserve"> AHS/DCF</t>
    </r>
    <r>
      <rPr>
        <sz val="12"/>
        <rFont val="Times New Roman"/>
        <family val="1"/>
      </rPr>
      <t xml:space="preserve"> Eligibility System.</t>
    </r>
  </si>
  <si>
    <t>Retroactive coverage, Feb 20
• Determine if an individual may be entitled to retroactive coverage (3 months back) for public plans, inform the individual and ask if he/she wants it, especially if it involves premiums (which will also be collected retroactively). Additional information, such as the income over the last 3 months) may be required and a form for retro coverage may be needed. The State may need to route this to a case worker or an offline process.</t>
  </si>
  <si>
    <t>Prepare and electronic, real-time electronic transmission to the issuer of an individual's selected qualified health plan regarding changes to the individual's information, including to his or her levels of advance premium tax credits or cost-sharing reductions, or regarding a decision by an individual to renew his or her enrollment in the qualified health plan.</t>
  </si>
  <si>
    <t>Provide a dynamic application entry engine to collect information required to determine eligibility for health and human service programs.  The system shall tailor the application process based upon user response to questions.</t>
  </si>
  <si>
    <t>Enable individual users to compare plans based on  factors such as:
- Price/premium payment
- Deductible
- Medal Rating (bronze, silver, gold, platinum)
- Quality assessment
- Provider availability
- Benefit structure
- Product Type (e.g. Vision, Dental, etc.)
- Member-provided feedback rating</t>
  </si>
  <si>
    <t>Enable individual users to reenroll (renew) in a plan which they have selected</t>
  </si>
  <si>
    <t>Provide unverified exchange web portal login/accounts - Enable user to save information and return to the site without giving 'official' identity verification data (e.g. SSN, name, etc.)</t>
  </si>
  <si>
    <t>Provide verified Exchange web portal login/accounts with appropriate system access according to system assigned role (e.g. consumer, Navigator, Issuer, etc.) - Verified accounts are those for whom the individual identity has been verified through an authoritative source (i.e. SSN validation)</t>
  </si>
  <si>
    <t>* Dependent on trusted data sources that provide connections</t>
  </si>
  <si>
    <t>Verify household income and family size</t>
  </si>
  <si>
    <t xml:space="preserve">Determine eligibility based on Pregnancy + Family Size + Household Income
</t>
  </si>
  <si>
    <t xml:space="preserve">Determine eligibility based on Age + Family Size + Household Income
</t>
  </si>
  <si>
    <t xml:space="preserve">Determine eligibility for age 65+ with a given household Income
</t>
  </si>
  <si>
    <t>Determine eligibility for other State plans to be defined by the State</t>
  </si>
  <si>
    <t>Determine eligibility for MAGI Medicaid</t>
  </si>
  <si>
    <t>Determine eligibility for Medicaid Coverage of Pregnancy</t>
  </si>
  <si>
    <t>Determine eligibility for Medicaid Coverage of Children</t>
  </si>
  <si>
    <t>Determine eligibility for Medicaid Coverage of Dependent Relative</t>
  </si>
  <si>
    <t>Determine eligibility for Medicaid Coverage for Age &lt; 65</t>
  </si>
  <si>
    <t xml:space="preserve">Determine eligibility for MAGI CHIP
</t>
  </si>
  <si>
    <t xml:space="preserve">Determine eligibility for BHP
</t>
  </si>
  <si>
    <t>Discussed in workshops.</t>
  </si>
  <si>
    <t>Filter to be applied to narrow down the cy Co-pay
QHPs to choose from.  :
Annual Deductible
Out of Pocket
Emergency co-pay
Metal Plan
Issuer</t>
  </si>
  <si>
    <t xml:space="preserve">                            </t>
  </si>
  <si>
    <t>Assumed to be handled by the premium processor. See Figure 3-12 description at the bottom of page 108.</t>
  </si>
  <si>
    <t>Assumed to be handled by the premium processor. See Table 3-13 on page 122.</t>
  </si>
  <si>
    <t>The BRD does not mention if the data comes back to the Exchange.</t>
  </si>
  <si>
    <t>Covered Elsewhe</t>
  </si>
  <si>
    <t>Not in the financial management BRD where only the collection of premiums is discussed. May be in the EE BRD.</t>
  </si>
  <si>
    <t>Not in the financial management BRD. May be in the EE BRD.</t>
  </si>
  <si>
    <t>Not in the financial management BRD where only the collection of fees is discussed. May be in the EE BRD.</t>
  </si>
  <si>
    <t>Cashflow Table on Page 116</t>
  </si>
  <si>
    <t>May be in EE BRD (Premium Processing).</t>
  </si>
  <si>
    <t>Not in the State Agencies BRD. May be covered in the Customer Service BRD. (See Table 2-9 on Page 31)</t>
  </si>
  <si>
    <t>See Table 3-2 on Page 85</t>
  </si>
  <si>
    <t>This is not mentionned in the BRD.</t>
  </si>
  <si>
    <t>See table 3-2 on Page 86 and Table 3-3 on Page 87</t>
  </si>
  <si>
    <t>Not in the BRD</t>
  </si>
  <si>
    <t>Table 3-2 Page 85 and Table 3-3 Page 87</t>
  </si>
  <si>
    <t>Bottom of Page 79 under the heading "Premium Payments"</t>
  </si>
  <si>
    <t>See Table 3-10 Page 118</t>
  </si>
  <si>
    <t>Table 3-2 Page 86</t>
  </si>
  <si>
    <t>Table 3-2 Page 86 and Table 3-3 Page 87</t>
  </si>
  <si>
    <t>BRD Section 3.1 "Premium Payments" Second Bullet</t>
  </si>
  <si>
    <t>Table 3-10 page 119</t>
  </si>
  <si>
    <t>(Premium Processor)</t>
  </si>
  <si>
    <t>Out of Scope</t>
  </si>
  <si>
    <t>Observation 3-7</t>
  </si>
  <si>
    <t>Observation 3-14</t>
  </si>
  <si>
    <t>The BRD does not discuss this.</t>
  </si>
  <si>
    <t>Table 3-9 page 118</t>
  </si>
  <si>
    <t>Table 3-6 Page 95</t>
  </si>
  <si>
    <t>Table 3-10 page 118</t>
  </si>
  <si>
    <t>The BRD does not mention this.</t>
  </si>
  <si>
    <t>Section 3.1, Premium Payments, Second Bullet</t>
  </si>
  <si>
    <t>The BRD assumes that CMS is performing the APTC and CSR payment service.</t>
  </si>
  <si>
    <t>See Table 4-4 page 145</t>
  </si>
  <si>
    <t>See Table 3-5 Page 91</t>
  </si>
  <si>
    <t>The Premium Processor system shall provide an aggregated report in a GAAP compliant format with:
• QHP premiums due for a reporting period (month)
• Payments made, period to date (month)
• Payments applied to QHP premiums for a period (month)
To the CGI solution once per month.</t>
  </si>
  <si>
    <t>The Premium Processor system shall provide an aggregated report in a GAAP compliant format for each Small Employer:
• QHP Premiums for a reporting period (month)
• Payments made, period to date (month)
• Payments applied to QHP premiums for a period (month)
To the CGI solution monthly</t>
  </si>
  <si>
    <t>The Premium Processor system shall provide an aggregated report in a GAAP compliant format for:
• Federal APTC/CSR subsidy calculated for an Individual for a reporting period (month)
• Federal APTC/CSR subsidy payment paid to the Issuer for an Individual for a reporting period (month)
To the CGI solution monthly</t>
  </si>
  <si>
    <t>The Premium Processor system shall provide an aggregated report in a GAAP compliant format for:
• State APTC and State CSR calculated for an Individual for a reporting period (month)
• State premium subsidy and State CSR paid to the Issuer for an Individual for a reporting period (month)
To the CGI solution monthly</t>
  </si>
  <si>
    <t>The Premium Processor system shall provide the State  transaction financial information weekly.</t>
  </si>
  <si>
    <t>The Premium Processor system shall provide an aggregated report where the information is GAAP compliant  with details available for Individual NFS transaction summaries to the CGI Solution daily.</t>
  </si>
  <si>
    <t>The Premium Processor system shall provide an aggregated report in a GAAP compliant format with details available for credit card fees to the CGI Solution monthly.</t>
  </si>
  <si>
    <t>TBD- (RSD Sessions)</t>
  </si>
  <si>
    <r>
      <t xml:space="preserve">This requirement refers to benefit information, eligibility status and applications with determinations.  
Applications that are in process/incomplete cannot be shown in this view. 
</t>
    </r>
    <r>
      <rPr>
        <b/>
        <sz val="11"/>
        <color rgb="FF002060"/>
        <rFont val="Times New Roman"/>
        <family val="1"/>
      </rPr>
      <t>Action Item</t>
    </r>
    <r>
      <rPr>
        <sz val="11"/>
        <color rgb="FF002060"/>
        <rFont val="Times New Roman"/>
        <family val="1"/>
      </rPr>
      <t xml:space="preserve">: Define the requirements of additional statuses  
</t>
    </r>
    <r>
      <rPr>
        <b/>
        <sz val="11"/>
        <color rgb="FF002060"/>
        <rFont val="Times New Roman"/>
        <family val="1"/>
      </rPr>
      <t/>
    </r>
  </si>
  <si>
    <r>
      <t xml:space="preserve">Merging cases is not the best solution, the. best option is to pick one case as the master and closing the other. Another  option may be to create a new record that encompasses both duplicated cases. 
There is no defined criteria as to how to unmerge a case. Rather than unmerging cases system should have the ability to split cases.  
</t>
    </r>
    <r>
      <rPr>
        <sz val="11"/>
        <color rgb="FFFF0000"/>
        <rFont val="Times New Roman"/>
        <family val="1"/>
      </rPr>
      <t xml:space="preserve">
</t>
    </r>
    <r>
      <rPr>
        <b/>
        <sz val="11"/>
        <color rgb="FFFF0000"/>
        <rFont val="Times New Roman"/>
        <family val="1"/>
      </rPr>
      <t>Rephrased/New</t>
    </r>
    <r>
      <rPr>
        <sz val="11"/>
        <color rgb="FFFF0000"/>
        <rFont val="Times New Roman"/>
        <family val="1"/>
      </rPr>
      <t xml:space="preserve"> </t>
    </r>
    <r>
      <rPr>
        <b/>
        <sz val="11"/>
        <color rgb="FFFF0000"/>
        <rFont val="Times New Roman"/>
        <family val="1"/>
      </rPr>
      <t>Requirement:</t>
    </r>
    <r>
      <rPr>
        <sz val="11"/>
        <color rgb="FFFF0000"/>
        <rFont val="Times New Roman"/>
        <family val="1"/>
      </rPr>
      <t xml:space="preserve"> Allow Customer Service Supervisors to merge multiple individual cases into one, or split single cases into multiples cases when they deem it warranted.
</t>
    </r>
    <r>
      <rPr>
        <b/>
        <sz val="11"/>
        <color theme="3"/>
        <rFont val="Times New Roman"/>
        <family val="1"/>
      </rPr>
      <t xml:space="preserve">
</t>
    </r>
    <r>
      <rPr>
        <sz val="11"/>
        <color theme="3"/>
        <rFont val="Times New Roman"/>
        <family val="1"/>
      </rPr>
      <t xml:space="preserve">
</t>
    </r>
  </si>
  <si>
    <t>Closed- Action Item as been accepted 2/28/13</t>
  </si>
  <si>
    <r>
      <t xml:space="preserve">Applicants are asked preference during the application/enrollment process.
</t>
    </r>
    <r>
      <rPr>
        <b/>
        <sz val="11"/>
        <color theme="3"/>
        <rFont val="Times New Roman"/>
        <family val="1"/>
      </rPr>
      <t>Action Item:</t>
    </r>
    <r>
      <rPr>
        <sz val="11"/>
        <color theme="3"/>
        <rFont val="Times New Roman"/>
        <family val="1"/>
      </rPr>
      <t xml:space="preserve"> Determine the category types of communication </t>
    </r>
    <r>
      <rPr>
        <b/>
        <sz val="11"/>
        <color theme="3"/>
        <rFont val="Times New Roman"/>
        <family val="1"/>
      </rPr>
      <t xml:space="preserve">
Action Item: </t>
    </r>
    <r>
      <rPr>
        <sz val="11"/>
        <color theme="3"/>
        <rFont val="Times New Roman"/>
        <family val="1"/>
      </rPr>
      <t xml:space="preserve">Determine what communication channels will be offered to consumers
</t>
    </r>
    <r>
      <rPr>
        <sz val="11"/>
        <color theme="3"/>
        <rFont val="Times New Roman"/>
        <family val="1"/>
      </rPr>
      <t xml:space="preserve">
</t>
    </r>
  </si>
  <si>
    <t xml:space="preserve"> Tena Perrelli</t>
  </si>
  <si>
    <r>
      <rPr>
        <b/>
        <sz val="11"/>
        <color theme="0"/>
        <rFont val="Times New Roman"/>
        <family val="1"/>
      </rPr>
      <t>Action Item:</t>
    </r>
    <r>
      <rPr>
        <sz val="11"/>
        <color theme="0"/>
        <rFont val="Times New Roman"/>
        <family val="1"/>
      </rPr>
      <t xml:space="preserve"> Numbering Convention may need to be defined
What is the numbering protocol given to individual contacts?  Configurable? 
</t>
    </r>
  </si>
  <si>
    <r>
      <rPr>
        <b/>
        <sz val="11"/>
        <color rgb="FF002060"/>
        <rFont val="Times New Roman"/>
        <family val="1"/>
      </rPr>
      <t xml:space="preserve">Action Item: </t>
    </r>
    <r>
      <rPr>
        <sz val="11"/>
        <color rgb="FF002060"/>
        <rFont val="Times New Roman"/>
        <family val="1"/>
      </rPr>
      <t xml:space="preserve">Rephrase Requirement </t>
    </r>
  </si>
  <si>
    <t>CGO</t>
  </si>
  <si>
    <r>
      <t xml:space="preserve">Ability to link documents to specific areas. Refer to comment in CAG-36/CAG-39/CACM-1
A later discussion with the Document Manager will take place
</t>
    </r>
    <r>
      <rPr>
        <sz val="11"/>
        <color rgb="FFFF0000"/>
        <rFont val="Times New Roman"/>
        <family val="1"/>
      </rPr>
      <t xml:space="preserve">
</t>
    </r>
  </si>
  <si>
    <r>
      <t xml:space="preserve">Notification/messages  will be sent to the clients user account. 
</t>
    </r>
    <r>
      <rPr>
        <b/>
        <sz val="11"/>
        <color rgb="FF002060"/>
        <rFont val="Times New Roman"/>
        <family val="1"/>
      </rPr>
      <t>Action Item:</t>
    </r>
    <r>
      <rPr>
        <sz val="11"/>
        <color rgb="FF002060"/>
        <rFont val="Times New Roman"/>
        <family val="1"/>
      </rPr>
      <t xml:space="preserve">  Determine how and who will get the letters, print , and mail 
</t>
    </r>
    <r>
      <rPr>
        <b/>
        <sz val="11"/>
        <color rgb="FF002060"/>
        <rFont val="Times New Roman"/>
        <family val="1"/>
      </rPr>
      <t xml:space="preserve">Action Item: </t>
    </r>
    <r>
      <rPr>
        <sz val="11"/>
        <color rgb="FF002060"/>
        <rFont val="Times New Roman"/>
        <family val="1"/>
      </rPr>
      <t xml:space="preserve">Reword this requirement to include Complaints/grievance/ appeals/ fair hearings . 
This req. will touch upon SB, EE, notices. 
 </t>
    </r>
  </si>
  <si>
    <r>
      <t xml:space="preserve">The application does have the ability to do this however only select individuals should have the ability to do this (Role Based Access)
The rule engine will need to drive this change, and should not just be adjusted in the portal. 
 Manual override will ability will be given to authorized individuals . 
</t>
    </r>
    <r>
      <rPr>
        <b/>
        <sz val="11"/>
        <color rgb="FFFF0000"/>
        <rFont val="Times New Roman"/>
        <family val="1"/>
      </rPr>
      <t>New/Updated Requirement</t>
    </r>
    <r>
      <rPr>
        <sz val="11"/>
        <color rgb="FFFF0000"/>
        <rFont val="Times New Roman"/>
        <family val="1"/>
      </rPr>
      <t>: The rules engine must reflect changes in enrollment, coverage, and tax credits  as a result of a complaint, grievance, and appeal decision.
Supervisors must have the ability to manually override the system in order to reflect special circumstances</t>
    </r>
    <r>
      <rPr>
        <sz val="11"/>
        <color theme="3"/>
        <rFont val="Times New Roman"/>
        <family val="1"/>
      </rPr>
      <t xml:space="preserve">
</t>
    </r>
  </si>
  <si>
    <r>
      <t xml:space="preserve">Possible way to mitigate this req. is to provide links to different information/updates to specific clients
System has the ability to broadcast messages to all users. Message/notification should also be sent via their preferred method of communication, and not just to the users account.
</t>
    </r>
    <r>
      <rPr>
        <b/>
        <sz val="11"/>
        <color rgb="FFFF0000"/>
        <rFont val="Times New Roman"/>
        <family val="1"/>
      </rPr>
      <t xml:space="preserve">
New/Updated Requirement:</t>
    </r>
    <r>
      <rPr>
        <sz val="11"/>
        <color rgb="FFFF0000"/>
        <rFont val="Times New Roman"/>
        <family val="1"/>
      </rPr>
      <t xml:space="preserve"> The system would have the capacity to send outbound communications to multiple cohorts in multiple formats</t>
    </r>
    <r>
      <rPr>
        <sz val="11"/>
        <color theme="3"/>
        <rFont val="Times New Roman"/>
        <family val="1"/>
      </rPr>
      <t xml:space="preserve">
Will be further discussed in the Noticing section.
</t>
    </r>
    <r>
      <rPr>
        <b/>
        <sz val="11"/>
        <color theme="3"/>
        <rFont val="Times New Roman"/>
        <family val="1"/>
      </rPr>
      <t xml:space="preserve">Action Item: </t>
    </r>
    <r>
      <rPr>
        <sz val="11"/>
        <color theme="3"/>
        <rFont val="Times New Roman"/>
        <family val="1"/>
      </rPr>
      <t xml:space="preserve">Determine/Define mass mailing capabilities </t>
    </r>
    <r>
      <rPr>
        <b/>
        <sz val="11"/>
        <color theme="3"/>
        <rFont val="Times New Roman"/>
        <family val="1"/>
      </rPr>
      <t xml:space="preserve">
</t>
    </r>
  </si>
  <si>
    <t>The system shall support multi-lingual communication in at least the languages specified by the Exchange, and may able to support additional language (including languages that use non-Western scripts).</t>
  </si>
  <si>
    <r>
      <rPr>
        <b/>
        <sz val="11"/>
        <color theme="3"/>
        <rFont val="Times New Roman"/>
        <family val="1"/>
      </rPr>
      <t xml:space="preserve">Action Item: </t>
    </r>
    <r>
      <rPr>
        <sz val="11"/>
        <color theme="3"/>
        <rFont val="Times New Roman"/>
        <family val="1"/>
      </rPr>
      <t>Decide on which languages the State would like to support/Offer for online, documents, communications, etc.</t>
    </r>
    <r>
      <rPr>
        <b/>
        <sz val="11"/>
        <color theme="3"/>
        <rFont val="Times New Roman"/>
        <family val="1"/>
      </rPr>
      <t xml:space="preserve"> 
</t>
    </r>
    <r>
      <rPr>
        <sz val="11"/>
        <color theme="3"/>
        <rFont val="Times New Roman"/>
        <family val="1"/>
      </rPr>
      <t xml:space="preserve">Further discussion needs to take place </t>
    </r>
    <r>
      <rPr>
        <b/>
        <sz val="11"/>
        <color theme="3"/>
        <rFont val="Times New Roman"/>
        <family val="1"/>
      </rPr>
      <t xml:space="preserve">
</t>
    </r>
  </si>
  <si>
    <r>
      <rPr>
        <b/>
        <sz val="11"/>
        <color rgb="FFFF0000"/>
        <rFont val="Times New Roman"/>
        <family val="1"/>
      </rPr>
      <t>New/Updated requirement:</t>
    </r>
    <r>
      <rPr>
        <sz val="11"/>
        <color rgb="FFFF0000"/>
        <rFont val="Times New Roman"/>
        <family val="1"/>
      </rPr>
      <t xml:space="preserve"> Provide a process to provide feedback or communication to the Navigators, in order for state agencies to communicate information
</t>
    </r>
  </si>
  <si>
    <r>
      <rPr>
        <b/>
        <sz val="11"/>
        <color theme="3"/>
        <rFont val="Times New Roman"/>
        <family val="1"/>
      </rPr>
      <t xml:space="preserve">Action Item: </t>
    </r>
    <r>
      <rPr>
        <sz val="11"/>
        <color theme="3"/>
        <rFont val="Times New Roman"/>
        <family val="1"/>
      </rPr>
      <t>reword req. to include Add Complaints/grievances/appeals/fair hearings</t>
    </r>
  </si>
  <si>
    <t xml:space="preserve">Tickler files -- reminders </t>
  </si>
  <si>
    <t>The shall provide the capability to report complaint and appeals data in real time and on a historical basis.</t>
  </si>
  <si>
    <t xml:space="preserve">cross reference to noticing </t>
  </si>
  <si>
    <r>
      <t xml:space="preserve">Chat and text are not in scope for oct/13
</t>
    </r>
    <r>
      <rPr>
        <b/>
        <sz val="11"/>
        <color theme="3"/>
        <rFont val="Times New Roman"/>
        <family val="1"/>
      </rPr>
      <t>Action Item:</t>
    </r>
    <r>
      <rPr>
        <sz val="11"/>
        <color theme="3"/>
        <rFont val="Times New Roman"/>
        <family val="1"/>
      </rPr>
      <t xml:space="preserve"> Include electronic portals and remove "described below" </t>
    </r>
  </si>
  <si>
    <r>
      <rPr>
        <b/>
        <sz val="11"/>
        <color theme="3"/>
        <rFont val="Times New Roman"/>
        <family val="1"/>
      </rPr>
      <t>Action Item</t>
    </r>
    <r>
      <rPr>
        <sz val="11"/>
        <color theme="3"/>
        <rFont val="Times New Roman"/>
        <family val="1"/>
      </rPr>
      <t xml:space="preserve">: Rephrase so that requirement reflects that Brokers via email also need to be notified  </t>
    </r>
  </si>
  <si>
    <r>
      <rPr>
        <b/>
        <sz val="11"/>
        <color theme="3"/>
        <rFont val="Times New Roman"/>
        <family val="1"/>
      </rPr>
      <t xml:space="preserve">Action Item: </t>
    </r>
    <r>
      <rPr>
        <sz val="11"/>
        <color theme="3"/>
        <rFont val="Times New Roman"/>
        <family val="1"/>
      </rPr>
      <t>Determine if Siebel Marketing? Does VT has the License</t>
    </r>
  </si>
  <si>
    <r>
      <rPr>
        <b/>
        <sz val="11"/>
        <color theme="3"/>
        <rFont val="Times New Roman"/>
        <family val="1"/>
      </rPr>
      <t xml:space="preserve">Action Item: </t>
    </r>
    <r>
      <rPr>
        <sz val="11"/>
        <color theme="3"/>
        <rFont val="Times New Roman"/>
        <family val="1"/>
      </rPr>
      <t>further investigate what "improve Collaboration" is  as not all systems will integrate with one another .. For oct/13 but at a later date?</t>
    </r>
  </si>
  <si>
    <t>CGI/SoV</t>
  </si>
  <si>
    <t xml:space="preserve">Record voice approval for third party - navigator to build and then the person records their approval. Do call monitoring. Challenge on policy - authority and process documentation.  Electronic - e-signature process. </t>
  </si>
  <si>
    <t>determine if this is duplicate</t>
  </si>
  <si>
    <t xml:space="preserve">Add fair hearing and grievances </t>
  </si>
  <si>
    <r>
      <rPr>
        <b/>
        <sz val="11"/>
        <color theme="3"/>
        <rFont val="Times New Roman"/>
        <family val="1"/>
      </rPr>
      <t xml:space="preserve">Action Item: </t>
    </r>
    <r>
      <rPr>
        <sz val="11"/>
        <color theme="3"/>
        <rFont val="Times New Roman"/>
        <family val="1"/>
      </rPr>
      <t xml:space="preserve">A discussion around CTI needs to take place, Maximus needs to determine who the caller is. 
External IVR will be done in Phase II
Reporting can take place within CRM, but not cross system reporting
</t>
    </r>
    <r>
      <rPr>
        <b/>
        <sz val="11"/>
        <color theme="3"/>
        <rFont val="Times New Roman"/>
        <family val="1"/>
      </rPr>
      <t xml:space="preserve">Action Item: </t>
    </r>
    <r>
      <rPr>
        <sz val="11"/>
        <color theme="3"/>
        <rFont val="Times New Roman"/>
        <family val="1"/>
      </rPr>
      <t xml:space="preserve">Determine how ThunderHeadNow will integrate with Onbase one of the ESD system 
</t>
    </r>
    <r>
      <rPr>
        <sz val="11"/>
        <color rgb="FFFF0000"/>
        <rFont val="Times New Roman"/>
        <family val="1"/>
      </rPr>
      <t xml:space="preserve"> </t>
    </r>
    <r>
      <rPr>
        <b/>
        <sz val="11"/>
        <color rgb="FFFF0000"/>
        <rFont val="Times New Roman"/>
        <family val="1"/>
      </rPr>
      <t>Updated Requirement:</t>
    </r>
    <r>
      <rPr>
        <sz val="11"/>
        <color rgb="FFFF0000"/>
        <rFont val="Times New Roman"/>
        <family val="1"/>
      </rPr>
      <t>The CRM solution shall seamlessly integrated with at least the following Customer Support technology systems and needs:
- Call logging and resolution tracking (Siebel)
- External IVR (Maximus)
- Electronic document management (ThunderheadNow)
- Training support (Siebel)
- Workflow processes (Siebel)
- Reporting 
- Quality Monitoring (Maximus)</t>
    </r>
  </si>
  <si>
    <r>
      <t xml:space="preserve">Backups are stored for 7 years
Action Item: Remove "CRM System Administrator" and replace with "CGI"
</t>
    </r>
    <r>
      <rPr>
        <b/>
        <sz val="11"/>
        <color theme="3"/>
        <rFont val="Times New Roman"/>
        <family val="1"/>
      </rPr>
      <t>Action Item:</t>
    </r>
    <r>
      <rPr>
        <sz val="11"/>
        <color theme="3"/>
        <rFont val="Times New Roman"/>
        <family val="1"/>
      </rPr>
      <t xml:space="preserve"> Maximus needs to better understand what would be required of them to support the requirement
</t>
    </r>
    <r>
      <rPr>
        <i/>
        <sz val="11"/>
        <color rgb="FFFF0000"/>
        <rFont val="Times New Roman"/>
        <family val="1"/>
      </rPr>
      <t/>
    </r>
  </si>
  <si>
    <r>
      <rPr>
        <b/>
        <sz val="11"/>
        <color rgb="FFFF0000"/>
        <rFont val="Times New Roman"/>
        <family val="1"/>
      </rPr>
      <t>New/Rephrased requirement:</t>
    </r>
    <r>
      <rPr>
        <sz val="11"/>
        <color rgb="FFFF0000"/>
        <rFont val="Times New Roman"/>
        <family val="1"/>
      </rPr>
      <t xml:space="preserve"> The system shall provide functionality that is capable of integrating with the integration tool to support billing, Enrollment/Eligibility,  the secured access to the Case Management, and data integration with call management system.
</t>
    </r>
    <r>
      <rPr>
        <sz val="11"/>
        <color theme="3"/>
        <rFont val="Times New Roman"/>
        <family val="1"/>
      </rPr>
      <t xml:space="preserve">
</t>
    </r>
    <r>
      <rPr>
        <b/>
        <sz val="11"/>
        <color theme="3"/>
        <rFont val="Times New Roman"/>
        <family val="1"/>
      </rPr>
      <t/>
    </r>
  </si>
  <si>
    <r>
      <rPr>
        <b/>
        <sz val="11"/>
        <color rgb="FFFF0000"/>
        <rFont val="Times New Roman"/>
        <family val="1"/>
      </rPr>
      <t xml:space="preserve">New/Updated requirement </t>
    </r>
    <r>
      <rPr>
        <sz val="11"/>
        <color rgb="FFFF0000"/>
        <rFont val="Times New Roman"/>
        <family val="1"/>
      </rPr>
      <t xml:space="preserve">
</t>
    </r>
    <r>
      <rPr>
        <i/>
        <sz val="11"/>
        <color rgb="FFFF0000"/>
        <rFont val="Times New Roman"/>
        <family val="1"/>
      </rPr>
      <t>Requirement should read as: 
The system shall interface with and support the use of an IVR system.</t>
    </r>
    <r>
      <rPr>
        <sz val="11"/>
        <color rgb="FFFF0000"/>
        <rFont val="Times New Roman"/>
        <family val="1"/>
      </rPr>
      <t xml:space="preserve">
</t>
    </r>
    <r>
      <rPr>
        <b/>
        <sz val="11"/>
        <color rgb="FFFF0000"/>
        <rFont val="Times New Roman"/>
        <family val="1"/>
      </rPr>
      <t xml:space="preserve">
</t>
    </r>
    <r>
      <rPr>
        <b/>
        <sz val="11"/>
        <color rgb="FF002060"/>
        <rFont val="Times New Roman"/>
        <family val="1"/>
      </rPr>
      <t>Action Item:</t>
    </r>
    <r>
      <rPr>
        <sz val="11"/>
        <color rgb="FF002060"/>
        <rFont val="Times New Roman"/>
        <family val="1"/>
      </rPr>
      <t xml:space="preserve">  determine if IVR Data can be integrated with CRM Info</t>
    </r>
    <r>
      <rPr>
        <sz val="11"/>
        <color theme="3"/>
        <rFont val="Times New Roman"/>
        <family val="1"/>
      </rPr>
      <t xml:space="preserve">
</t>
    </r>
  </si>
  <si>
    <t>This requirement belongs in Eligibility and a discussion needs to take place in those sessions</t>
  </si>
  <si>
    <t>This requirement belongs in Enrollment  and a discussion needs to take place in those sessions</t>
  </si>
  <si>
    <t>This  requirement belongs in Enrollment and a discussion needs to take place in those sessions
Requirement has been defined in  FM RTM</t>
  </si>
  <si>
    <t>Check if duplicate requirement exists in Consumer Assistance</t>
  </si>
  <si>
    <t>Discuss with Financial Management &amp; Noticing workstreams for clarification of interim coverage
Nicole to offer examples of employer appeal</t>
  </si>
  <si>
    <t>Nicole</t>
  </si>
  <si>
    <t>Existing definitions for Appeal, Complaint, Grievances, and Fair Hearings.</t>
  </si>
  <si>
    <t>Cross-reference with Consumer Assistance &amp; Noticing</t>
  </si>
  <si>
    <t>Cross-reference with Financial Management</t>
  </si>
  <si>
    <t>Action Item assigned to Exeter for how to add/edit employees to employer's employee roster
Option of phone/mail to edit employee roster; revisit in Consumer Assistance</t>
  </si>
  <si>
    <t>Cross-reference with Noticing workstream</t>
  </si>
  <si>
    <t>Communication regarding Small Business Tax Credit will be directly with IRS</t>
  </si>
  <si>
    <t>Need to revisit what qualifying events would affect employee eligibility</t>
  </si>
  <si>
    <t>written notice capability not currently present in OneGate (only electronic notice available)
CGI/Exeter to determine if this can be configured</t>
  </si>
  <si>
    <t>Cross-reference with Reporting workstream</t>
  </si>
  <si>
    <t>Prepare a notice to CMS with a minimum data set of information regarding an employee's disenrollment from a qualified health plan through the Exchange. This information is used for tax administration, as applicable.</t>
  </si>
  <si>
    <t>Disenrollment process will have to include status update for employee account and employer's employee roster</t>
  </si>
  <si>
    <t>Cross-reference with Noticing workstream; Manual notification will also be required</t>
  </si>
  <si>
    <t>Cross-reference with Noticing workstream; Manual notification (paper) will also be required</t>
  </si>
  <si>
    <t>If conditions for an involuntary disenrollment are met, initiate the disenrollment process.</t>
  </si>
  <si>
    <t>Cross-reference with Reporting workstream; 834 Transaction File from Exchange to Issuer</t>
  </si>
  <si>
    <t>999 Transaction File from Issuers to Exchange</t>
  </si>
  <si>
    <t>Exeter (Megan)</t>
  </si>
  <si>
    <t>Cross-reference with Financial Management workstream</t>
  </si>
  <si>
    <t>on-screen notification</t>
  </si>
  <si>
    <t>Cross-reference in Financial Management workstream</t>
  </si>
  <si>
    <t>Cross-reference in Noticing workstream</t>
  </si>
  <si>
    <t>Interface is required with IRS to validate EIN with Employer Name
Need to clarify language - what is meant by "exact"</t>
  </si>
  <si>
    <t>CGI/Exeter
State</t>
  </si>
  <si>
    <t>Validation of employer is a concern. Need to establish a method for making sure that information matches and identifies the correct business entity after inputting EIN, Business Name, and Business Address.
Had been validated, Exeter to determine how OneGate can be configured to meet the requirement</t>
  </si>
  <si>
    <t>Add additional option in "Type" dropdown for 'Continuation Coverage', 'Retiree', etc.
Need to reword requirement to allow for other employment types</t>
  </si>
  <si>
    <t xml:space="preserve">Change phrase of "verified individuals" to "authorized assistors"
</t>
  </si>
  <si>
    <t>Self-attestation for 1st year, but may need capability in future</t>
  </si>
  <si>
    <t>For employers who do not have an EIN, allow the application process to proceed (e.g. businesses in the process of obtaining an EIN, etc.) Per the 30-day validation process, allow for the suspension of eligibility if EIN remains un-verified.</t>
  </si>
  <si>
    <t>Remove individual choice within a tier option
Need to reword requirement</t>
  </si>
  <si>
    <t>Not for Oct 1st, 2013</t>
  </si>
  <si>
    <t>Issuer must "administer" COBRA and VIPER; Clarify OneGate's involvement with COBRA
Employer must produce notification of COBRA; Issuer must produce notification of VIPER
Cross-reference with Noticing workstream</t>
  </si>
  <si>
    <t>Cross-reference in Financial Management &amp; Noticing workstreams</t>
  </si>
  <si>
    <t>Brokers/assistors should not, by default, be able to see an employer's premium payment status unless the employer allows the broker/assistor to do so.</t>
  </si>
  <si>
    <t>Create additional requirement for employer acceptance of exchange and acknowledgement that going forward includes legal implications of eligibility determination.
Replace all instances of 'SHOP' with 'Small Business'
Need to reword requirement</t>
  </si>
  <si>
    <t>J. Tease
CGI/Exeter
State</t>
  </si>
  <si>
    <r>
      <t xml:space="preserve">"…based on estimated small business tax credit…"
Clarify in statement that it is a </t>
    </r>
    <r>
      <rPr>
        <b/>
        <sz val="11"/>
        <color theme="1"/>
        <rFont val="Calibri"/>
        <family val="2"/>
        <scheme val="minor"/>
      </rPr>
      <t>monthly</t>
    </r>
    <r>
      <rPr>
        <sz val="11"/>
        <color theme="1"/>
        <rFont val="Calibri"/>
        <family val="2"/>
        <scheme val="minor"/>
      </rPr>
      <t xml:space="preserve"> contribution</t>
    </r>
  </si>
  <si>
    <t>Quality information will not be available until 2016.
Only plan cost and family size can be used for comparison purposes
Review system capabilities for employee's in Small Business portal to view public plans</t>
  </si>
  <si>
    <t>Reword requirement to clarify that employer can only select all plans offered by all issuers or all plans offered by a specific issuer (only 2 options available). Cannot select individual plans or tiers.</t>
  </si>
  <si>
    <t>For 2014, employers will be able to enroll throughout the year. Starting 2015, all employers will have to be on Jan 1st cycle</t>
  </si>
  <si>
    <r>
      <t>After plan selection by the employees and the employer has r</t>
    </r>
    <r>
      <rPr>
        <strike/>
        <sz val="11"/>
        <color theme="1"/>
        <rFont val="Calibri"/>
        <family val="2"/>
        <scheme val="minor"/>
      </rPr>
      <t>e-evaluated their plan costs and</t>
    </r>
    <r>
      <rPr>
        <sz val="11"/>
        <color theme="1"/>
        <rFont val="Calibri"/>
        <family val="2"/>
        <scheme val="minor"/>
      </rPr>
      <t xml:space="preserve"> submitted payment, initiate the plan enrollment process / transaction to applicable carriers.</t>
    </r>
  </si>
  <si>
    <t>Clarify the phrase "employer has re-evaluated their plans costs" and verify that employers can't decide NOT to offer coverage after completing the Employer application</t>
  </si>
  <si>
    <t>Cross-reference with Financial Management workstream.</t>
  </si>
  <si>
    <r>
      <t xml:space="preserve">During the application process, user accounts shall be created that include the following, and will be linked to the following information in the Employee Roster:
- </t>
    </r>
    <r>
      <rPr>
        <sz val="11"/>
        <color rgb="FFFF0000"/>
        <rFont val="Calibri"/>
        <family val="2"/>
        <scheme val="minor"/>
      </rPr>
      <t>Employee Names and Employee SSN</t>
    </r>
    <r>
      <rPr>
        <sz val="11"/>
        <color theme="1"/>
        <rFont val="Calibri"/>
        <family val="2"/>
        <scheme val="minor"/>
      </rPr>
      <t xml:space="preserve">
- </t>
    </r>
    <r>
      <rPr>
        <sz val="11"/>
        <color rgb="FFFF0000"/>
        <rFont val="Calibri"/>
        <family val="2"/>
        <scheme val="minor"/>
      </rPr>
      <t>Employer EIN</t>
    </r>
  </si>
  <si>
    <r>
      <t>Present an initial set of screening questions in the initial employee application process to identify the following applicant characteristics:
-</t>
    </r>
    <r>
      <rPr>
        <sz val="11"/>
        <color rgb="FFFF0000"/>
        <rFont val="Calibri"/>
        <family val="2"/>
        <scheme val="minor"/>
      </rPr>
      <t xml:space="preserve"> Employee name</t>
    </r>
    <r>
      <rPr>
        <sz val="11"/>
        <color theme="1"/>
        <rFont val="Calibri"/>
        <family val="2"/>
        <scheme val="minor"/>
      </rPr>
      <t xml:space="preserve">
- </t>
    </r>
    <r>
      <rPr>
        <sz val="11"/>
        <color rgb="FFFF0000"/>
        <rFont val="Calibri"/>
        <family val="2"/>
        <scheme val="minor"/>
      </rPr>
      <t>Employee Address</t>
    </r>
    <r>
      <rPr>
        <sz val="11"/>
        <color theme="1"/>
        <rFont val="Calibri"/>
        <family val="2"/>
        <scheme val="minor"/>
      </rPr>
      <t xml:space="preserve">
- </t>
    </r>
    <r>
      <rPr>
        <sz val="11"/>
        <color rgb="FFFF0000"/>
        <rFont val="Calibri"/>
        <family val="2"/>
        <scheme val="minor"/>
      </rPr>
      <t>Social security number</t>
    </r>
    <r>
      <rPr>
        <sz val="11"/>
        <color theme="1"/>
        <rFont val="Calibri"/>
        <family val="2"/>
        <scheme val="minor"/>
      </rPr>
      <t xml:space="preserve">
- </t>
    </r>
    <r>
      <rPr>
        <sz val="11"/>
        <color rgb="FFFF0000"/>
        <rFont val="Calibri"/>
        <family val="2"/>
        <scheme val="minor"/>
      </rPr>
      <t>Other Employee Contact Information</t>
    </r>
    <r>
      <rPr>
        <sz val="11"/>
        <color theme="1"/>
        <rFont val="Calibri"/>
        <family val="2"/>
        <scheme val="minor"/>
      </rPr>
      <t xml:space="preserve">
- </t>
    </r>
    <r>
      <rPr>
        <sz val="11"/>
        <color rgb="FFFF0000"/>
        <rFont val="Calibri"/>
        <family val="2"/>
        <scheme val="minor"/>
      </rPr>
      <t>Employer Name</t>
    </r>
    <r>
      <rPr>
        <sz val="11"/>
        <color theme="1"/>
        <rFont val="Calibri"/>
        <family val="2"/>
        <scheme val="minor"/>
      </rPr>
      <t xml:space="preserve">
- Worksite Address</t>
    </r>
  </si>
  <si>
    <t>Planned for in near future by Exeter. Requires interface with FDH to validate that SSN and Name of Employee match
VT needs to determine how they will uniquely identify employees if SSN is not required</t>
  </si>
  <si>
    <t>State</t>
  </si>
  <si>
    <t>Functionality not currently in place but planned for in near future
VT needs to determine how they will uniquely identify employees if SSN is not required</t>
  </si>
  <si>
    <t>Documentation must be present, either as a waiver or release, if employer completes application or updates employee's account on behalf of employee</t>
  </si>
  <si>
    <t>State to decide, along with CGI/Exeter, whether to use single application or single-stream application.
Cross-reference with Individual Eligibility and Enrollment workstreams</t>
  </si>
  <si>
    <t>State/Exeter/CGI</t>
  </si>
  <si>
    <t>Clarify language of "in-depth"
Cross-reference with Consumer Assistance workstream</t>
  </si>
  <si>
    <t>Cross-reference with Consumer Assistance workstream</t>
  </si>
  <si>
    <t>Will need to be some type of attestation for employee's to accept plan selection by Navigator</t>
  </si>
  <si>
    <t>Replace all instances of SHOP with Small Business</t>
  </si>
  <si>
    <t>Update language to reflect that VT does not intend to validate mailing address with external validation service, but will use self-attestation for employers and employees</t>
  </si>
  <si>
    <t>CGI to discuss unique identifiers and matching against ACCESS system</t>
  </si>
  <si>
    <t>Affordability Calculator needed</t>
  </si>
  <si>
    <t>Verify how to add employees to employee roster
Requirement is validated, functionality not yet present in OneGate.</t>
  </si>
  <si>
    <t>Reword requirement to state, "Upon reporting changes in offers of coverage to all Full Time Employees, Employer must self-attest to continue participation in Small Business.</t>
  </si>
  <si>
    <t>Notice of renewal only goes to Employers; Employers shall ntoify their own employees of annual renewal</t>
  </si>
  <si>
    <t>Notice of open enrollment only goes to Employers; Employers shall ntoify their own employees of open enrollment</t>
  </si>
  <si>
    <t>Erick's calculator must come first before this requirement</t>
  </si>
  <si>
    <t>All plans will be available throughout state of VT and no default health plan will be suggested to employee</t>
  </si>
  <si>
    <t>No notices are going out to employees from Exchange</t>
  </si>
  <si>
    <t>Not needed by Oct 1st, 2013</t>
  </si>
  <si>
    <r>
      <t xml:space="preserve">Process employer responses to renew eligibility and initiate eligibility determination process if necessary.  </t>
    </r>
    <r>
      <rPr>
        <strike/>
        <sz val="11"/>
        <color theme="1"/>
        <rFont val="Calibri"/>
        <family val="2"/>
        <scheme val="minor"/>
      </rPr>
      <t>The Exchange shall review employer Exchange eligibility and shall have the capability to review small business tax credit eligibility.   The Exchange will also have the capability to adjudicate mandatory / optionally reported changes and the resultant changes to eligibility and participation.</t>
    </r>
  </si>
  <si>
    <t>Not needed by Oct 1st, 2013
Exchange will not have capability to review small business tax credit eligibility</t>
  </si>
  <si>
    <t>Based on an employer's responses to enrollment renewal, assess responses for need to initiate enrollment into a new QHP or additional employees into an existing QHP.</t>
  </si>
  <si>
    <t>Further language clarification needed as to whether it applies to employer or employee</t>
  </si>
  <si>
    <t>Enrollment selection will be limited to only plans from all issuers or plans from a specific issuer</t>
  </si>
  <si>
    <t>Employees can only change Small Business plan for qualifying event</t>
  </si>
  <si>
    <t>Replace references to SHOP with Small Business</t>
  </si>
  <si>
    <t>Performed through self-attestation
Cross-reference with Notices workstream</t>
  </si>
  <si>
    <t>Employers can only change Small Business plan selection during renewal period; Employers will need to perform enrollment twice during 2014 to match the Jan 1st cycle</t>
  </si>
  <si>
    <t>Performed through self-attestation
Cross-reference with Noticing workstream</t>
  </si>
  <si>
    <t>VT will be using self-attestation to verify an employer size. Requirement needs to be altered to reflect self-attestation. Will need an online signature to attest to employer info/size. 
Need to update the language of the requirement to change to allow self attestation</t>
  </si>
  <si>
    <t>This will be discussed in Document Management</t>
  </si>
  <si>
    <t>Display the result of the verification provided by Department of Labor; provide means for an employer to dispute, call into question or appeal the validity of data from authoritative sources</t>
  </si>
  <si>
    <t>All validation will be performed through self-attestation</t>
  </si>
  <si>
    <t>Reword requirment to specify that verification status will be listed as "pending" and "completed"</t>
  </si>
  <si>
    <t>Employers will submit self-attestation</t>
  </si>
  <si>
    <t>Repeat of SH-45</t>
  </si>
  <si>
    <t>Indian status needs to be considered on Individual exchange, not small business exchange</t>
  </si>
  <si>
    <r>
      <t xml:space="preserve">Appendix </t>
    </r>
    <r>
      <rPr>
        <b/>
        <sz val="11"/>
        <rFont val="Times New Roman"/>
        <family val="1"/>
      </rPr>
      <t>B</t>
    </r>
    <r>
      <rPr>
        <b/>
        <sz val="11"/>
        <color indexed="8"/>
        <rFont val="Times New Roman"/>
        <family val="1"/>
      </rPr>
      <t>: Business and Technical Requirements Matrix - As of March 1, 2013</t>
    </r>
  </si>
  <si>
    <t xml:space="preserve">These technical requirements in the RTM are provided for historical information purposes.  Non-Functional requirements are addressed in a separate document (SOV EA NFR Requirements Catalogue.xlsx) provided by DII for HBE.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</si>
</sst>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22" x14ac:knownFonts="1">
    <font>
      <sz val="11"/>
      <color theme="1"/>
      <name val="Calibri"/>
      <family val="2"/>
      <scheme val="minor"/>
    </font>
    <font>
      <b/>
      <sz val="11"/>
      <color indexed="8"/>
      <name val="Calibri"/>
      <family val="2"/>
    </font>
    <font>
      <b/>
      <sz val="14"/>
      <color indexed="8"/>
      <name val="Calibri"/>
      <family val="2"/>
    </font>
    <font>
      <sz val="11"/>
      <name val="Calibri"/>
      <family val="2"/>
    </font>
    <font>
      <sz val="11"/>
      <color indexed="10"/>
      <name val="Calibri"/>
      <family val="2"/>
    </font>
    <font>
      <sz val="11"/>
      <name val="Calibri"/>
      <family val="2"/>
    </font>
    <font>
      <sz val="10"/>
      <name val="Arial"/>
      <family val="2"/>
    </font>
    <font>
      <b/>
      <sz val="11"/>
      <color theme="1"/>
      <name val="Calibri"/>
      <family val="2"/>
      <scheme val="minor"/>
    </font>
    <font>
      <sz val="11"/>
      <name val="Calibri"/>
      <family val="2"/>
      <scheme val="minor"/>
    </font>
    <font>
      <sz val="11"/>
      <color theme="1"/>
      <name val="Calibri"/>
      <family val="2"/>
      <scheme val="minor"/>
    </font>
    <font>
      <sz val="11"/>
      <color rgb="FF9C0006"/>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9"/>
      <color theme="1"/>
      <name val="Arial"/>
      <family val="2"/>
    </font>
    <font>
      <sz val="10"/>
      <name val="MS Sans Serif"/>
      <family val="2"/>
    </font>
    <font>
      <b/>
      <sz val="11"/>
      <color indexed="63"/>
      <name val="Calibri"/>
      <family val="2"/>
    </font>
    <font>
      <b/>
      <sz val="18"/>
      <color indexed="56"/>
      <name val="Cambria"/>
      <family val="2"/>
    </font>
    <font>
      <sz val="12"/>
      <name val="Calibri"/>
      <family val="2"/>
      <scheme val="minor"/>
    </font>
    <font>
      <sz val="11"/>
      <color rgb="FFFF0000"/>
      <name val="Calibri"/>
      <family val="2"/>
      <scheme val="minor"/>
    </font>
    <font>
      <b/>
      <sz val="11"/>
      <color theme="0"/>
      <name val="Calibri"/>
      <family val="2"/>
    </font>
    <font>
      <sz val="10"/>
      <name val="Verdana"/>
      <family val="2"/>
    </font>
    <font>
      <sz val="11"/>
      <color theme="1"/>
      <name val="Arial"/>
      <family val="2"/>
    </font>
    <font>
      <b/>
      <sz val="10"/>
      <color theme="1"/>
      <name val="Arial"/>
      <family val="2"/>
    </font>
    <font>
      <sz val="10"/>
      <color theme="1"/>
      <name val="Arial"/>
      <family val="2"/>
    </font>
    <font>
      <b/>
      <sz val="9"/>
      <color theme="1"/>
      <name val="Arial"/>
      <family val="2"/>
    </font>
    <font>
      <b/>
      <sz val="10"/>
      <color rgb="FFFFFFFF"/>
      <name val="Arial"/>
      <family val="2"/>
    </font>
    <font>
      <b/>
      <sz val="8"/>
      <color rgb="FFFFFFFF"/>
      <name val="Arial"/>
      <family val="2"/>
    </font>
    <font>
      <b/>
      <sz val="11"/>
      <color theme="1"/>
      <name val="Arial"/>
      <family val="2"/>
    </font>
    <font>
      <i/>
      <sz val="11"/>
      <color theme="1"/>
      <name val="Calibri"/>
      <family val="2"/>
      <scheme val="minor"/>
    </font>
    <font>
      <b/>
      <sz val="11"/>
      <color theme="1"/>
      <name val="Calibri"/>
      <family val="2"/>
    </font>
    <font>
      <sz val="11"/>
      <color theme="1"/>
      <name val="Times New Roman"/>
      <family val="1"/>
    </font>
    <font>
      <b/>
      <sz val="11"/>
      <color indexed="9"/>
      <name val="Times New Roman"/>
      <family val="1"/>
    </font>
    <font>
      <sz val="11"/>
      <color indexed="9"/>
      <name val="Times New Roman"/>
      <family val="1"/>
    </font>
    <font>
      <b/>
      <sz val="11"/>
      <color indexed="8"/>
      <name val="Times New Roman"/>
      <family val="1"/>
    </font>
    <font>
      <b/>
      <sz val="11"/>
      <name val="Times New Roman"/>
      <family val="1"/>
    </font>
    <font>
      <sz val="11"/>
      <color indexed="8"/>
      <name val="Times New Roman"/>
      <family val="1"/>
    </font>
    <font>
      <sz val="11"/>
      <name val="Times New Roman"/>
      <family val="1"/>
    </font>
    <font>
      <b/>
      <i/>
      <sz val="11"/>
      <name val="Times New Roman"/>
      <family val="1"/>
    </font>
    <font>
      <b/>
      <i/>
      <sz val="11"/>
      <color rgb="FF000000"/>
      <name val="Times New Roman"/>
      <family val="1"/>
    </font>
    <font>
      <sz val="11"/>
      <color rgb="FF000000"/>
      <name val="Times New Roman"/>
      <family val="1"/>
    </font>
    <font>
      <sz val="11"/>
      <color theme="3"/>
      <name val="Calibri"/>
      <family val="2"/>
      <scheme val="minor"/>
    </font>
    <font>
      <sz val="10.5"/>
      <color theme="1"/>
      <name val="Calibri"/>
      <family val="2"/>
      <scheme val="minor"/>
    </font>
    <font>
      <sz val="11"/>
      <color rgb="FF1F497D"/>
      <name val="Calibri"/>
      <family val="2"/>
      <scheme val="minor"/>
    </font>
    <font>
      <b/>
      <sz val="11"/>
      <color theme="0"/>
      <name val="Times New Roman"/>
      <family val="1"/>
    </font>
    <font>
      <b/>
      <sz val="10"/>
      <color theme="0"/>
      <name val="Times New Roman"/>
      <family val="1"/>
    </font>
    <font>
      <b/>
      <sz val="14"/>
      <color indexed="8"/>
      <name val="Times New Roman"/>
      <family val="1"/>
    </font>
    <font>
      <sz val="11"/>
      <color rgb="FFFF0000"/>
      <name val="Times New Roman"/>
      <family val="1"/>
    </font>
    <font>
      <sz val="11"/>
      <color rgb="FF0070C0"/>
      <name val="Times New Roman"/>
      <family val="1"/>
    </font>
    <font>
      <sz val="10"/>
      <color theme="1"/>
      <name val="Times New Roman"/>
      <family val="1"/>
    </font>
    <font>
      <sz val="6"/>
      <color theme="1"/>
      <name val="Times New Roman"/>
      <family val="1"/>
    </font>
    <font>
      <sz val="11"/>
      <color theme="3"/>
      <name val="Times New Roman"/>
      <family val="1"/>
    </font>
    <font>
      <b/>
      <sz val="11"/>
      <color theme="1"/>
      <name val="Times New Roman"/>
      <family val="1"/>
    </font>
    <font>
      <sz val="11"/>
      <color indexed="10"/>
      <name val="Times New Roman"/>
      <family val="1"/>
    </font>
    <font>
      <b/>
      <sz val="11"/>
      <color rgb="FFFF0000"/>
      <name val="Times New Roman"/>
      <family val="1"/>
    </font>
    <font>
      <strike/>
      <sz val="11"/>
      <color theme="3"/>
      <name val="Times New Roman"/>
      <family val="1"/>
    </font>
    <font>
      <sz val="6"/>
      <color indexed="8"/>
      <name val="Times New Roman"/>
      <family val="1"/>
    </font>
    <font>
      <sz val="8"/>
      <color theme="1"/>
      <name val="Times New Roman"/>
      <family val="1"/>
    </font>
    <font>
      <sz val="6"/>
      <color rgb="FF000000"/>
      <name val="Times New Roman"/>
      <family val="1"/>
    </font>
    <font>
      <b/>
      <sz val="10"/>
      <color indexed="8"/>
      <name val="Times New Roman"/>
      <family val="1"/>
    </font>
    <font>
      <b/>
      <sz val="18"/>
      <color indexed="8"/>
      <name val="Times New Roman"/>
      <family val="1"/>
    </font>
    <font>
      <sz val="11"/>
      <color rgb="FF000000"/>
      <name val="Calibri"/>
      <family val="2"/>
      <scheme val="minor"/>
    </font>
    <font>
      <sz val="6"/>
      <color indexed="10"/>
      <name val="Times New Roman"/>
      <family val="1"/>
    </font>
    <font>
      <b/>
      <sz val="12"/>
      <color theme="1"/>
      <name val="Times New Roman"/>
      <family val="1"/>
    </font>
    <font>
      <sz val="10"/>
      <color indexed="8"/>
      <name val="Times New Roman"/>
      <family val="1"/>
    </font>
    <font>
      <sz val="6"/>
      <name val="Times New Roman"/>
      <family val="1"/>
    </font>
    <font>
      <sz val="12"/>
      <color theme="1"/>
      <name val="Times New Roman"/>
      <family val="1"/>
    </font>
    <font>
      <sz val="11"/>
      <color indexed="8"/>
      <name val="Calibri"/>
      <family val="2"/>
      <scheme val="minor"/>
    </font>
    <font>
      <sz val="14"/>
      <color theme="1"/>
      <name val="Times New Roman"/>
      <family val="1"/>
    </font>
    <font>
      <sz val="11"/>
      <color rgb="FF002060"/>
      <name val="Times New Roman"/>
      <family val="1"/>
    </font>
    <font>
      <sz val="11"/>
      <color theme="8" tint="-0.249977111117893"/>
      <name val="Times New Roman"/>
      <family val="1"/>
    </font>
    <font>
      <sz val="14"/>
      <color rgb="FFFF0000"/>
      <name val="Times New Roman"/>
      <family val="1"/>
    </font>
    <font>
      <sz val="14"/>
      <color rgb="FF0070C0"/>
      <name val="Times New Roman"/>
      <family val="1"/>
    </font>
    <font>
      <b/>
      <sz val="11"/>
      <color theme="8" tint="-0.249977111117893"/>
      <name val="Times New Roman"/>
      <family val="1"/>
    </font>
    <font>
      <sz val="11"/>
      <color theme="4" tint="-0.249977111117893"/>
      <name val="Times New Roman"/>
      <family val="1"/>
    </font>
    <font>
      <b/>
      <sz val="11"/>
      <color theme="4" tint="-0.249977111117893"/>
      <name val="Times New Roman"/>
      <family val="1"/>
    </font>
    <font>
      <sz val="11"/>
      <color theme="4" tint="-0.249977111117893"/>
      <name val="Calibri"/>
      <family val="2"/>
      <scheme val="minor"/>
    </font>
    <font>
      <sz val="14"/>
      <color theme="4" tint="-0.249977111117893"/>
      <name val="Times New Roman"/>
      <family val="1"/>
    </font>
    <font>
      <b/>
      <sz val="14"/>
      <color theme="4" tint="-0.249977111117893"/>
      <name val="Times New Roman"/>
      <family val="1"/>
    </font>
    <font>
      <u/>
      <sz val="11"/>
      <color theme="10"/>
      <name val="Calibri"/>
      <family val="2"/>
    </font>
    <font>
      <b/>
      <sz val="11"/>
      <name val="Calibri"/>
      <family val="2"/>
    </font>
    <font>
      <b/>
      <sz val="11"/>
      <color rgb="FFFF0000"/>
      <name val="Calibri"/>
      <family val="2"/>
      <scheme val="minor"/>
    </font>
    <font>
      <b/>
      <sz val="11"/>
      <color theme="3"/>
      <name val="Times New Roman"/>
      <family val="1"/>
    </font>
    <font>
      <b/>
      <sz val="11"/>
      <color rgb="FF002060"/>
      <name val="Times New Roman"/>
      <family val="1"/>
    </font>
    <font>
      <b/>
      <sz val="12"/>
      <color rgb="FF002060"/>
      <name val="Calibri"/>
      <family val="2"/>
      <scheme val="minor"/>
    </font>
    <font>
      <sz val="12"/>
      <color rgb="FF002060"/>
      <name val="Calibri"/>
      <family val="2"/>
      <scheme val="minor"/>
    </font>
    <font>
      <b/>
      <sz val="11"/>
      <color theme="0"/>
      <name val="Calibri"/>
      <family val="2"/>
      <scheme val="minor"/>
    </font>
    <font>
      <sz val="11"/>
      <color theme="0"/>
      <name val="Times New Roman"/>
      <family val="1"/>
    </font>
    <font>
      <sz val="11"/>
      <color theme="1"/>
      <name val="Calibri"/>
      <family val="2"/>
    </font>
    <font>
      <sz val="12"/>
      <color indexed="8"/>
      <name val="Times New Roman"/>
      <family val="1"/>
    </font>
    <font>
      <b/>
      <sz val="12"/>
      <color theme="4" tint="-0.249977111117893"/>
      <name val="Times New Roman"/>
      <family val="1"/>
    </font>
    <font>
      <sz val="12"/>
      <color rgb="FF0070C0"/>
      <name val="Times New Roman"/>
      <family val="1"/>
    </font>
    <font>
      <sz val="12"/>
      <name val="Times New Roman"/>
      <family val="1"/>
    </font>
    <font>
      <strike/>
      <sz val="12"/>
      <color rgb="FFFF0000"/>
      <name val="Times New Roman"/>
      <family val="1"/>
    </font>
    <font>
      <sz val="12"/>
      <color rgb="FFFF0000"/>
      <name val="Times New Roman"/>
      <family val="1"/>
    </font>
    <font>
      <sz val="12"/>
      <color theme="3"/>
      <name val="Times New Roman"/>
      <family val="1"/>
    </font>
    <font>
      <strike/>
      <sz val="12"/>
      <color theme="1"/>
      <name val="Times New Roman"/>
      <family val="1"/>
    </font>
    <font>
      <i/>
      <sz val="12"/>
      <color theme="1"/>
      <name val="Times New Roman"/>
      <family val="1"/>
    </font>
    <font>
      <i/>
      <sz val="12"/>
      <name val="Times New Roman"/>
      <family val="1"/>
    </font>
    <font>
      <sz val="12"/>
      <color theme="1"/>
      <name val="Calibri"/>
      <family val="2"/>
      <scheme val="minor"/>
    </font>
    <font>
      <b/>
      <sz val="12"/>
      <color rgb="FFFF0000"/>
      <name val="Times New Roman"/>
      <family val="1"/>
    </font>
    <font>
      <strike/>
      <sz val="12"/>
      <name val="Times New Roman"/>
      <family val="1"/>
    </font>
    <font>
      <sz val="12"/>
      <color rgb="FF002060"/>
      <name val="Times New Roman"/>
      <family val="1"/>
    </font>
    <font>
      <b/>
      <sz val="12"/>
      <name val="Times New Roman"/>
      <family val="1"/>
    </font>
    <font>
      <b/>
      <sz val="12"/>
      <color theme="0"/>
      <name val="Times New Roman"/>
      <family val="1"/>
    </font>
    <font>
      <sz val="12"/>
      <color rgb="FF000000"/>
      <name val="Arial"/>
      <family val="2"/>
    </font>
    <font>
      <sz val="16"/>
      <color theme="1"/>
      <name val="Times New Roman"/>
      <family val="1"/>
    </font>
    <font>
      <sz val="12"/>
      <color theme="3"/>
      <name val="Calibri"/>
      <family val="2"/>
      <scheme val="minor"/>
    </font>
    <font>
      <sz val="16"/>
      <name val="Times New Roman"/>
      <family val="1"/>
    </font>
    <font>
      <sz val="12"/>
      <color rgb="FF000000"/>
      <name val="Times New Roman"/>
      <family val="1"/>
    </font>
    <font>
      <i/>
      <sz val="11"/>
      <color rgb="FFFF0000"/>
      <name val="Times New Roman"/>
      <family val="1"/>
    </font>
    <font>
      <strike/>
      <sz val="11"/>
      <color theme="1"/>
      <name val="Calibri"/>
      <family val="2"/>
      <scheme val="minor"/>
    </font>
  </fonts>
  <fills count="67">
    <fill>
      <patternFill patternType="none"/>
    </fill>
    <fill>
      <patternFill patternType="gray125"/>
    </fill>
    <fill>
      <patternFill patternType="solid">
        <fgColor indexed="55"/>
        <bgColor indexed="64"/>
      </patternFill>
    </fill>
    <fill>
      <patternFill patternType="solid">
        <fgColor indexed="9"/>
        <bgColor indexed="64"/>
      </patternFill>
    </fill>
    <fill>
      <patternFill patternType="solid">
        <fgColor indexed="62"/>
        <bgColor indexed="64"/>
      </patternFill>
    </fill>
    <fill>
      <patternFill patternType="solid">
        <fgColor rgb="FFFFC7CE"/>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0"/>
        <bgColor indexed="64"/>
      </patternFill>
    </fill>
    <fill>
      <patternFill patternType="solid">
        <fgColor theme="6"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
      <patternFill patternType="solid">
        <fgColor rgb="FFDADADA"/>
        <bgColor indexed="64"/>
      </patternFill>
    </fill>
    <fill>
      <patternFill patternType="solid">
        <fgColor rgb="FF000000"/>
        <bgColor indexed="64"/>
      </patternFill>
    </fill>
    <fill>
      <patternFill patternType="solid">
        <fgColor rgb="FFE7E8EB"/>
        <bgColor indexed="64"/>
      </patternFill>
    </fill>
    <fill>
      <patternFill patternType="solid">
        <fgColor rgb="FFFFFF00"/>
        <bgColor indexed="64"/>
      </patternFill>
    </fill>
    <fill>
      <patternFill patternType="solid">
        <fgColor theme="3"/>
        <bgColor indexed="64"/>
      </patternFill>
    </fill>
    <fill>
      <patternFill patternType="solid">
        <fgColor rgb="FF969696"/>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FFFF2F"/>
        <bgColor indexed="64"/>
      </patternFill>
    </fill>
    <fill>
      <patternFill patternType="solid">
        <fgColor theme="3" tint="0.59999389629810485"/>
        <bgColor indexed="64"/>
      </patternFill>
    </fill>
    <fill>
      <patternFill patternType="solid">
        <fgColor theme="4" tint="-0.249977111117893"/>
        <bgColor indexed="64"/>
      </patternFill>
    </fill>
    <fill>
      <patternFill patternType="solid">
        <fgColor rgb="FFFF99FF"/>
        <bgColor indexed="64"/>
      </patternFill>
    </fill>
    <fill>
      <patternFill patternType="solid">
        <fgColor rgb="FF92D050"/>
        <bgColor indexed="64"/>
      </patternFill>
    </fill>
    <fill>
      <patternFill patternType="solid">
        <fgColor theme="4" tint="0.59999389629810485"/>
        <bgColor indexed="64"/>
      </patternFill>
    </fill>
  </fills>
  <borders count="7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
      <left style="thin">
        <color auto="1"/>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auto="1"/>
      </left>
      <right/>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right style="thin">
        <color auto="1"/>
      </right>
      <top style="thin">
        <color auto="1"/>
      </top>
      <bottom/>
      <diagonal/>
    </border>
    <border>
      <left style="thin">
        <color indexed="64"/>
      </left>
      <right style="medium">
        <color rgb="FF000000"/>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style="thin">
        <color auto="1"/>
      </right>
      <top/>
      <bottom style="thin">
        <color auto="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7065">
    <xf numFmtId="0" fontId="0" fillId="0" borderId="0"/>
    <xf numFmtId="0" fontId="10" fillId="5"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2" fillId="17"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4" borderId="0" applyNumberFormat="0" applyBorder="0" applyAlignment="0" applyProtection="0"/>
    <xf numFmtId="0" fontId="13" fillId="7" borderId="0" applyNumberFormat="0" applyBorder="0" applyAlignment="0" applyProtection="0"/>
    <xf numFmtId="0" fontId="14" fillId="25" borderId="11" applyNumberFormat="0" applyAlignment="0" applyProtection="0"/>
    <xf numFmtId="0" fontId="15" fillId="26" borderId="12" applyNumberFormat="0" applyAlignment="0" applyProtection="0"/>
    <xf numFmtId="0" fontId="15" fillId="26" borderId="12" applyNumberFormat="0" applyAlignment="0" applyProtection="0"/>
    <xf numFmtId="43" fontId="6" fillId="0" borderId="0" applyFill="0" applyBorder="0" applyAlignment="0" applyProtection="0"/>
    <xf numFmtId="43" fontId="6" fillId="0" borderId="0" applyFill="0" applyBorder="0" applyAlignment="0" applyProtection="0"/>
    <xf numFmtId="43" fontId="6" fillId="0" borderId="0" applyFill="0" applyBorder="0" applyAlignment="0" applyProtection="0"/>
    <xf numFmtId="0" fontId="16" fillId="0" borderId="0" applyNumberFormat="0" applyFill="0" applyBorder="0" applyAlignment="0" applyProtection="0"/>
    <xf numFmtId="0" fontId="17" fillId="8" borderId="0" applyNumberFormat="0" applyBorder="0" applyAlignment="0" applyProtection="0"/>
    <xf numFmtId="0" fontId="18" fillId="0" borderId="13" applyNumberFormat="0" applyFill="0" applyAlignment="0" applyProtection="0"/>
    <xf numFmtId="0" fontId="19" fillId="0" borderId="14" applyNumberFormat="0" applyFill="0" applyAlignment="0" applyProtection="0"/>
    <xf numFmtId="0" fontId="20" fillId="0" borderId="15" applyNumberFormat="0" applyFill="0" applyAlignment="0" applyProtection="0"/>
    <xf numFmtId="0" fontId="20" fillId="0" borderId="0" applyNumberFormat="0" applyFill="0" applyBorder="0" applyAlignment="0" applyProtection="0"/>
    <xf numFmtId="0" fontId="21" fillId="12" borderId="11" applyNumberFormat="0" applyAlignment="0" applyProtection="0"/>
    <xf numFmtId="0" fontId="22" fillId="0" borderId="16" applyNumberFormat="0" applyFill="0" applyAlignment="0" applyProtection="0"/>
    <xf numFmtId="0" fontId="23" fillId="27" borderId="0" applyNumberFormat="0" applyBorder="0" applyAlignment="0" applyProtection="0"/>
    <xf numFmtId="0" fontId="6" fillId="0" borderId="0"/>
    <xf numFmtId="0" fontId="24" fillId="0" borderId="0"/>
    <xf numFmtId="0" fontId="24" fillId="0" borderId="0"/>
    <xf numFmtId="0" fontId="24" fillId="0" borderId="0"/>
    <xf numFmtId="0" fontId="6" fillId="0" borderId="0"/>
    <xf numFmtId="0" fontId="24" fillId="0" borderId="0"/>
    <xf numFmtId="0" fontId="24" fillId="0" borderId="0"/>
    <xf numFmtId="0" fontId="24" fillId="0" borderId="0"/>
    <xf numFmtId="0" fontId="6" fillId="0" borderId="0"/>
    <xf numFmtId="0" fontId="6" fillId="0" borderId="0"/>
    <xf numFmtId="0" fontId="25" fillId="0" borderId="0"/>
    <xf numFmtId="0" fontId="9" fillId="0" borderId="0"/>
    <xf numFmtId="0" fontId="6" fillId="28" borderId="17" applyNumberFormat="0" applyAlignment="0" applyProtection="0"/>
    <xf numFmtId="0" fontId="26" fillId="25" borderId="18" applyNumberFormat="0" applyAlignment="0" applyProtection="0"/>
    <xf numFmtId="0" fontId="27" fillId="0" borderId="0" applyNumberFormat="0" applyFill="0" applyBorder="0" applyAlignment="0" applyProtection="0"/>
    <xf numFmtId="0" fontId="1" fillId="0" borderId="19" applyNumberFormat="0" applyFill="0" applyAlignment="0" applyProtection="0"/>
    <xf numFmtId="0" fontId="1" fillId="0" borderId="19" applyNumberFormat="0" applyFill="0" applyAlignment="0" applyProtection="0"/>
    <xf numFmtId="0" fontId="4" fillId="0" borderId="0" applyNumberFormat="0" applyFill="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0" fontId="11" fillId="34" borderId="0" applyNumberFormat="0" applyBorder="0" applyAlignment="0" applyProtection="0"/>
    <xf numFmtId="0" fontId="11" fillId="36" borderId="0" applyNumberFormat="0" applyBorder="0" applyAlignment="0" applyProtection="0"/>
    <xf numFmtId="0" fontId="11" fillId="39" borderId="0" applyNumberFormat="0" applyBorder="0" applyAlignment="0" applyProtection="0"/>
    <xf numFmtId="0" fontId="12" fillId="40"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41" borderId="0" applyNumberFormat="0" applyBorder="0" applyAlignment="0" applyProtection="0"/>
    <xf numFmtId="0" fontId="12" fillId="42" borderId="0" applyNumberFormat="0" applyBorder="0" applyAlignment="0" applyProtection="0"/>
    <xf numFmtId="0" fontId="12" fillId="43"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6" borderId="0" applyNumberFormat="0" applyBorder="0" applyAlignment="0" applyProtection="0"/>
    <xf numFmtId="0" fontId="12" fillId="41" borderId="0" applyNumberFormat="0" applyBorder="0" applyAlignment="0" applyProtection="0"/>
    <xf numFmtId="0" fontId="12" fillId="42" borderId="0" applyNumberFormat="0" applyBorder="0" applyAlignment="0" applyProtection="0"/>
    <xf numFmtId="0" fontId="12" fillId="47" borderId="0" applyNumberFormat="0" applyBorder="0" applyAlignment="0" applyProtection="0"/>
    <xf numFmtId="0" fontId="13" fillId="32" borderId="0" applyNumberFormat="0" applyBorder="0" applyAlignment="0" applyProtection="0"/>
    <xf numFmtId="0" fontId="14" fillId="48" borderId="11" applyNumberFormat="0" applyAlignment="0" applyProtection="0"/>
    <xf numFmtId="0" fontId="15" fillId="49" borderId="12" applyNumberFormat="0" applyAlignment="0" applyProtection="0"/>
    <xf numFmtId="0" fontId="17" fillId="33" borderId="0" applyNumberFormat="0" applyBorder="0" applyAlignment="0" applyProtection="0"/>
    <xf numFmtId="0" fontId="21" fillId="11" borderId="11" applyNumberFormat="0" applyAlignment="0" applyProtection="0"/>
    <xf numFmtId="0" fontId="23" fillId="50" borderId="0" applyNumberFormat="0" applyBorder="0" applyAlignment="0" applyProtection="0"/>
    <xf numFmtId="0" fontId="9" fillId="0" borderId="0"/>
    <xf numFmtId="0" fontId="9" fillId="0" borderId="0"/>
    <xf numFmtId="0" fontId="6" fillId="0" borderId="0"/>
    <xf numFmtId="0" fontId="31" fillId="0" borderId="0"/>
    <xf numFmtId="0" fontId="11" fillId="51" borderId="17" applyNumberFormat="0" applyFont="0" applyAlignment="0" applyProtection="0"/>
    <xf numFmtId="0" fontId="26" fillId="48" borderId="18" applyNumberFormat="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0" fontId="11" fillId="34" borderId="0" applyNumberFormat="0" applyBorder="0" applyAlignment="0" applyProtection="0"/>
    <xf numFmtId="0" fontId="11" fillId="36" borderId="0" applyNumberFormat="0" applyBorder="0" applyAlignment="0" applyProtection="0"/>
    <xf numFmtId="0" fontId="11" fillId="39" borderId="0" applyNumberFormat="0" applyBorder="0" applyAlignment="0" applyProtection="0"/>
    <xf numFmtId="0" fontId="12" fillId="40"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41" borderId="0" applyNumberFormat="0" applyBorder="0" applyAlignment="0" applyProtection="0"/>
    <xf numFmtId="0" fontId="12" fillId="42" borderId="0" applyNumberFormat="0" applyBorder="0" applyAlignment="0" applyProtection="0"/>
    <xf numFmtId="0" fontId="12" fillId="43"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6" borderId="0" applyNumberFormat="0" applyBorder="0" applyAlignment="0" applyProtection="0"/>
    <xf numFmtId="0" fontId="12" fillId="41" borderId="0" applyNumberFormat="0" applyBorder="0" applyAlignment="0" applyProtection="0"/>
    <xf numFmtId="0" fontId="12" fillId="42" borderId="0" applyNumberFormat="0" applyBorder="0" applyAlignment="0" applyProtection="0"/>
    <xf numFmtId="0" fontId="12" fillId="47" borderId="0" applyNumberFormat="0" applyBorder="0" applyAlignment="0" applyProtection="0"/>
    <xf numFmtId="0" fontId="13" fillId="32" borderId="0" applyNumberFormat="0" applyBorder="0" applyAlignment="0" applyProtection="0"/>
    <xf numFmtId="0" fontId="14" fillId="48" borderId="11" applyNumberFormat="0" applyAlignment="0" applyProtection="0"/>
    <xf numFmtId="0" fontId="15" fillId="49" borderId="12" applyNumberFormat="0" applyAlignment="0" applyProtection="0"/>
    <xf numFmtId="0" fontId="17" fillId="33" borderId="0" applyNumberFormat="0" applyBorder="0" applyAlignment="0" applyProtection="0"/>
    <xf numFmtId="0" fontId="21" fillId="11" borderId="11" applyNumberFormat="0" applyAlignment="0" applyProtection="0"/>
    <xf numFmtId="0" fontId="23" fillId="50" borderId="0" applyNumberFormat="0" applyBorder="0" applyAlignment="0" applyProtection="0"/>
    <xf numFmtId="0" fontId="6" fillId="0" borderId="0"/>
    <xf numFmtId="0" fontId="31" fillId="0" borderId="0"/>
    <xf numFmtId="0" fontId="11" fillId="51" borderId="17" applyNumberFormat="0" applyFont="0" applyAlignment="0" applyProtection="0"/>
    <xf numFmtId="0" fontId="26" fillId="48" borderId="18" applyNumberFormat="0" applyAlignment="0" applyProtection="0"/>
    <xf numFmtId="0" fontId="9" fillId="0" borderId="0"/>
    <xf numFmtId="0" fontId="14" fillId="48" borderId="28" applyNumberFormat="0" applyAlignment="0" applyProtection="0"/>
    <xf numFmtId="0" fontId="14" fillId="48" borderId="28" applyNumberFormat="0" applyAlignment="0" applyProtection="0"/>
    <xf numFmtId="0" fontId="14" fillId="48" borderId="28" applyNumberFormat="0" applyAlignment="0" applyProtection="0"/>
    <xf numFmtId="0" fontId="14" fillId="25"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1" borderId="28" applyNumberFormat="0" applyAlignment="0" applyProtection="0"/>
    <xf numFmtId="0" fontId="21" fillId="11" borderId="28" applyNumberFormat="0" applyAlignment="0" applyProtection="0"/>
    <xf numFmtId="0" fontId="21" fillId="11" borderId="28" applyNumberFormat="0" applyAlignment="0" applyProtection="0"/>
    <xf numFmtId="0" fontId="21" fillId="12" borderId="28" applyNumberFormat="0" applyAlignment="0" applyProtection="0"/>
    <xf numFmtId="0" fontId="21" fillId="12" borderId="28" applyNumberFormat="0" applyAlignment="0" applyProtection="0"/>
    <xf numFmtId="0" fontId="21" fillId="12" borderId="28" applyNumberFormat="0" applyAlignment="0" applyProtection="0"/>
    <xf numFmtId="0" fontId="11" fillId="51" borderId="29" applyNumberFormat="0" applyFont="0" applyAlignment="0" applyProtection="0"/>
    <xf numFmtId="0" fontId="11" fillId="51" borderId="29" applyNumberFormat="0" applyFont="0" applyAlignment="0" applyProtection="0"/>
    <xf numFmtId="0" fontId="11" fillId="51" borderId="29" applyNumberFormat="0" applyFont="0" applyAlignment="0" applyProtection="0"/>
    <xf numFmtId="0" fontId="6" fillId="28" borderId="29" applyNumberFormat="0" applyAlignment="0" applyProtection="0"/>
    <xf numFmtId="0" fontId="6" fillId="28" borderId="29" applyNumberFormat="0" applyAlignment="0" applyProtection="0"/>
    <xf numFmtId="0" fontId="6" fillId="28" borderId="29" applyNumberFormat="0" applyAlignment="0" applyProtection="0"/>
    <xf numFmtId="0" fontId="26" fillId="48" borderId="30" applyNumberFormat="0" applyAlignment="0" applyProtection="0"/>
    <xf numFmtId="0" fontId="26" fillId="48" borderId="30" applyNumberForma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0" borderId="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0" fontId="11" fillId="34" borderId="0" applyNumberFormat="0" applyBorder="0" applyAlignment="0" applyProtection="0"/>
    <xf numFmtId="0" fontId="11" fillId="36" borderId="0" applyNumberFormat="0" applyBorder="0" applyAlignment="0" applyProtection="0"/>
    <xf numFmtId="0" fontId="11" fillId="39" borderId="0" applyNumberFormat="0" applyBorder="0" applyAlignment="0" applyProtection="0"/>
    <xf numFmtId="0" fontId="12" fillId="40"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41" borderId="0" applyNumberFormat="0" applyBorder="0" applyAlignment="0" applyProtection="0"/>
    <xf numFmtId="0" fontId="12" fillId="42" borderId="0" applyNumberFormat="0" applyBorder="0" applyAlignment="0" applyProtection="0"/>
    <xf numFmtId="0" fontId="12" fillId="43"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6" borderId="0" applyNumberFormat="0" applyBorder="0" applyAlignment="0" applyProtection="0"/>
    <xf numFmtId="0" fontId="12" fillId="41" borderId="0" applyNumberFormat="0" applyBorder="0" applyAlignment="0" applyProtection="0"/>
    <xf numFmtId="0" fontId="12" fillId="42" borderId="0" applyNumberFormat="0" applyBorder="0" applyAlignment="0" applyProtection="0"/>
    <xf numFmtId="0" fontId="12" fillId="47" borderId="0" applyNumberFormat="0" applyBorder="0" applyAlignment="0" applyProtection="0"/>
    <xf numFmtId="0" fontId="13" fillId="32" borderId="0" applyNumberFormat="0" applyBorder="0" applyAlignment="0" applyProtection="0"/>
    <xf numFmtId="0" fontId="14" fillId="48" borderId="28" applyNumberFormat="0" applyAlignment="0" applyProtection="0"/>
    <xf numFmtId="0" fontId="15" fillId="49" borderId="12" applyNumberFormat="0" applyAlignment="0" applyProtection="0"/>
    <xf numFmtId="0" fontId="16" fillId="0" borderId="0" applyNumberFormat="0" applyFill="0" applyBorder="0" applyAlignment="0" applyProtection="0"/>
    <xf numFmtId="0" fontId="17" fillId="33" borderId="0" applyNumberFormat="0" applyBorder="0" applyAlignment="0" applyProtection="0"/>
    <xf numFmtId="0" fontId="18" fillId="0" borderId="13" applyNumberFormat="0" applyFill="0" applyAlignment="0" applyProtection="0"/>
    <xf numFmtId="0" fontId="19" fillId="0" borderId="14" applyNumberFormat="0" applyFill="0" applyAlignment="0" applyProtection="0"/>
    <xf numFmtId="0" fontId="20" fillId="0" borderId="15" applyNumberFormat="0" applyFill="0" applyAlignment="0" applyProtection="0"/>
    <xf numFmtId="0" fontId="20" fillId="0" borderId="0" applyNumberFormat="0" applyFill="0" applyBorder="0" applyAlignment="0" applyProtection="0"/>
    <xf numFmtId="0" fontId="21" fillId="11" borderId="28" applyNumberFormat="0" applyAlignment="0" applyProtection="0"/>
    <xf numFmtId="0" fontId="22" fillId="0" borderId="16" applyNumberFormat="0" applyFill="0" applyAlignment="0" applyProtection="0"/>
    <xf numFmtId="0" fontId="23" fillId="50" borderId="0" applyNumberFormat="0" applyBorder="0" applyAlignment="0" applyProtection="0"/>
    <xf numFmtId="0" fontId="11" fillId="51" borderId="29" applyNumberFormat="0" applyFont="0" applyAlignment="0" applyProtection="0"/>
    <xf numFmtId="0" fontId="26" fillId="48" borderId="30" applyNumberFormat="0" applyAlignment="0" applyProtection="0"/>
    <xf numFmtId="0" fontId="27" fillId="0" borderId="0" applyNumberFormat="0" applyFill="0" applyBorder="0" applyAlignment="0" applyProtection="0"/>
    <xf numFmtId="0" fontId="1" fillId="0" borderId="31" applyNumberFormat="0" applyFill="0" applyAlignment="0" applyProtection="0"/>
    <xf numFmtId="0" fontId="4" fillId="0" borderId="0" applyNumberFormat="0" applyFill="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6" borderId="0" applyNumberFormat="0" applyBorder="0" applyAlignment="0" applyProtection="0"/>
    <xf numFmtId="0" fontId="12" fillId="17"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4" borderId="0" applyNumberFormat="0" applyBorder="0" applyAlignment="0" applyProtection="0"/>
    <xf numFmtId="0" fontId="13" fillId="7" borderId="0" applyNumberFormat="0" applyBorder="0" applyAlignment="0" applyProtection="0"/>
    <xf numFmtId="0" fontId="14" fillId="25" borderId="28" applyNumberFormat="0" applyAlignment="0" applyProtection="0"/>
    <xf numFmtId="0" fontId="15" fillId="26" borderId="12" applyNumberFormat="0" applyAlignment="0" applyProtection="0"/>
    <xf numFmtId="0" fontId="17" fillId="8" borderId="0" applyNumberFormat="0" applyBorder="0" applyAlignment="0" applyProtection="0"/>
    <xf numFmtId="0" fontId="21" fillId="12" borderId="28" applyNumberFormat="0" applyAlignment="0" applyProtection="0"/>
    <xf numFmtId="0" fontId="23" fillId="27" borderId="0" applyNumberFormat="0" applyBorder="0" applyAlignment="0" applyProtection="0"/>
    <xf numFmtId="0" fontId="25" fillId="0" borderId="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2" borderId="28" applyNumberFormat="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4" fillId="25" borderId="28"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21" fillId="12" borderId="28"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26" fillId="48" borderId="30" applyNumberFormat="0" applyAlignment="0" applyProtection="0"/>
    <xf numFmtId="0" fontId="11" fillId="51" borderId="29" applyNumberFormat="0" applyFont="0" applyAlignment="0" applyProtection="0"/>
    <xf numFmtId="0" fontId="21" fillId="11" borderId="28" applyNumberFormat="0" applyAlignment="0" applyProtection="0"/>
    <xf numFmtId="0" fontId="14" fillId="48"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1" fillId="11" borderId="28" applyNumberFormat="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2" borderId="28" applyNumberFormat="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4" fillId="25" borderId="28"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21" fillId="12" borderId="28"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26" fillId="48" borderId="30" applyNumberFormat="0" applyAlignment="0" applyProtection="0"/>
    <xf numFmtId="0" fontId="11" fillId="51" borderId="29" applyNumberFormat="0" applyFont="0" applyAlignment="0" applyProtection="0"/>
    <xf numFmtId="0" fontId="21" fillId="11" borderId="28" applyNumberFormat="0" applyAlignment="0" applyProtection="0"/>
    <xf numFmtId="0" fontId="14" fillId="48"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25" borderId="30" applyNumberFormat="0" applyAlignment="0" applyProtection="0"/>
    <xf numFmtId="0" fontId="11" fillId="51" borderId="29" applyNumberFormat="0" applyFon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1" borderId="28" applyNumberFormat="0" applyAlignment="0" applyProtection="0"/>
    <xf numFmtId="0" fontId="26" fillId="48" borderId="30" applyNumberFormat="0" applyAlignment="0" applyProtection="0"/>
    <xf numFmtId="0" fontId="21" fillId="12" borderId="28" applyNumberFormat="0" applyAlignment="0" applyProtection="0"/>
    <xf numFmtId="0" fontId="14" fillId="48" borderId="28" applyNumberFormat="0" applyAlignment="0" applyProtection="0"/>
    <xf numFmtId="0" fontId="21" fillId="12" borderId="28" applyNumberFormat="0" applyAlignment="0" applyProtection="0"/>
    <xf numFmtId="0" fontId="14" fillId="25" borderId="28" applyNumberFormat="0" applyAlignment="0" applyProtection="0"/>
    <xf numFmtId="0" fontId="26" fillId="25"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21" fillId="12" borderId="28" applyNumberFormat="0" applyAlignment="0" applyProtection="0"/>
    <xf numFmtId="0" fontId="1" fillId="0" borderId="31" applyNumberFormat="0" applyFill="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21" fillId="12" borderId="28"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21" fillId="12"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 fillId="0" borderId="31" applyNumberFormat="0" applyFill="0" applyAlignment="0" applyProtection="0"/>
    <xf numFmtId="0" fontId="21" fillId="12" borderId="28" applyNumberFormat="0" applyAlignment="0" applyProtection="0"/>
    <xf numFmtId="0" fontId="21" fillId="12" borderId="28" applyNumberFormat="0" applyAlignment="0" applyProtection="0"/>
    <xf numFmtId="0" fontId="14" fillId="25"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4" fillId="25" borderId="28" applyNumberFormat="0" applyAlignment="0" applyProtection="0"/>
    <xf numFmtId="0" fontId="26" fillId="25" borderId="30" applyNumberFormat="0" applyAlignment="0" applyProtection="0"/>
    <xf numFmtId="0" fontId="14" fillId="48"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14" fillId="25" borderId="28"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21" fillId="12" borderId="28" applyNumberFormat="0" applyAlignment="0" applyProtection="0"/>
    <xf numFmtId="0" fontId="21" fillId="12" borderId="28" applyNumberFormat="0" applyAlignment="0" applyProtection="0"/>
    <xf numFmtId="0" fontId="26" fillId="25" borderId="30" applyNumberForma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1" fillId="51" borderId="29" applyNumberFormat="0" applyFont="0" applyAlignment="0" applyProtection="0"/>
    <xf numFmtId="0" fontId="26" fillId="25"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21" fillId="12" borderId="28" applyNumberFormat="0" applyAlignment="0" applyProtection="0"/>
    <xf numFmtId="0" fontId="14" fillId="48" borderId="28"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1" fillId="12" borderId="28" applyNumberFormat="0" applyAlignment="0" applyProtection="0"/>
    <xf numFmtId="0" fontId="14" fillId="25" borderId="28"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14" fillId="25" borderId="28" applyNumberFormat="0" applyAlignment="0" applyProtection="0"/>
    <xf numFmtId="0" fontId="26" fillId="25" borderId="30" applyNumberFormat="0" applyAlignment="0" applyProtection="0"/>
    <xf numFmtId="0" fontId="21" fillId="11" borderId="28" applyNumberForma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2" borderId="28" applyNumberFormat="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4" fillId="25" borderId="28"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6" fillId="28" borderId="29" applyNumberFormat="0" applyAlignment="0" applyProtection="0"/>
    <xf numFmtId="0" fontId="21" fillId="11" borderId="28" applyNumberFormat="0" applyAlignment="0" applyProtection="0"/>
    <xf numFmtId="0" fontId="11" fillId="51" borderId="29" applyNumberFormat="0" applyFont="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6" fillId="25" borderId="30"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4" fillId="48" borderId="28" applyNumberFormat="0" applyAlignment="0" applyProtection="0"/>
    <xf numFmtId="0" fontId="26" fillId="25" borderId="30" applyNumberFormat="0" applyAlignment="0" applyProtection="0"/>
    <xf numFmtId="0" fontId="26" fillId="25" borderId="30" applyNumberFormat="0" applyAlignment="0" applyProtection="0"/>
    <xf numFmtId="0" fontId="21" fillId="12" borderId="28" applyNumberFormat="0" applyAlignment="0" applyProtection="0"/>
    <xf numFmtId="0" fontId="21" fillId="12" borderId="28" applyNumberFormat="0" applyAlignment="0" applyProtection="0"/>
    <xf numFmtId="0" fontId="26" fillId="25" borderId="30"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14" fillId="25" borderId="28"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21" fillId="12" borderId="28" applyNumberFormat="0" applyAlignment="0" applyProtection="0"/>
    <xf numFmtId="0" fontId="26" fillId="25" borderId="30" applyNumberFormat="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26" fillId="25" borderId="30"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6" fillId="25" borderId="30" applyNumberFormat="0" applyAlignment="0" applyProtection="0"/>
    <xf numFmtId="0" fontId="14" fillId="25" borderId="28" applyNumberFormat="0" applyAlignment="0" applyProtection="0"/>
    <xf numFmtId="0" fontId="1" fillId="0" borderId="31" applyNumberFormat="0" applyFill="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48"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14" fillId="48" borderId="28" applyNumberFormat="0" applyAlignment="0" applyProtection="0"/>
    <xf numFmtId="0" fontId="6" fillId="28" borderId="29"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21" fillId="11" borderId="28" applyNumberFormat="0" applyAlignment="0" applyProtection="0"/>
    <xf numFmtId="0" fontId="21" fillId="11" borderId="28"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1" fillId="12"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6" fillId="28" borderId="29" applyNumberFormat="0" applyAlignment="0" applyProtection="0"/>
    <xf numFmtId="0" fontId="14" fillId="48" borderId="28" applyNumberFormat="0" applyAlignment="0" applyProtection="0"/>
    <xf numFmtId="0" fontId="21" fillId="12" borderId="28" applyNumberFormat="0" applyAlignment="0" applyProtection="0"/>
    <xf numFmtId="0" fontId="26" fillId="25" borderId="30" applyNumberFormat="0" applyAlignment="0" applyProtection="0"/>
    <xf numFmtId="0" fontId="14" fillId="25" borderId="28"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14" fillId="25" borderId="28" applyNumberFormat="0" applyAlignment="0" applyProtection="0"/>
    <xf numFmtId="0" fontId="1" fillId="0" borderId="31" applyNumberFormat="0" applyFill="0" applyAlignment="0" applyProtection="0"/>
    <xf numFmtId="0" fontId="21" fillId="12" borderId="28" applyNumberFormat="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14" fillId="25"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14" fillId="25" borderId="28" applyNumberFormat="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6" fillId="25" borderId="30" applyNumberForma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14" fillId="48" borderId="28" applyNumberFormat="0" applyAlignment="0" applyProtection="0"/>
    <xf numFmtId="0" fontId="21" fillId="12"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6" fillId="25"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25" borderId="28" applyNumberFormat="0" applyAlignment="0" applyProtection="0"/>
    <xf numFmtId="0" fontId="21" fillId="12" borderId="28" applyNumberFormat="0" applyAlignment="0" applyProtection="0"/>
    <xf numFmtId="0" fontId="21" fillId="12" borderId="28" applyNumberFormat="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6" fillId="48" borderId="30" applyNumberFormat="0" applyAlignment="0" applyProtection="0"/>
    <xf numFmtId="0" fontId="26" fillId="25" borderId="30" applyNumberFormat="0" applyAlignment="0" applyProtection="0"/>
    <xf numFmtId="0" fontId="21" fillId="11" borderId="28" applyNumberFormat="0" applyAlignment="0" applyProtection="0"/>
    <xf numFmtId="0" fontId="26" fillId="25"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21" fillId="12" borderId="28"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1" fillId="51" borderId="29" applyNumberFormat="0" applyFont="0" applyAlignment="0" applyProtection="0"/>
    <xf numFmtId="0" fontId="14" fillId="25" borderId="28" applyNumberFormat="0" applyAlignment="0" applyProtection="0"/>
    <xf numFmtId="0" fontId="21" fillId="12"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21" fillId="12"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11" fillId="51" borderId="29" applyNumberFormat="0" applyFont="0" applyAlignment="0" applyProtection="0"/>
    <xf numFmtId="0" fontId="14" fillId="25"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2" borderId="28" applyNumberFormat="0" applyAlignment="0" applyProtection="0"/>
    <xf numFmtId="0" fontId="14" fillId="25" borderId="28" applyNumberFormat="0" applyAlignment="0" applyProtection="0"/>
    <xf numFmtId="0" fontId="14" fillId="48" borderId="28" applyNumberFormat="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26" fillId="48"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6" fillId="28" borderId="29" applyNumberFormat="0" applyAlignment="0" applyProtection="0"/>
    <xf numFmtId="0" fontId="14" fillId="48" borderId="28"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21" fillId="12" borderId="28" applyNumberFormat="0" applyAlignment="0" applyProtection="0"/>
    <xf numFmtId="0" fontId="26" fillId="25" borderId="30" applyNumberFormat="0" applyAlignment="0" applyProtection="0"/>
    <xf numFmtId="0" fontId="14" fillId="25" borderId="28" applyNumberFormat="0" applyAlignment="0" applyProtection="0"/>
    <xf numFmtId="0" fontId="26" fillId="25" borderId="30" applyNumberFormat="0" applyAlignment="0" applyProtection="0"/>
    <xf numFmtId="0" fontId="14" fillId="25"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21" fillId="12" borderId="28"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14" fillId="25"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1" fillId="51" borderId="29" applyNumberFormat="0" applyFont="0" applyAlignment="0" applyProtection="0"/>
    <xf numFmtId="0" fontId="26" fillId="25" borderId="30" applyNumberFormat="0" applyAlignment="0" applyProtection="0"/>
    <xf numFmtId="0" fontId="21" fillId="12" borderId="28" applyNumberFormat="0" applyAlignment="0" applyProtection="0"/>
    <xf numFmtId="0" fontId="11" fillId="51" borderId="29" applyNumberFormat="0" applyFon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6" fillId="28" borderId="29" applyNumberFormat="0" applyAlignment="0" applyProtection="0"/>
    <xf numFmtId="0" fontId="21" fillId="12" borderId="28" applyNumberFormat="0" applyAlignment="0" applyProtection="0"/>
    <xf numFmtId="0" fontId="21" fillId="12" borderId="28" applyNumberFormat="0" applyAlignment="0" applyProtection="0"/>
    <xf numFmtId="0" fontId="21" fillId="11" borderId="28" applyNumberFormat="0" applyAlignment="0" applyProtection="0"/>
    <xf numFmtId="0" fontId="14" fillId="25"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21" fillId="12" borderId="28" applyNumberFormat="0" applyAlignment="0" applyProtection="0"/>
    <xf numFmtId="0" fontId="14" fillId="25" borderId="28" applyNumberFormat="0" applyAlignment="0" applyProtection="0"/>
    <xf numFmtId="0" fontId="26" fillId="25"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1" fillId="12"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1" fillId="0" borderId="31" applyNumberFormat="0" applyFill="0" applyAlignment="0" applyProtection="0"/>
    <xf numFmtId="0" fontId="21" fillId="12"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14" fillId="25" borderId="28" applyNumberFormat="0" applyAlignment="0" applyProtection="0"/>
    <xf numFmtId="0" fontId="21" fillId="12" borderId="28" applyNumberFormat="0" applyAlignment="0" applyProtection="0"/>
    <xf numFmtId="0" fontId="21" fillId="12" borderId="28" applyNumberFormat="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6" fillId="25" borderId="30" applyNumberFormat="0" applyAlignment="0" applyProtection="0"/>
    <xf numFmtId="0" fontId="14" fillId="48" borderId="28" applyNumberFormat="0" applyAlignment="0" applyProtection="0"/>
    <xf numFmtId="0" fontId="14" fillId="48" borderId="28" applyNumberFormat="0" applyAlignment="0" applyProtection="0"/>
    <xf numFmtId="0" fontId="14" fillId="48" borderId="28" applyNumberFormat="0" applyAlignment="0" applyProtection="0"/>
    <xf numFmtId="0" fontId="21" fillId="12" borderId="28" applyNumberForma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14" fillId="25"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1" fillId="51" borderId="29" applyNumberFormat="0" applyFont="0" applyAlignment="0" applyProtection="0"/>
    <xf numFmtId="0" fontId="26" fillId="25" borderId="30" applyNumberFormat="0" applyAlignment="0" applyProtection="0"/>
    <xf numFmtId="0" fontId="21" fillId="12" borderId="28" applyNumberFormat="0" applyAlignment="0" applyProtection="0"/>
    <xf numFmtId="0" fontId="11" fillId="51" borderId="29" applyNumberFormat="0" applyFon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21" fillId="12" borderId="28" applyNumberFormat="0" applyAlignment="0" applyProtection="0"/>
    <xf numFmtId="0" fontId="21" fillId="11" borderId="28" applyNumberFormat="0" applyAlignment="0" applyProtection="0"/>
    <xf numFmtId="0" fontId="6" fillId="28" borderId="29"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25"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6" fillId="25" borderId="30" applyNumberFormat="0" applyAlignment="0" applyProtection="0"/>
    <xf numFmtId="0" fontId="14" fillId="48" borderId="28" applyNumberFormat="0" applyAlignment="0" applyProtection="0"/>
    <xf numFmtId="0" fontId="14" fillId="48" borderId="28" applyNumberFormat="0" applyAlignment="0" applyProtection="0"/>
    <xf numFmtId="0" fontId="14" fillId="48" borderId="28" applyNumberFormat="0" applyAlignment="0" applyProtection="0"/>
    <xf numFmtId="0" fontId="21" fillId="12" borderId="28" applyNumberForma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14" fillId="25"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1" fillId="51" borderId="29" applyNumberFormat="0" applyFont="0" applyAlignment="0" applyProtection="0"/>
    <xf numFmtId="0" fontId="26" fillId="25" borderId="30" applyNumberFormat="0" applyAlignment="0" applyProtection="0"/>
    <xf numFmtId="0" fontId="21" fillId="12" borderId="28"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21" fillId="12" borderId="28" applyNumberFormat="0" applyAlignment="0" applyProtection="0"/>
    <xf numFmtId="0" fontId="21" fillId="11" borderId="28" applyNumberFormat="0" applyAlignment="0" applyProtection="0"/>
    <xf numFmtId="0" fontId="6" fillId="28" borderId="29"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25" borderId="28" applyNumberFormat="0" applyAlignment="0" applyProtection="0"/>
    <xf numFmtId="0" fontId="14" fillId="25" borderId="28" applyNumberFormat="0" applyAlignment="0" applyProtection="0"/>
    <xf numFmtId="0" fontId="26" fillId="25" borderId="30" applyNumberFormat="0" applyAlignment="0" applyProtection="0"/>
    <xf numFmtId="0" fontId="14" fillId="48" borderId="28" applyNumberFormat="0" applyAlignment="0" applyProtection="0"/>
    <xf numFmtId="0" fontId="14" fillId="48" borderId="28" applyNumberFormat="0" applyAlignment="0" applyProtection="0"/>
    <xf numFmtId="0" fontId="14" fillId="48" borderId="28" applyNumberFormat="0" applyAlignment="0" applyProtection="0"/>
    <xf numFmtId="0" fontId="21" fillId="12" borderId="28" applyNumberForma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14" fillId="25"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1" fillId="51" borderId="29" applyNumberFormat="0" applyFont="0" applyAlignment="0" applyProtection="0"/>
    <xf numFmtId="0" fontId="21" fillId="12" borderId="28"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21" fillId="12" borderId="28" applyNumberFormat="0" applyAlignment="0" applyProtection="0"/>
    <xf numFmtId="0" fontId="21" fillId="11" borderId="28" applyNumberFormat="0" applyAlignment="0" applyProtection="0"/>
    <xf numFmtId="0" fontId="6" fillId="28" borderId="29"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14" fillId="25" borderId="28" applyNumberFormat="0" applyAlignment="0" applyProtection="0"/>
    <xf numFmtId="0" fontId="14" fillId="25" borderId="28" applyNumberFormat="0" applyAlignment="0" applyProtection="0"/>
    <xf numFmtId="0" fontId="26" fillId="25" borderId="30" applyNumberFormat="0" applyAlignment="0" applyProtection="0"/>
    <xf numFmtId="0" fontId="14" fillId="48" borderId="28" applyNumberFormat="0" applyAlignment="0" applyProtection="0"/>
    <xf numFmtId="0" fontId="14" fillId="48" borderId="28" applyNumberFormat="0" applyAlignment="0" applyProtection="0"/>
    <xf numFmtId="0" fontId="14" fillId="48" borderId="28" applyNumberFormat="0" applyAlignment="0" applyProtection="0"/>
    <xf numFmtId="0" fontId="21" fillId="12" borderId="28" applyNumberForma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1" fillId="51" borderId="29" applyNumberFormat="0" applyFon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21" fillId="12" borderId="28" applyNumberFormat="0" applyAlignment="0" applyProtection="0"/>
    <xf numFmtId="0" fontId="21" fillId="11" borderId="28" applyNumberFormat="0" applyAlignment="0" applyProtection="0"/>
    <xf numFmtId="0" fontId="6" fillId="28" borderId="29"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14" fillId="25" borderId="28" applyNumberFormat="0" applyAlignment="0" applyProtection="0"/>
    <xf numFmtId="0" fontId="26" fillId="25" borderId="30" applyNumberFormat="0" applyAlignment="0" applyProtection="0"/>
    <xf numFmtId="0" fontId="14" fillId="48" borderId="28" applyNumberFormat="0" applyAlignment="0" applyProtection="0"/>
    <xf numFmtId="0" fontId="14" fillId="48" borderId="28" applyNumberFormat="0" applyAlignment="0" applyProtection="0"/>
    <xf numFmtId="0" fontId="14" fillId="48" borderId="28" applyNumberFormat="0" applyAlignment="0" applyProtection="0"/>
    <xf numFmtId="0" fontId="21" fillId="12" borderId="28" applyNumberForma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1" fillId="51" borderId="29" applyNumberFormat="0" applyFon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21" fillId="11" borderId="28" applyNumberFormat="0" applyAlignment="0" applyProtection="0"/>
    <xf numFmtId="0" fontId="6" fillId="28" borderId="29"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6" fillId="25"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26" fillId="25" borderId="30" applyNumberFormat="0" applyAlignment="0" applyProtection="0"/>
    <xf numFmtId="0" fontId="14" fillId="48" borderId="28" applyNumberFormat="0" applyAlignment="0" applyProtection="0"/>
    <xf numFmtId="0" fontId="14" fillId="48" borderId="28" applyNumberForma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11" fillId="51" borderId="29" applyNumberFormat="0" applyFon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21" fillId="11" borderId="28" applyNumberFormat="0" applyAlignment="0" applyProtection="0"/>
    <xf numFmtId="0" fontId="6" fillId="28" borderId="29"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4" fillId="48" borderId="28" applyNumberForma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21" fillId="11" borderId="28" applyNumberFormat="0" applyAlignment="0" applyProtection="0"/>
    <xf numFmtId="0" fontId="6" fillId="28" borderId="29"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26" fillId="48" borderId="30" applyNumberFormat="0" applyAlignment="0" applyProtection="0"/>
    <xf numFmtId="0" fontId="14" fillId="25"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6" fillId="28" borderId="29"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26" fillId="25"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1" fillId="0" borderId="31" applyNumberFormat="0" applyFill="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14" fillId="48" borderId="28" applyNumberFormat="0" applyAlignment="0" applyProtection="0"/>
    <xf numFmtId="0" fontId="6" fillId="28" borderId="29" applyNumberFormat="0" applyAlignment="0" applyProtection="0"/>
    <xf numFmtId="0" fontId="21" fillId="11"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4" fillId="25"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1" fillId="0" borderId="31" applyNumberFormat="0" applyFill="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2"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11" fillId="51" borderId="29" applyNumberFormat="0" applyFont="0" applyAlignment="0" applyProtection="0"/>
    <xf numFmtId="0" fontId="21" fillId="12"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6" fillId="25"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6" fillId="28" borderId="29"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6" fillId="28" borderId="29"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21" fillId="12" borderId="28" applyNumberFormat="0" applyAlignment="0" applyProtection="0"/>
    <xf numFmtId="0" fontId="14" fillId="48" borderId="28" applyNumberFormat="0" applyAlignment="0" applyProtection="0"/>
    <xf numFmtId="0" fontId="26" fillId="25" borderId="30"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2" borderId="28" applyNumberFormat="0" applyAlignment="0" applyProtection="0"/>
    <xf numFmtId="0" fontId="6" fillId="28" borderId="29" applyNumberFormat="0" applyAlignment="0" applyProtection="0"/>
    <xf numFmtId="0" fontId="1" fillId="0" borderId="31" applyNumberFormat="0" applyFill="0" applyAlignment="0" applyProtection="0"/>
    <xf numFmtId="0" fontId="6" fillId="28" borderId="29"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14" fillId="25" borderId="28" applyNumberFormat="0" applyAlignment="0" applyProtection="0"/>
    <xf numFmtId="0" fontId="1" fillId="0" borderId="31" applyNumberFormat="0" applyFill="0" applyAlignment="0" applyProtection="0"/>
    <xf numFmtId="0" fontId="1" fillId="0" borderId="31" applyNumberFormat="0" applyFill="0" applyAlignment="0" applyProtection="0"/>
    <xf numFmtId="0" fontId="1" fillId="0" borderId="31" applyNumberFormat="0" applyFill="0" applyAlignment="0" applyProtection="0"/>
    <xf numFmtId="0" fontId="21" fillId="11" borderId="28"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1" fillId="11" borderId="28" applyNumberForma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26" fillId="25"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26" fillId="25" borderId="30" applyNumberFormat="0" applyAlignment="0" applyProtection="0"/>
    <xf numFmtId="0" fontId="6" fillId="28" borderId="29" applyNumberFormat="0" applyAlignment="0" applyProtection="0"/>
    <xf numFmtId="0" fontId="21" fillId="12" borderId="28" applyNumberFormat="0" applyAlignment="0" applyProtection="0"/>
    <xf numFmtId="0" fontId="14" fillId="25" borderId="28" applyNumberFormat="0" applyAlignment="0" applyProtection="0"/>
    <xf numFmtId="0" fontId="14" fillId="25" borderId="28" applyNumberFormat="0" applyAlignment="0" applyProtection="0"/>
    <xf numFmtId="0" fontId="21" fillId="12" borderId="28" applyNumberFormat="0" applyAlignment="0" applyProtection="0"/>
    <xf numFmtId="0" fontId="6" fillId="28" borderId="29" applyNumberFormat="0" applyAlignment="0" applyProtection="0"/>
    <xf numFmtId="0" fontId="26" fillId="25" borderId="30" applyNumberFormat="0" applyAlignment="0" applyProtection="0"/>
    <xf numFmtId="0" fontId="1" fillId="0" borderId="31" applyNumberFormat="0" applyFill="0" applyAlignment="0" applyProtection="0"/>
    <xf numFmtId="0" fontId="1" fillId="0" borderId="31" applyNumberFormat="0" applyFill="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4" fillId="48" borderId="28" applyNumberFormat="0" applyAlignment="0" applyProtection="0"/>
    <xf numFmtId="0" fontId="21" fillId="11" borderId="28" applyNumberFormat="0" applyAlignment="0" applyProtection="0"/>
    <xf numFmtId="0" fontId="11" fillId="51" borderId="29" applyNumberFormat="0" applyFont="0" applyAlignment="0" applyProtection="0"/>
    <xf numFmtId="0" fontId="26" fillId="48" borderId="30" applyNumberFormat="0" applyAlignment="0" applyProtection="0"/>
    <xf numFmtId="0" fontId="1" fillId="0" borderId="35" applyNumberFormat="0" applyFill="0" applyAlignment="0" applyProtection="0"/>
    <xf numFmtId="0" fontId="1" fillId="0" borderId="35" applyNumberFormat="0" applyFill="0" applyAlignment="0" applyProtection="0"/>
    <xf numFmtId="0" fontId="26" fillId="25" borderId="34" applyNumberFormat="0" applyAlignment="0" applyProtection="0"/>
    <xf numFmtId="0" fontId="6" fillId="28" borderId="33" applyNumberFormat="0" applyAlignment="0" applyProtection="0"/>
    <xf numFmtId="0" fontId="21" fillId="12" borderId="32" applyNumberFormat="0" applyAlignment="0" applyProtection="0"/>
    <xf numFmtId="0" fontId="14" fillId="25" borderId="32" applyNumberFormat="0" applyAlignment="0" applyProtection="0"/>
    <xf numFmtId="0" fontId="21" fillId="11" borderId="32" applyNumberFormat="0" applyAlignment="0" applyProtection="0"/>
    <xf numFmtId="0" fontId="14" fillId="48" borderId="32" applyNumberFormat="0" applyAlignment="0" applyProtection="0"/>
    <xf numFmtId="0" fontId="1" fillId="0" borderId="35" applyNumberFormat="0" applyFill="0" applyAlignment="0" applyProtection="0"/>
    <xf numFmtId="0" fontId="1" fillId="0" borderId="35" applyNumberFormat="0" applyFill="0" applyAlignment="0" applyProtection="0"/>
    <xf numFmtId="0" fontId="26" fillId="25" borderId="34" applyNumberFormat="0" applyAlignment="0" applyProtection="0"/>
    <xf numFmtId="0" fontId="6" fillId="28" borderId="33" applyNumberFormat="0" applyAlignment="0" applyProtection="0"/>
    <xf numFmtId="0" fontId="26" fillId="48" borderId="34" applyNumberFormat="0" applyAlignment="0" applyProtection="0"/>
    <xf numFmtId="0" fontId="11" fillId="51" borderId="33" applyNumberFormat="0" applyFont="0" applyAlignment="0" applyProtection="0"/>
    <xf numFmtId="0" fontId="21" fillId="11" borderId="32" applyNumberFormat="0" applyAlignment="0" applyProtection="0"/>
    <xf numFmtId="0" fontId="14" fillId="48" borderId="32" applyNumberFormat="0" applyAlignment="0" applyProtection="0"/>
    <xf numFmtId="0" fontId="26" fillId="48" borderId="34" applyNumberFormat="0" applyAlignment="0" applyProtection="0"/>
    <xf numFmtId="0" fontId="11" fillId="51" borderId="33" applyNumberFormat="0" applyFont="0" applyAlignment="0" applyProtection="0"/>
    <xf numFmtId="0" fontId="1" fillId="0" borderId="35" applyNumberFormat="0" applyFill="0" applyAlignment="0" applyProtection="0"/>
    <xf numFmtId="0" fontId="1" fillId="0" borderId="35" applyNumberFormat="0" applyFill="0" applyAlignment="0" applyProtection="0"/>
    <xf numFmtId="0" fontId="26" fillId="25" borderId="34" applyNumberFormat="0" applyAlignment="0" applyProtection="0"/>
    <xf numFmtId="0" fontId="6" fillId="28" borderId="33" applyNumberFormat="0" applyAlignment="0" applyProtection="0"/>
    <xf numFmtId="0" fontId="21" fillId="12" borderId="32" applyNumberFormat="0" applyAlignment="0" applyProtection="0"/>
    <xf numFmtId="0" fontId="14" fillId="25" borderId="32" applyNumberFormat="0" applyAlignment="0" applyProtection="0"/>
    <xf numFmtId="0" fontId="21" fillId="11" borderId="32" applyNumberFormat="0" applyAlignment="0" applyProtection="0"/>
    <xf numFmtId="0" fontId="14" fillId="48" borderId="32" applyNumberFormat="0" applyAlignment="0" applyProtection="0"/>
    <xf numFmtId="0" fontId="1" fillId="0" borderId="35" applyNumberFormat="0" applyFill="0" applyAlignment="0" applyProtection="0"/>
    <xf numFmtId="0" fontId="1" fillId="0" borderId="35" applyNumberFormat="0" applyFill="0" applyAlignment="0" applyProtection="0"/>
    <xf numFmtId="0" fontId="26" fillId="25" borderId="34" applyNumberFormat="0" applyAlignment="0" applyProtection="0"/>
    <xf numFmtId="0" fontId="6" fillId="28" borderId="33"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26" fillId="48" borderId="34" applyNumberFormat="0" applyAlignment="0" applyProtection="0"/>
    <xf numFmtId="0" fontId="11" fillId="51" borderId="33" applyNumberFormat="0" applyFont="0" applyAlignment="0" applyProtection="0"/>
    <xf numFmtId="0" fontId="21" fillId="11" borderId="32" applyNumberFormat="0" applyAlignment="0" applyProtection="0"/>
    <xf numFmtId="0" fontId="14" fillId="48" borderId="32" applyNumberFormat="0" applyAlignment="0" applyProtection="0"/>
    <xf numFmtId="0" fontId="26" fillId="48" borderId="34" applyNumberFormat="0" applyAlignment="0" applyProtection="0"/>
    <xf numFmtId="0" fontId="11" fillId="51" borderId="33" applyNumberFormat="0" applyFont="0" applyAlignment="0" applyProtection="0"/>
    <xf numFmtId="0" fontId="21" fillId="11" borderId="32" applyNumberFormat="0" applyAlignment="0" applyProtection="0"/>
    <xf numFmtId="0" fontId="14" fillId="48" borderId="32" applyNumberFormat="0" applyAlignment="0" applyProtection="0"/>
    <xf numFmtId="0" fontId="1" fillId="0" borderId="35" applyNumberFormat="0" applyFill="0" applyAlignment="0" applyProtection="0"/>
    <xf numFmtId="0" fontId="1" fillId="0" borderId="35" applyNumberFormat="0" applyFill="0" applyAlignment="0" applyProtection="0"/>
    <xf numFmtId="0" fontId="26" fillId="25" borderId="34" applyNumberFormat="0" applyAlignment="0" applyProtection="0"/>
    <xf numFmtId="0" fontId="6" fillId="28" borderId="33" applyNumberFormat="0" applyAlignment="0" applyProtection="0"/>
    <xf numFmtId="0" fontId="21" fillId="12" borderId="32" applyNumberFormat="0" applyAlignment="0" applyProtection="0"/>
    <xf numFmtId="0" fontId="14" fillId="25" borderId="32"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26" fillId="48" borderId="34" applyNumberFormat="0" applyAlignment="0" applyProtection="0"/>
    <xf numFmtId="0" fontId="11" fillId="51" borderId="33" applyNumberFormat="0" applyFont="0" applyAlignment="0" applyProtection="0"/>
    <xf numFmtId="0" fontId="21" fillId="11" borderId="32" applyNumberFormat="0" applyAlignment="0" applyProtection="0"/>
    <xf numFmtId="0" fontId="14" fillId="48" borderId="32" applyNumberFormat="0" applyAlignment="0" applyProtection="0"/>
    <xf numFmtId="0" fontId="1" fillId="0" borderId="35" applyNumberFormat="0" applyFill="0" applyAlignment="0" applyProtection="0"/>
    <xf numFmtId="0" fontId="1" fillId="0" borderId="35" applyNumberFormat="0" applyFill="0" applyAlignment="0" applyProtection="0"/>
    <xf numFmtId="0" fontId="21" fillId="12" borderId="32" applyNumberFormat="0" applyAlignment="0" applyProtection="0"/>
    <xf numFmtId="0" fontId="14" fillId="25" borderId="32" applyNumberFormat="0" applyAlignment="0" applyProtection="0"/>
    <xf numFmtId="0" fontId="14" fillId="48" borderId="32" applyNumberFormat="0" applyAlignment="0" applyProtection="0"/>
    <xf numFmtId="0" fontId="26" fillId="25" borderId="34" applyNumberFormat="0" applyAlignment="0" applyProtection="0"/>
    <xf numFmtId="0" fontId="21" fillId="12" borderId="32"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11" fillId="51" borderId="33" applyNumberFormat="0" applyFont="0" applyAlignment="0" applyProtection="0"/>
    <xf numFmtId="0" fontId="1" fillId="0" borderId="35" applyNumberFormat="0" applyFill="0" applyAlignment="0" applyProtection="0"/>
    <xf numFmtId="0" fontId="1" fillId="0" borderId="35" applyNumberFormat="0" applyFill="0" applyAlignment="0" applyProtection="0"/>
    <xf numFmtId="0" fontId="11" fillId="51" borderId="33" applyNumberFormat="0" applyFont="0" applyAlignment="0" applyProtection="0"/>
    <xf numFmtId="0" fontId="14" fillId="25" borderId="32" applyNumberFormat="0" applyAlignment="0" applyProtection="0"/>
    <xf numFmtId="0" fontId="14" fillId="48" borderId="32" applyNumberFormat="0" applyAlignment="0" applyProtection="0"/>
    <xf numFmtId="0" fontId="11" fillId="51" borderId="33" applyNumberFormat="0" applyFont="0" applyAlignment="0" applyProtection="0"/>
    <xf numFmtId="0" fontId="14" fillId="25" borderId="32" applyNumberFormat="0" applyAlignment="0" applyProtection="0"/>
    <xf numFmtId="0" fontId="1" fillId="0" borderId="35" applyNumberFormat="0" applyFill="0" applyAlignment="0" applyProtection="0"/>
    <xf numFmtId="0" fontId="6" fillId="28" borderId="33" applyNumberFormat="0" applyAlignment="0" applyProtection="0"/>
    <xf numFmtId="0" fontId="1" fillId="0" borderId="35" applyNumberFormat="0" applyFill="0" applyAlignment="0" applyProtection="0"/>
    <xf numFmtId="0" fontId="26" fillId="48" borderId="34" applyNumberFormat="0" applyAlignment="0" applyProtection="0"/>
    <xf numFmtId="0" fontId="21" fillId="12" borderId="32" applyNumberFormat="0" applyAlignment="0" applyProtection="0"/>
    <xf numFmtId="0" fontId="21" fillId="11" borderId="32" applyNumberFormat="0" applyAlignment="0" applyProtection="0"/>
    <xf numFmtId="0" fontId="26" fillId="48" borderId="34" applyNumberFormat="0" applyAlignment="0" applyProtection="0"/>
    <xf numFmtId="0" fontId="21" fillId="12" borderId="32" applyNumberFormat="0" applyAlignment="0" applyProtection="0"/>
    <xf numFmtId="0" fontId="1" fillId="0" borderId="35" applyNumberFormat="0" applyFill="0" applyAlignment="0" applyProtection="0"/>
    <xf numFmtId="0" fontId="26" fillId="25" borderId="34" applyNumberFormat="0" applyAlignment="0" applyProtection="0"/>
    <xf numFmtId="0" fontId="26" fillId="48" borderId="34" applyNumberFormat="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6" fillId="28" borderId="33" applyNumberFormat="0" applyAlignment="0" applyProtection="0"/>
    <xf numFmtId="0" fontId="21" fillId="11" borderId="32" applyNumberFormat="0" applyAlignment="0" applyProtection="0"/>
    <xf numFmtId="0" fontId="14" fillId="25" borderId="32" applyNumberFormat="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26" fillId="25" borderId="34" applyNumberFormat="0" applyAlignment="0" applyProtection="0"/>
    <xf numFmtId="0" fontId="6" fillId="28" borderId="33" applyNumberFormat="0" applyAlignment="0" applyProtection="0"/>
    <xf numFmtId="0" fontId="21" fillId="12" borderId="32" applyNumberFormat="0" applyAlignment="0" applyProtection="0"/>
    <xf numFmtId="0" fontId="14" fillId="25" borderId="32"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6" fillId="28" borderId="33" applyNumberFormat="0" applyAlignment="0" applyProtection="0"/>
    <xf numFmtId="0" fontId="21" fillId="12" borderId="32" applyNumberFormat="0" applyAlignment="0" applyProtection="0"/>
    <xf numFmtId="0" fontId="14" fillId="25" borderId="32" applyNumberFormat="0" applyAlignment="0" applyProtection="0"/>
    <xf numFmtId="0" fontId="21" fillId="11" borderId="32" applyNumberFormat="0" applyAlignment="0" applyProtection="0"/>
    <xf numFmtId="0" fontId="14" fillId="48" borderId="32" applyNumberFormat="0" applyAlignment="0" applyProtection="0"/>
    <xf numFmtId="0" fontId="14" fillId="25" borderId="32" applyNumberFormat="0" applyAlignment="0" applyProtection="0"/>
    <xf numFmtId="0" fontId="26" fillId="25" borderId="34" applyNumberFormat="0" applyAlignment="0" applyProtection="0"/>
    <xf numFmtId="0" fontId="11" fillId="51" borderId="33" applyNumberFormat="0" applyFon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6" fillId="28" borderId="33" applyNumberFormat="0" applyAlignment="0" applyProtection="0"/>
    <xf numFmtId="0" fontId="1" fillId="0" borderId="35" applyNumberFormat="0" applyFill="0" applyAlignment="0" applyProtection="0"/>
    <xf numFmtId="0" fontId="21" fillId="12" borderId="32" applyNumberFormat="0" applyAlignment="0" applyProtection="0"/>
    <xf numFmtId="0" fontId="1" fillId="0" borderId="35" applyNumberFormat="0" applyFill="0" applyAlignment="0" applyProtection="0"/>
    <xf numFmtId="0" fontId="26" fillId="48" borderId="34" applyNumberFormat="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6" fillId="28" borderId="33" applyNumberFormat="0" applyAlignment="0" applyProtection="0"/>
    <xf numFmtId="0" fontId="21" fillId="12" borderId="32" applyNumberFormat="0" applyAlignment="0" applyProtection="0"/>
    <xf numFmtId="0" fontId="14" fillId="25" borderId="32"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26" fillId="25"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1" fillId="0" borderId="35" applyNumberFormat="0" applyFill="0" applyAlignment="0" applyProtection="0"/>
    <xf numFmtId="0" fontId="1" fillId="0" borderId="35" applyNumberFormat="0" applyFill="0" applyAlignment="0" applyProtection="0"/>
    <xf numFmtId="0" fontId="6" fillId="28" borderId="33" applyNumberFormat="0" applyAlignment="0" applyProtection="0"/>
    <xf numFmtId="0" fontId="21" fillId="12" borderId="32" applyNumberFormat="0" applyAlignment="0" applyProtection="0"/>
    <xf numFmtId="0" fontId="14" fillId="25" borderId="32"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1" fillId="0" borderId="35" applyNumberFormat="0" applyFill="0" applyAlignment="0" applyProtection="0"/>
    <xf numFmtId="0" fontId="1" fillId="0" borderId="35" applyNumberFormat="0" applyFill="0" applyAlignment="0" applyProtection="0"/>
    <xf numFmtId="0" fontId="6" fillId="28" borderId="33" applyNumberFormat="0" applyAlignment="0" applyProtection="0"/>
    <xf numFmtId="0" fontId="21" fillId="12" borderId="32" applyNumberFormat="0" applyAlignment="0" applyProtection="0"/>
    <xf numFmtId="0" fontId="14" fillId="25" borderId="32" applyNumberFormat="0" applyAlignment="0" applyProtection="0"/>
    <xf numFmtId="0" fontId="14" fillId="25" borderId="32" applyNumberFormat="0" applyAlignment="0" applyProtection="0"/>
    <xf numFmtId="0" fontId="21" fillId="12" borderId="32" applyNumberFormat="0" applyAlignment="0" applyProtection="0"/>
    <xf numFmtId="0" fontId="6" fillId="28" borderId="33"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25"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14" fillId="48" borderId="32" applyNumberFormat="0" applyAlignment="0" applyProtection="0"/>
    <xf numFmtId="0" fontId="21" fillId="11" borderId="32" applyNumberFormat="0" applyAlignment="0" applyProtection="0"/>
    <xf numFmtId="0" fontId="11" fillId="51" borderId="33" applyNumberFormat="0" applyFont="0" applyAlignment="0" applyProtection="0"/>
    <xf numFmtId="0" fontId="26" fillId="48" borderId="34"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48"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25"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14" fillId="48"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1"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2"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21" fillId="11" borderId="32"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11" fillId="51" borderId="33" applyNumberFormat="0" applyFon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6" fillId="28" borderId="33" applyNumberForma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11" fillId="51" borderId="33" applyNumberFormat="0" applyFon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48"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25"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26" fillId="48" borderId="34" applyNumberFormat="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 fillId="0" borderId="35" applyNumberFormat="0" applyFill="0" applyAlignment="0" applyProtection="0"/>
    <xf numFmtId="0" fontId="11" fillId="0" borderId="0"/>
    <xf numFmtId="0" fontId="1" fillId="0" borderId="48" applyNumberFormat="0" applyFill="0" applyAlignment="0" applyProtection="0"/>
    <xf numFmtId="0" fontId="1" fillId="0" borderId="48" applyNumberFormat="0" applyFill="0" applyAlignment="0" applyProtection="0"/>
    <xf numFmtId="0" fontId="26" fillId="25" borderId="47" applyNumberFormat="0" applyAlignment="0" applyProtection="0"/>
    <xf numFmtId="0" fontId="21" fillId="12" borderId="45" applyNumberFormat="0" applyAlignment="0" applyProtection="0"/>
    <xf numFmtId="0" fontId="14" fillId="25" borderId="45" applyNumberFormat="0" applyAlignment="0" applyProtection="0"/>
    <xf numFmtId="0" fontId="6" fillId="28" borderId="38" applyNumberFormat="0" applyAlignment="0" applyProtection="0"/>
    <xf numFmtId="0" fontId="26" fillId="25" borderId="39" applyNumberFormat="0" applyAlignment="0" applyProtection="0"/>
    <xf numFmtId="0" fontId="1" fillId="0" borderId="40" applyNumberFormat="0" applyFill="0" applyAlignment="0" applyProtection="0"/>
    <xf numFmtId="0" fontId="1" fillId="0" borderId="40" applyNumberFormat="0" applyFill="0" applyAlignment="0" applyProtection="0"/>
    <xf numFmtId="0" fontId="6" fillId="28" borderId="46" applyNumberFormat="0" applyAlignment="0" applyProtection="0"/>
    <xf numFmtId="0" fontId="11" fillId="51" borderId="38" applyNumberFormat="0" applyFont="0" applyAlignment="0" applyProtection="0"/>
    <xf numFmtId="0" fontId="26" fillId="48" borderId="39" applyNumberFormat="0" applyAlignment="0" applyProtection="0"/>
    <xf numFmtId="0" fontId="14" fillId="25" borderId="41" applyNumberFormat="0" applyAlignment="0" applyProtection="0"/>
    <xf numFmtId="0" fontId="21" fillId="12" borderId="41" applyNumberFormat="0" applyAlignment="0" applyProtection="0"/>
    <xf numFmtId="0" fontId="6" fillId="28" borderId="42" applyNumberFormat="0" applyAlignment="0" applyProtection="0"/>
    <xf numFmtId="0" fontId="26" fillId="25" borderId="43" applyNumberFormat="0" applyAlignment="0" applyProtection="0"/>
    <xf numFmtId="0" fontId="1" fillId="0" borderId="44" applyNumberFormat="0" applyFill="0" applyAlignment="0" applyProtection="0"/>
    <xf numFmtId="0" fontId="1" fillId="0" borderId="44" applyNumberFormat="0" applyFill="0" applyAlignment="0" applyProtection="0"/>
    <xf numFmtId="0" fontId="14" fillId="48" borderId="41" applyNumberFormat="0" applyAlignment="0" applyProtection="0"/>
    <xf numFmtId="0" fontId="21" fillId="11" borderId="41" applyNumberFormat="0" applyAlignment="0" applyProtection="0"/>
    <xf numFmtId="0" fontId="11" fillId="51" borderId="42" applyNumberFormat="0" applyFont="0" applyAlignment="0" applyProtection="0"/>
    <xf numFmtId="0" fontId="26" fillId="48" borderId="43" applyNumberFormat="0" applyAlignment="0" applyProtection="0"/>
    <xf numFmtId="0" fontId="14" fillId="25" borderId="41" applyNumberFormat="0" applyAlignment="0" applyProtection="0"/>
    <xf numFmtId="0" fontId="21" fillId="12" borderId="41" applyNumberFormat="0" applyAlignment="0" applyProtection="0"/>
    <xf numFmtId="0" fontId="6" fillId="28" borderId="42" applyNumberFormat="0" applyAlignment="0" applyProtection="0"/>
    <xf numFmtId="0" fontId="26" fillId="25" borderId="43" applyNumberFormat="0" applyAlignment="0" applyProtection="0"/>
    <xf numFmtId="0" fontId="1" fillId="0" borderId="44" applyNumberFormat="0" applyFill="0" applyAlignment="0" applyProtection="0"/>
    <xf numFmtId="0" fontId="1" fillId="0" borderId="44" applyNumberFormat="0" applyFill="0" applyAlignment="0" applyProtection="0"/>
    <xf numFmtId="0" fontId="14" fillId="48" borderId="41" applyNumberFormat="0" applyAlignment="0" applyProtection="0"/>
    <xf numFmtId="0" fontId="21" fillId="11" borderId="41" applyNumberFormat="0" applyAlignment="0" applyProtection="0"/>
    <xf numFmtId="0" fontId="11" fillId="51" borderId="42" applyNumberFormat="0" applyFont="0" applyAlignment="0" applyProtection="0"/>
    <xf numFmtId="0" fontId="26" fillId="48" borderId="43" applyNumberFormat="0" applyAlignment="0" applyProtection="0"/>
    <xf numFmtId="0" fontId="14" fillId="25" borderId="41" applyNumberFormat="0" applyAlignment="0" applyProtection="0"/>
    <xf numFmtId="0" fontId="21" fillId="12" borderId="41" applyNumberFormat="0" applyAlignment="0" applyProtection="0"/>
    <xf numFmtId="0" fontId="6" fillId="28" borderId="42" applyNumberFormat="0" applyAlignment="0" applyProtection="0"/>
    <xf numFmtId="0" fontId="26" fillId="25" borderId="43" applyNumberFormat="0" applyAlignment="0" applyProtection="0"/>
    <xf numFmtId="0" fontId="1" fillId="0" borderId="44" applyNumberFormat="0" applyFill="0" applyAlignment="0" applyProtection="0"/>
    <xf numFmtId="0" fontId="1" fillId="0" borderId="44" applyNumberFormat="0" applyFill="0" applyAlignment="0" applyProtection="0"/>
    <xf numFmtId="0" fontId="14" fillId="48" borderId="41" applyNumberFormat="0" applyAlignment="0" applyProtection="0"/>
    <xf numFmtId="0" fontId="21" fillId="11" borderId="41" applyNumberFormat="0" applyAlignment="0" applyProtection="0"/>
    <xf numFmtId="0" fontId="11" fillId="51" borderId="42" applyNumberFormat="0" applyFont="0" applyAlignment="0" applyProtection="0"/>
    <xf numFmtId="0" fontId="26" fillId="48" borderId="43" applyNumberFormat="0" applyAlignment="0" applyProtection="0"/>
    <xf numFmtId="0" fontId="14" fillId="48" borderId="45" applyNumberFormat="0" applyAlignment="0" applyProtection="0"/>
    <xf numFmtId="0" fontId="21" fillId="11" borderId="45" applyNumberFormat="0" applyAlignment="0" applyProtection="0"/>
    <xf numFmtId="0" fontId="11" fillId="51" borderId="46" applyNumberFormat="0" applyFont="0" applyAlignment="0" applyProtection="0"/>
    <xf numFmtId="0" fontId="26" fillId="48" borderId="47" applyNumberFormat="0" applyAlignment="0" applyProtection="0"/>
    <xf numFmtId="0" fontId="14" fillId="25" borderId="50" applyNumberFormat="0" applyAlignment="0" applyProtection="0"/>
    <xf numFmtId="0" fontId="21" fillId="12" borderId="50" applyNumberFormat="0" applyAlignment="0" applyProtection="0"/>
    <xf numFmtId="0" fontId="6" fillId="28" borderId="38" applyNumberFormat="0" applyAlignment="0" applyProtection="0"/>
    <xf numFmtId="0" fontId="26" fillId="25" borderId="39" applyNumberFormat="0" applyAlignment="0" applyProtection="0"/>
    <xf numFmtId="0" fontId="1" fillId="0" borderId="40" applyNumberFormat="0" applyFill="0" applyAlignment="0" applyProtection="0"/>
    <xf numFmtId="0" fontId="1" fillId="0" borderId="40" applyNumberFormat="0" applyFill="0" applyAlignment="0" applyProtection="0"/>
    <xf numFmtId="0" fontId="14" fillId="48" borderId="50" applyNumberFormat="0" applyAlignment="0" applyProtection="0"/>
    <xf numFmtId="0" fontId="21" fillId="11" borderId="50" applyNumberFormat="0" applyAlignment="0" applyProtection="0"/>
    <xf numFmtId="0" fontId="11" fillId="51" borderId="38" applyNumberFormat="0" applyFont="0" applyAlignment="0" applyProtection="0"/>
    <xf numFmtId="0" fontId="26" fillId="48" borderId="39" applyNumberFormat="0" applyAlignment="0" applyProtection="0"/>
    <xf numFmtId="0" fontId="14" fillId="25" borderId="50" applyNumberFormat="0" applyAlignment="0" applyProtection="0"/>
    <xf numFmtId="0" fontId="21" fillId="12" borderId="50" applyNumberFormat="0" applyAlignment="0" applyProtection="0"/>
    <xf numFmtId="0" fontId="6" fillId="28" borderId="38" applyNumberFormat="0" applyAlignment="0" applyProtection="0"/>
    <xf numFmtId="0" fontId="26" fillId="25" borderId="39" applyNumberFormat="0" applyAlignment="0" applyProtection="0"/>
    <xf numFmtId="0" fontId="1" fillId="0" borderId="40" applyNumberFormat="0" applyFill="0" applyAlignment="0" applyProtection="0"/>
    <xf numFmtId="0" fontId="1" fillId="0" borderId="40" applyNumberFormat="0" applyFill="0" applyAlignment="0" applyProtection="0"/>
    <xf numFmtId="0" fontId="14" fillId="48" borderId="50" applyNumberFormat="0" applyAlignment="0" applyProtection="0"/>
    <xf numFmtId="0" fontId="21" fillId="11" borderId="50" applyNumberFormat="0" applyAlignment="0" applyProtection="0"/>
    <xf numFmtId="0" fontId="11" fillId="51" borderId="38" applyNumberFormat="0" applyFont="0" applyAlignment="0" applyProtection="0"/>
    <xf numFmtId="0" fontId="26" fillId="48" borderId="39" applyNumberFormat="0" applyAlignment="0" applyProtection="0"/>
    <xf numFmtId="0" fontId="14" fillId="25" borderId="50" applyNumberFormat="0" applyAlignment="0" applyProtection="0"/>
    <xf numFmtId="0" fontId="21" fillId="12" borderId="50" applyNumberFormat="0" applyAlignment="0" applyProtection="0"/>
    <xf numFmtId="0" fontId="6" fillId="28" borderId="38" applyNumberFormat="0" applyAlignment="0" applyProtection="0"/>
    <xf numFmtId="0" fontId="26" fillId="25" borderId="39" applyNumberFormat="0" applyAlignment="0" applyProtection="0"/>
    <xf numFmtId="0" fontId="1" fillId="0" borderId="40" applyNumberFormat="0" applyFill="0" applyAlignment="0" applyProtection="0"/>
    <xf numFmtId="0" fontId="1" fillId="0" borderId="40" applyNumberFormat="0" applyFill="0" applyAlignment="0" applyProtection="0"/>
    <xf numFmtId="0" fontId="14" fillId="48" borderId="50" applyNumberFormat="0" applyAlignment="0" applyProtection="0"/>
    <xf numFmtId="0" fontId="21" fillId="11" borderId="50" applyNumberFormat="0" applyAlignment="0" applyProtection="0"/>
    <xf numFmtId="0" fontId="11" fillId="51" borderId="38" applyNumberFormat="0" applyFont="0" applyAlignment="0" applyProtection="0"/>
    <xf numFmtId="0" fontId="26" fillId="48" borderId="39" applyNumberFormat="0" applyAlignment="0" applyProtection="0"/>
    <xf numFmtId="0" fontId="14" fillId="48" borderId="52" applyNumberFormat="0" applyAlignment="0" applyProtection="0"/>
    <xf numFmtId="0" fontId="14" fillId="25" borderId="52" applyNumberFormat="0" applyAlignment="0" applyProtection="0"/>
    <xf numFmtId="0" fontId="21" fillId="11" borderId="52" applyNumberFormat="0" applyAlignment="0" applyProtection="0"/>
    <xf numFmtId="0" fontId="21" fillId="12" borderId="52" applyNumberFormat="0" applyAlignment="0" applyProtection="0"/>
    <xf numFmtId="0" fontId="11" fillId="51" borderId="53" applyNumberFormat="0" applyFont="0" applyAlignment="0" applyProtection="0"/>
    <xf numFmtId="0" fontId="6" fillId="28" borderId="53" applyNumberFormat="0" applyAlignment="0" applyProtection="0"/>
    <xf numFmtId="0" fontId="26" fillId="48" borderId="54" applyNumberFormat="0" applyAlignment="0" applyProtection="0"/>
    <xf numFmtId="0" fontId="26" fillId="25" borderId="54" applyNumberFormat="0" applyAlignment="0" applyProtection="0"/>
    <xf numFmtId="0" fontId="1" fillId="0" borderId="55" applyNumberFormat="0" applyFill="0" applyAlignment="0" applyProtection="0"/>
    <xf numFmtId="0" fontId="1" fillId="0" borderId="55" applyNumberFormat="0" applyFill="0" applyAlignment="0" applyProtection="0"/>
    <xf numFmtId="0" fontId="89" fillId="0" borderId="0" applyNumberFormat="0" applyFill="0" applyBorder="0" applyAlignment="0" applyProtection="0">
      <alignment vertical="top"/>
      <protection locked="0"/>
    </xf>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48"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14" fillId="25"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1"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21" fillId="12" borderId="50"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11" fillId="51" borderId="46" applyNumberFormat="0" applyFon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6" fillId="28" borderId="46"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48"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26" fillId="25" borderId="47" applyNumberFormat="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xf numFmtId="0" fontId="1" fillId="0" borderId="48" applyNumberFormat="0" applyFill="0" applyAlignment="0" applyProtection="0"/>
  </cellStyleXfs>
  <cellXfs count="1035">
    <xf numFmtId="0" fontId="0" fillId="0" borderId="0" xfId="0"/>
    <xf numFmtId="0" fontId="1" fillId="2" borderId="3" xfId="0" applyFont="1" applyFill="1" applyBorder="1" applyAlignment="1">
      <alignment horizontal="center" wrapText="1"/>
    </xf>
    <xf numFmtId="0" fontId="0" fillId="0" borderId="0" xfId="0" applyAlignment="1">
      <alignment horizontal="center"/>
    </xf>
    <xf numFmtId="0" fontId="0" fillId="0" borderId="4" xfId="0" applyBorder="1" applyAlignment="1">
      <alignment wrapText="1"/>
    </xf>
    <xf numFmtId="0" fontId="0" fillId="0" borderId="0" xfId="0" applyAlignment="1">
      <alignment wrapText="1"/>
    </xf>
    <xf numFmtId="0" fontId="0" fillId="0" borderId="4"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0" fillId="3" borderId="4" xfId="0" applyFill="1" applyBorder="1" applyAlignment="1">
      <alignment wrapText="1"/>
    </xf>
    <xf numFmtId="0" fontId="3" fillId="3" borderId="4" xfId="0" applyFont="1" applyFill="1" applyBorder="1" applyAlignment="1">
      <alignment wrapText="1"/>
    </xf>
    <xf numFmtId="0" fontId="3" fillId="0" borderId="4" xfId="0" applyFont="1" applyBorder="1" applyAlignment="1">
      <alignment wrapText="1"/>
    </xf>
    <xf numFmtId="0" fontId="0" fillId="0" borderId="4" xfId="0" applyBorder="1" applyAlignment="1">
      <alignment horizontal="left" vertical="top" wrapText="1"/>
    </xf>
    <xf numFmtId="0" fontId="0" fillId="3" borderId="0" xfId="0" applyFont="1" applyFill="1" applyAlignment="1">
      <alignment horizontal="left"/>
    </xf>
    <xf numFmtId="0" fontId="0" fillId="0" borderId="0" xfId="0" applyFill="1"/>
    <xf numFmtId="0" fontId="0" fillId="3" borderId="0" xfId="0" applyFill="1"/>
    <xf numFmtId="0" fontId="0" fillId="0" borderId="0" xfId="0" applyFont="1" applyFill="1" applyAlignment="1">
      <alignment horizontal="left"/>
    </xf>
    <xf numFmtId="0" fontId="1" fillId="0" borderId="4" xfId="0" applyFont="1" applyBorder="1" applyAlignment="1">
      <alignment wrapText="1"/>
    </xf>
    <xf numFmtId="0" fontId="1" fillId="0" borderId="0" xfId="0" applyFont="1" applyAlignment="1">
      <alignment wrapText="1"/>
    </xf>
    <xf numFmtId="0" fontId="0" fillId="0" borderId="0" xfId="0" applyBorder="1" applyAlignment="1">
      <alignment wrapText="1"/>
    </xf>
    <xf numFmtId="0" fontId="3" fillId="0" borderId="4" xfId="0" applyFont="1" applyBorder="1" applyAlignment="1">
      <alignment horizontal="left" vertical="top" wrapText="1"/>
    </xf>
    <xf numFmtId="0" fontId="0" fillId="0" borderId="0" xfId="0" applyAlignment="1">
      <alignment horizontal="center" wrapText="1"/>
    </xf>
    <xf numFmtId="0" fontId="0" fillId="0" borderId="0" xfId="0" applyBorder="1" applyAlignment="1">
      <alignment horizontal="center"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0" xfId="0" applyAlignment="1"/>
    <xf numFmtId="0" fontId="0" fillId="0" borderId="0" xfId="0" applyFill="1" applyAlignment="1"/>
    <xf numFmtId="0" fontId="0" fillId="3" borderId="0" xfId="0" applyFill="1" applyAlignment="1"/>
    <xf numFmtId="0" fontId="8" fillId="0" borderId="4" xfId="0" applyFont="1" applyFill="1" applyBorder="1" applyAlignment="1">
      <alignment horizontal="center" vertical="top" wrapText="1"/>
    </xf>
    <xf numFmtId="0" fontId="3" fillId="0" borderId="4" xfId="0" applyFont="1" applyFill="1" applyBorder="1" applyAlignment="1">
      <alignment horizontal="center" vertical="top" wrapText="1"/>
    </xf>
    <xf numFmtId="0" fontId="8" fillId="0" borderId="4" xfId="0" applyFont="1" applyFill="1" applyBorder="1" applyAlignment="1">
      <alignment horizontal="center" vertical="top" wrapText="1"/>
    </xf>
    <xf numFmtId="0" fontId="8" fillId="0" borderId="20" xfId="0" applyFont="1" applyFill="1" applyBorder="1" applyAlignment="1">
      <alignment horizontal="center" vertical="top" wrapText="1"/>
    </xf>
    <xf numFmtId="0" fontId="28" fillId="0" borderId="4" xfId="0" applyFont="1" applyFill="1" applyBorder="1" applyAlignment="1">
      <alignment horizontal="center" vertical="top" wrapText="1"/>
    </xf>
    <xf numFmtId="0" fontId="8" fillId="0" borderId="0" xfId="0" applyFont="1" applyFill="1" applyAlignment="1">
      <alignment horizontal="left" vertical="top" wrapText="1"/>
    </xf>
    <xf numFmtId="0" fontId="3" fillId="0" borderId="4" xfId="0" applyFont="1" applyFill="1" applyBorder="1" applyAlignment="1">
      <alignment horizontal="center" vertical="top" wrapText="1"/>
    </xf>
    <xf numFmtId="0" fontId="8" fillId="0" borderId="4" xfId="0" applyFont="1" applyFill="1" applyBorder="1" applyAlignment="1">
      <alignment horizontal="center" vertical="top" wrapText="1"/>
    </xf>
    <xf numFmtId="0" fontId="8" fillId="0" borderId="4" xfId="0" applyFont="1" applyFill="1" applyBorder="1" applyAlignment="1">
      <alignment horizontal="center" vertical="top" wrapText="1"/>
    </xf>
    <xf numFmtId="0" fontId="8" fillId="0" borderId="4" xfId="0" applyFont="1" applyFill="1" applyBorder="1" applyAlignment="1">
      <alignment horizontal="left" vertical="top" wrapText="1"/>
    </xf>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8" fillId="0" borderId="21" xfId="0" applyFont="1" applyFill="1" applyBorder="1" applyAlignment="1">
      <alignment horizontal="left" vertical="top" wrapText="1"/>
    </xf>
    <xf numFmtId="0" fontId="0" fillId="0" borderId="4" xfId="0" applyBorder="1" applyAlignment="1">
      <alignment vertical="top" wrapText="1"/>
    </xf>
    <xf numFmtId="0" fontId="8" fillId="0" borderId="21" xfId="1" applyFont="1" applyFill="1" applyBorder="1" applyAlignment="1">
      <alignment horizontal="left" vertical="top" wrapText="1"/>
    </xf>
    <xf numFmtId="0" fontId="0" fillId="0" borderId="21" xfId="0" applyFill="1" applyBorder="1" applyAlignment="1">
      <alignment wrapText="1"/>
    </xf>
    <xf numFmtId="0" fontId="0" fillId="0" borderId="4" xfId="0" applyFont="1" applyFill="1" applyBorder="1" applyAlignment="1">
      <alignment horizontal="left" vertical="top" wrapText="1"/>
    </xf>
    <xf numFmtId="0" fontId="0" fillId="0" borderId="0" xfId="0" applyBorder="1"/>
    <xf numFmtId="0" fontId="0" fillId="0" borderId="0" xfId="0" applyAlignment="1">
      <alignment wrapText="1"/>
    </xf>
    <xf numFmtId="0" fontId="0" fillId="0" borderId="5" xfId="0" applyBorder="1" applyAlignment="1">
      <alignment wrapText="1"/>
    </xf>
    <xf numFmtId="0" fontId="0" fillId="0" borderId="7" xfId="0" applyBorder="1" applyAlignment="1">
      <alignment wrapText="1"/>
    </xf>
    <xf numFmtId="0" fontId="0" fillId="0" borderId="5" xfId="0" applyBorder="1" applyAlignment="1">
      <alignment wrapText="1"/>
    </xf>
    <xf numFmtId="0" fontId="0" fillId="0" borderId="7" xfId="0" applyBorder="1" applyAlignment="1">
      <alignment wrapText="1"/>
    </xf>
    <xf numFmtId="0" fontId="1" fillId="2" borderId="3" xfId="0" applyFont="1" applyFill="1" applyBorder="1" applyAlignment="1">
      <alignment horizontal="center" wrapText="1"/>
    </xf>
    <xf numFmtId="0" fontId="0" fillId="0" borderId="0" xfId="0" applyAlignment="1">
      <alignment wrapText="1"/>
    </xf>
    <xf numFmtId="0" fontId="0" fillId="0" borderId="4" xfId="0" applyBorder="1" applyAlignment="1">
      <alignment vertical="top" wrapText="1"/>
    </xf>
    <xf numFmtId="0" fontId="0" fillId="0" borderId="0" xfId="0" applyBorder="1" applyAlignment="1">
      <alignment wrapText="1"/>
    </xf>
    <xf numFmtId="0" fontId="5" fillId="0" borderId="4" xfId="0" applyFont="1" applyBorder="1" applyAlignment="1">
      <alignment horizontal="left" vertical="top" wrapText="1"/>
    </xf>
    <xf numFmtId="0" fontId="3" fillId="3" borderId="4" xfId="0" applyFont="1" applyFill="1" applyBorder="1" applyAlignment="1">
      <alignment horizontal="left" vertical="top" wrapText="1"/>
    </xf>
    <xf numFmtId="0" fontId="0" fillId="3" borderId="4" xfId="0" applyFill="1" applyBorder="1" applyAlignment="1">
      <alignment horizontal="left" vertical="top" wrapText="1"/>
    </xf>
    <xf numFmtId="0" fontId="0" fillId="0" borderId="4" xfId="0" applyBorder="1" applyAlignment="1">
      <alignment horizontal="center" vertical="center" wrapText="1"/>
    </xf>
    <xf numFmtId="0" fontId="0" fillId="0" borderId="4" xfId="0" applyFill="1" applyBorder="1" applyAlignment="1">
      <alignment horizontal="left" vertical="top" wrapText="1"/>
    </xf>
    <xf numFmtId="0" fontId="0" fillId="0" borderId="4" xfId="0" applyFont="1" applyFill="1" applyBorder="1" applyAlignment="1">
      <alignment horizontal="center" vertical="center" wrapText="1"/>
    </xf>
    <xf numFmtId="0" fontId="30" fillId="30" borderId="3" xfId="0" applyFont="1" applyFill="1" applyBorder="1" applyAlignment="1">
      <alignment horizontal="center" vertical="center" wrapText="1"/>
    </xf>
    <xf numFmtId="0" fontId="29" fillId="0" borderId="1" xfId="0" applyFont="1" applyBorder="1" applyAlignment="1">
      <alignment wrapText="1"/>
    </xf>
    <xf numFmtId="0" fontId="29" fillId="0" borderId="2" xfId="0" applyFont="1" applyBorder="1" applyAlignment="1">
      <alignment wrapText="1"/>
    </xf>
    <xf numFmtId="0" fontId="29" fillId="0" borderId="4" xfId="0" applyFont="1" applyBorder="1" applyAlignment="1">
      <alignment horizontal="left" vertical="top" wrapText="1"/>
    </xf>
    <xf numFmtId="0" fontId="29" fillId="0" borderId="0" xfId="0" applyFont="1" applyBorder="1" applyAlignment="1">
      <alignment wrapText="1"/>
    </xf>
    <xf numFmtId="0" fontId="29" fillId="0" borderId="0" xfId="0" applyFont="1" applyAlignment="1">
      <alignment wrapText="1"/>
    </xf>
    <xf numFmtId="0" fontId="29" fillId="0" borderId="4" xfId="0" applyFont="1" applyBorder="1" applyAlignment="1">
      <alignment wrapText="1"/>
    </xf>
    <xf numFmtId="0" fontId="32" fillId="0" borderId="0" xfId="0" applyFont="1" applyBorder="1"/>
    <xf numFmtId="0" fontId="32" fillId="0" borderId="0" xfId="0" applyFont="1"/>
    <xf numFmtId="0" fontId="24" fillId="0" borderId="22" xfId="0" applyFont="1" applyBorder="1" applyAlignment="1">
      <alignment horizontal="left" vertical="top" wrapText="1" indent="1"/>
    </xf>
    <xf numFmtId="0" fontId="24" fillId="0" borderId="22" xfId="0" applyFont="1" applyBorder="1" applyAlignment="1">
      <alignment horizontal="left" vertical="top" indent="1"/>
    </xf>
    <xf numFmtId="0" fontId="32" fillId="53" borderId="25" xfId="0" applyFont="1" applyFill="1" applyBorder="1"/>
    <xf numFmtId="0" fontId="32" fillId="53" borderId="24" xfId="0" applyFont="1" applyFill="1" applyBorder="1"/>
    <xf numFmtId="0" fontId="33" fillId="53" borderId="23" xfId="0" applyFont="1" applyFill="1" applyBorder="1" applyAlignment="1">
      <alignment horizontal="left" vertical="center" indent="1"/>
    </xf>
    <xf numFmtId="0" fontId="24" fillId="0" borderId="22" xfId="0" applyNumberFormat="1" applyFont="1" applyBorder="1" applyAlignment="1">
      <alignment horizontal="left" vertical="top" wrapText="1" indent="1"/>
    </xf>
    <xf numFmtId="0" fontId="32" fillId="53" borderId="25" xfId="0" applyFont="1" applyFill="1" applyBorder="1" applyAlignment="1">
      <alignment horizontal="left" indent="1"/>
    </xf>
    <xf numFmtId="0" fontId="32" fillId="53" borderId="24" xfId="0" applyFont="1" applyFill="1" applyBorder="1" applyAlignment="1">
      <alignment horizontal="left" indent="1"/>
    </xf>
    <xf numFmtId="0" fontId="34" fillId="53" borderId="25" xfId="0" applyFont="1" applyFill="1" applyBorder="1" applyAlignment="1">
      <alignment horizontal="left" indent="1"/>
    </xf>
    <xf numFmtId="0" fontId="34" fillId="53" borderId="24" xfId="0" applyFont="1" applyFill="1" applyBorder="1" applyAlignment="1">
      <alignment horizontal="left" indent="1"/>
    </xf>
    <xf numFmtId="0" fontId="24" fillId="53" borderId="25" xfId="0" applyFont="1" applyFill="1" applyBorder="1" applyAlignment="1">
      <alignment horizontal="left" vertical="top" wrapText="1" indent="1"/>
    </xf>
    <xf numFmtId="0" fontId="24" fillId="53" borderId="24" xfId="0" applyFont="1" applyFill="1" applyBorder="1" applyAlignment="1">
      <alignment horizontal="left" vertical="top" wrapText="1" indent="1"/>
    </xf>
    <xf numFmtId="0" fontId="35" fillId="53" borderId="25" xfId="0" applyFont="1" applyFill="1" applyBorder="1" applyAlignment="1">
      <alignment horizontal="left" vertical="center" indent="1"/>
    </xf>
    <xf numFmtId="0" fontId="35" fillId="53" borderId="24" xfId="0" applyFont="1" applyFill="1" applyBorder="1" applyAlignment="1">
      <alignment horizontal="left" vertical="center" indent="1"/>
    </xf>
    <xf numFmtId="0" fontId="35" fillId="53" borderId="23" xfId="0" applyFont="1" applyFill="1" applyBorder="1" applyAlignment="1">
      <alignment horizontal="left" vertical="center" indent="1"/>
    </xf>
    <xf numFmtId="0" fontId="35" fillId="53" borderId="25" xfId="0" applyFont="1" applyFill="1" applyBorder="1" applyAlignment="1">
      <alignment vertical="top"/>
    </xf>
    <xf numFmtId="0" fontId="35" fillId="53" borderId="24" xfId="0" applyFont="1" applyFill="1" applyBorder="1" applyAlignment="1">
      <alignment horizontal="left" vertical="top" indent="1"/>
    </xf>
    <xf numFmtId="0" fontId="32" fillId="0" borderId="0" xfId="0" applyFont="1" applyBorder="1" applyAlignment="1">
      <alignment vertical="center"/>
    </xf>
    <xf numFmtId="0" fontId="36" fillId="54" borderId="22" xfId="0" applyFont="1" applyFill="1" applyBorder="1" applyAlignment="1">
      <alignment horizontal="center" wrapText="1"/>
    </xf>
    <xf numFmtId="0" fontId="32" fillId="0" borderId="0" xfId="0" applyFont="1" applyAlignment="1">
      <alignment horizontal="left" indent="1"/>
    </xf>
    <xf numFmtId="0" fontId="38" fillId="0" borderId="0" xfId="0" applyFont="1" applyAlignment="1">
      <alignment horizontal="left" vertical="center" indent="1"/>
    </xf>
    <xf numFmtId="0" fontId="35" fillId="53" borderId="25" xfId="0" applyFont="1" applyFill="1" applyBorder="1" applyAlignment="1">
      <alignment horizontal="left" indent="1"/>
    </xf>
    <xf numFmtId="0" fontId="35" fillId="53" borderId="24" xfId="0" applyFont="1" applyFill="1" applyBorder="1" applyAlignment="1">
      <alignment horizontal="left" indent="1"/>
    </xf>
    <xf numFmtId="0" fontId="33" fillId="53" borderId="22" xfId="0" applyFont="1" applyFill="1" applyBorder="1" applyAlignment="1">
      <alignment horizontal="left" vertical="center" indent="1"/>
    </xf>
    <xf numFmtId="0" fontId="24" fillId="29" borderId="22" xfId="0" applyFont="1" applyFill="1" applyBorder="1" applyAlignment="1">
      <alignment horizontal="left" vertical="top" wrapText="1" indent="1"/>
    </xf>
    <xf numFmtId="0" fontId="24" fillId="29" borderId="22" xfId="0" applyFont="1" applyFill="1" applyBorder="1" applyAlignment="1">
      <alignment horizontal="left" vertical="top" indent="1"/>
    </xf>
    <xf numFmtId="0" fontId="24" fillId="29" borderId="22" xfId="0" applyNumberFormat="1" applyFont="1" applyFill="1" applyBorder="1" applyAlignment="1">
      <alignment horizontal="left" vertical="top" wrapText="1" indent="1"/>
    </xf>
    <xf numFmtId="0" fontId="41" fillId="0" borderId="0" xfId="0" applyFont="1"/>
    <xf numFmtId="0" fontId="41" fillId="0" borderId="0" xfId="0" applyFont="1" applyAlignment="1">
      <alignment wrapText="1"/>
    </xf>
    <xf numFmtId="0" fontId="42" fillId="4" borderId="4" xfId="0" applyFont="1" applyFill="1" applyBorder="1" applyAlignment="1">
      <alignment horizontal="center" vertical="center" wrapText="1"/>
    </xf>
    <xf numFmtId="0" fontId="47" fillId="0" borderId="4" xfId="0" applyFont="1" applyBorder="1" applyAlignment="1">
      <alignment horizontal="center" vertical="center" wrapText="1"/>
    </xf>
    <xf numFmtId="0" fontId="2" fillId="0" borderId="1" xfId="0" applyFont="1" applyBorder="1" applyAlignment="1">
      <alignment horizontal="left" vertical="center"/>
    </xf>
    <xf numFmtId="0" fontId="0" fillId="0" borderId="0" xfId="0"/>
    <xf numFmtId="0" fontId="2" fillId="0" borderId="0" xfId="0" applyFont="1" applyBorder="1" applyAlignment="1">
      <alignment horizontal="left" vertical="center" wrapText="1"/>
    </xf>
    <xf numFmtId="0" fontId="56" fillId="0" borderId="1" xfId="0" applyFont="1" applyBorder="1" applyAlignment="1">
      <alignment vertical="center"/>
    </xf>
    <xf numFmtId="0" fontId="41" fillId="0" borderId="1" xfId="0" applyFont="1" applyBorder="1" applyAlignment="1">
      <alignment wrapText="1"/>
    </xf>
    <xf numFmtId="0" fontId="57" fillId="0" borderId="1" xfId="0" applyFont="1" applyBorder="1" applyAlignment="1">
      <alignment wrapText="1"/>
    </xf>
    <xf numFmtId="0" fontId="41" fillId="0" borderId="0" xfId="0" applyFont="1" applyAlignment="1">
      <alignment vertical="top" wrapText="1"/>
    </xf>
    <xf numFmtId="0" fontId="58" fillId="0" borderId="0" xfId="0" applyFont="1" applyBorder="1" applyAlignment="1">
      <alignment horizontal="left" vertical="top"/>
    </xf>
    <xf numFmtId="0" fontId="41" fillId="0" borderId="0" xfId="0" applyFont="1" applyBorder="1" applyAlignment="1">
      <alignment vertical="top"/>
    </xf>
    <xf numFmtId="0" fontId="59" fillId="0" borderId="0" xfId="0" applyFont="1" applyAlignment="1">
      <alignment vertical="top"/>
    </xf>
    <xf numFmtId="0" fontId="60" fillId="0" borderId="0" xfId="0" applyFont="1" applyAlignment="1">
      <alignment vertical="top"/>
    </xf>
    <xf numFmtId="0" fontId="60" fillId="0" borderId="0" xfId="0" applyFont="1" applyAlignment="1">
      <alignment vertical="top" wrapText="1"/>
    </xf>
    <xf numFmtId="0" fontId="41" fillId="0" borderId="0" xfId="0" applyFont="1" applyAlignment="1">
      <alignment vertical="top"/>
    </xf>
    <xf numFmtId="0" fontId="41" fillId="59" borderId="26" xfId="0" applyFont="1" applyFill="1" applyBorder="1"/>
    <xf numFmtId="0" fontId="41" fillId="59" borderId="26" xfId="0" applyFont="1" applyFill="1" applyBorder="1" applyAlignment="1">
      <alignment vertical="top" wrapText="1"/>
    </xf>
    <xf numFmtId="0" fontId="41" fillId="59" borderId="26" xfId="0" applyFont="1" applyFill="1" applyBorder="1" applyAlignment="1">
      <alignment vertical="top"/>
    </xf>
    <xf numFmtId="0" fontId="41" fillId="0" borderId="22" xfId="0" applyFont="1" applyFill="1" applyBorder="1" applyAlignment="1">
      <alignment vertical="top" wrapText="1"/>
    </xf>
    <xf numFmtId="0" fontId="50" fillId="0" borderId="22" xfId="0" applyFont="1" applyFill="1" applyBorder="1" applyAlignment="1">
      <alignment vertical="top" wrapText="1"/>
    </xf>
    <xf numFmtId="0" fontId="41" fillId="0" borderId="0" xfId="0" applyFont="1" applyFill="1"/>
    <xf numFmtId="0" fontId="41" fillId="0" borderId="27" xfId="0" applyFont="1" applyBorder="1" applyAlignment="1">
      <alignment horizontal="center" vertical="top" wrapText="1"/>
    </xf>
    <xf numFmtId="0" fontId="41" fillId="0" borderId="22" xfId="0" applyFont="1" applyBorder="1" applyAlignment="1">
      <alignment vertical="top" wrapText="1"/>
    </xf>
    <xf numFmtId="0" fontId="41" fillId="0" borderId="22" xfId="0" applyFont="1" applyFill="1" applyBorder="1" applyAlignment="1">
      <alignment horizontal="left" vertical="top" wrapText="1"/>
    </xf>
    <xf numFmtId="0" fontId="41" fillId="0" borderId="22" xfId="0" applyFont="1" applyFill="1" applyBorder="1" applyAlignment="1">
      <alignment wrapText="1"/>
    </xf>
    <xf numFmtId="0" fontId="41" fillId="0" borderId="22" xfId="0" applyFont="1" applyFill="1" applyBorder="1" applyAlignment="1">
      <alignment horizontal="left" vertical="top"/>
    </xf>
    <xf numFmtId="0" fontId="46" fillId="0" borderId="22" xfId="231" applyFont="1" applyFill="1" applyBorder="1" applyAlignment="1">
      <alignment vertical="top" wrapText="1"/>
    </xf>
    <xf numFmtId="0" fontId="41" fillId="0" borderId="22" xfId="0" applyFont="1" applyFill="1" applyBorder="1" applyAlignment="1">
      <alignment vertical="top"/>
    </xf>
    <xf numFmtId="0" fontId="58" fillId="0" borderId="22" xfId="0" applyFont="1" applyFill="1" applyBorder="1" applyAlignment="1">
      <alignment horizontal="center" vertical="top" wrapText="1"/>
    </xf>
    <xf numFmtId="0" fontId="41" fillId="59" borderId="24" xfId="0" applyFont="1" applyFill="1" applyBorder="1" applyAlignment="1">
      <alignment vertical="top" wrapText="1"/>
    </xf>
    <xf numFmtId="0" fontId="41" fillId="59" borderId="24" xfId="0" applyFont="1" applyFill="1" applyBorder="1" applyAlignment="1">
      <alignment vertical="top"/>
    </xf>
    <xf numFmtId="0" fontId="41" fillId="0" borderId="27" xfId="0" applyFont="1" applyFill="1" applyBorder="1" applyAlignment="1">
      <alignment vertical="top" wrapText="1"/>
    </xf>
    <xf numFmtId="0" fontId="47" fillId="0" borderId="27" xfId="0" applyFont="1" applyFill="1" applyBorder="1" applyAlignment="1">
      <alignment horizontal="left" vertical="top" wrapText="1"/>
    </xf>
    <xf numFmtId="0" fontId="41" fillId="0" borderId="27" xfId="0" applyFont="1" applyFill="1" applyBorder="1"/>
    <xf numFmtId="0" fontId="41" fillId="0" borderId="27" xfId="0" applyFont="1" applyFill="1" applyBorder="1" applyAlignment="1">
      <alignment wrapText="1"/>
    </xf>
    <xf numFmtId="0" fontId="41" fillId="0" borderId="27" xfId="0" applyFont="1" applyBorder="1" applyAlignment="1">
      <alignment wrapText="1"/>
    </xf>
    <xf numFmtId="0" fontId="41" fillId="0" borderId="0" xfId="0" applyFont="1" applyBorder="1"/>
    <xf numFmtId="0" fontId="41" fillId="0" borderId="0" xfId="0" applyFont="1" applyBorder="1" applyAlignment="1">
      <alignment vertical="top" wrapText="1"/>
    </xf>
    <xf numFmtId="0" fontId="41" fillId="0" borderId="22" xfId="0" applyFont="1" applyFill="1" applyBorder="1"/>
    <xf numFmtId="0" fontId="41" fillId="0" borderId="22" xfId="0" applyFont="1" applyBorder="1" applyAlignment="1">
      <alignment wrapText="1"/>
    </xf>
    <xf numFmtId="0" fontId="41" fillId="0" borderId="36" xfId="0" applyFont="1" applyFill="1" applyBorder="1" applyAlignment="1">
      <alignment vertical="top" wrapText="1"/>
    </xf>
    <xf numFmtId="0" fontId="41" fillId="0" borderId="36" xfId="0" applyFont="1" applyFill="1" applyBorder="1" applyAlignment="1">
      <alignment horizontal="left" vertical="top" wrapText="1"/>
    </xf>
    <xf numFmtId="0" fontId="41" fillId="0" borderId="36" xfId="0" applyFont="1" applyFill="1" applyBorder="1"/>
    <xf numFmtId="0" fontId="41" fillId="0" borderId="36" xfId="0" applyFont="1" applyFill="1" applyBorder="1" applyAlignment="1">
      <alignment wrapText="1"/>
    </xf>
    <xf numFmtId="0" fontId="41" fillId="0" borderId="36" xfId="0" applyFont="1" applyBorder="1" applyAlignment="1">
      <alignment wrapText="1"/>
    </xf>
    <xf numFmtId="0" fontId="46" fillId="0" borderId="0" xfId="231" applyFont="1" applyFill="1" applyBorder="1" applyAlignment="1">
      <alignment vertical="top" wrapText="1"/>
    </xf>
    <xf numFmtId="0" fontId="58" fillId="0" borderId="36" xfId="0" applyFont="1" applyFill="1" applyBorder="1" applyAlignment="1">
      <alignment horizontal="center" vertical="top" wrapText="1"/>
    </xf>
    <xf numFmtId="0" fontId="46" fillId="59" borderId="24" xfId="231" applyFont="1" applyFill="1" applyBorder="1" applyAlignment="1">
      <alignment vertical="top" wrapText="1"/>
    </xf>
    <xf numFmtId="0" fontId="41" fillId="0" borderId="27" xfId="0" applyFont="1" applyFill="1" applyBorder="1" applyAlignment="1">
      <alignment vertical="top"/>
    </xf>
    <xf numFmtId="0" fontId="47" fillId="0" borderId="27" xfId="231" applyFont="1" applyFill="1" applyBorder="1" applyAlignment="1">
      <alignment vertical="top" wrapText="1"/>
    </xf>
    <xf numFmtId="0" fontId="63" fillId="0" borderId="22" xfId="231" applyFont="1" applyFill="1" applyBorder="1" applyAlignment="1">
      <alignment vertical="top" wrapText="1"/>
    </xf>
    <xf numFmtId="0" fontId="41" fillId="0" borderId="0" xfId="0" applyFont="1" applyFill="1" applyBorder="1"/>
    <xf numFmtId="0" fontId="41" fillId="0" borderId="36" xfId="0" applyFont="1" applyBorder="1" applyAlignment="1">
      <alignment vertical="top"/>
    </xf>
    <xf numFmtId="0" fontId="46" fillId="0" borderId="36" xfId="231" applyFont="1" applyFill="1" applyBorder="1" applyAlignment="1">
      <alignment vertical="top" wrapText="1"/>
    </xf>
    <xf numFmtId="0" fontId="41" fillId="0" borderId="36" xfId="0" applyFont="1" applyBorder="1" applyAlignment="1">
      <alignment vertical="top" wrapText="1"/>
    </xf>
    <xf numFmtId="0" fontId="47" fillId="0" borderId="20" xfId="0" applyFont="1" applyFill="1" applyBorder="1" applyAlignment="1">
      <alignment horizontal="left" vertical="top" wrapText="1"/>
    </xf>
    <xf numFmtId="0" fontId="41" fillId="0" borderId="20" xfId="0" applyFont="1" applyBorder="1" applyAlignment="1">
      <alignment vertical="top"/>
    </xf>
    <xf numFmtId="0" fontId="46" fillId="0" borderId="20" xfId="231" applyFont="1" applyFill="1" applyBorder="1" applyAlignment="1">
      <alignment vertical="top" wrapText="1"/>
    </xf>
    <xf numFmtId="0" fontId="41" fillId="0" borderId="20" xfId="0" applyFont="1" applyBorder="1" applyAlignment="1">
      <alignment vertical="top" wrapText="1"/>
    </xf>
    <xf numFmtId="0" fontId="41" fillId="0" borderId="27" xfId="0" applyFont="1" applyFill="1" applyBorder="1" applyAlignment="1">
      <alignment horizontal="left" vertical="top" wrapText="1"/>
    </xf>
    <xf numFmtId="0" fontId="61" fillId="0" borderId="36" xfId="0" applyFont="1" applyFill="1" applyBorder="1" applyAlignment="1"/>
    <xf numFmtId="0" fontId="41" fillId="0" borderId="36" xfId="0" applyFont="1" applyFill="1" applyBorder="1" applyAlignment="1">
      <alignment vertical="top"/>
    </xf>
    <xf numFmtId="0" fontId="46" fillId="0" borderId="27" xfId="231" applyFont="1" applyFill="1" applyBorder="1" applyAlignment="1">
      <alignment vertical="top" wrapText="1"/>
    </xf>
    <xf numFmtId="0" fontId="61" fillId="0" borderId="22" xfId="0" applyFont="1" applyFill="1" applyBorder="1" applyAlignment="1"/>
    <xf numFmtId="0" fontId="41" fillId="0" borderId="22" xfId="0" applyFont="1" applyBorder="1" applyAlignment="1">
      <alignment vertical="top"/>
    </xf>
    <xf numFmtId="0" fontId="41" fillId="0" borderId="27" xfId="0" applyFont="1" applyFill="1" applyBorder="1" applyAlignment="1">
      <alignment horizontal="left" vertical="top"/>
    </xf>
    <xf numFmtId="0" fontId="63" fillId="0" borderId="36" xfId="231" applyFont="1" applyFill="1" applyBorder="1" applyAlignment="1">
      <alignment vertical="top" wrapText="1"/>
    </xf>
    <xf numFmtId="0" fontId="41" fillId="0" borderId="27" xfId="0" applyFont="1" applyBorder="1" applyAlignment="1">
      <alignment horizontal="left" vertical="top" wrapText="1"/>
    </xf>
    <xf numFmtId="0" fontId="57" fillId="0" borderId="27" xfId="0" applyFont="1" applyBorder="1" applyAlignment="1">
      <alignment horizontal="left" vertical="top" wrapText="1"/>
    </xf>
    <xf numFmtId="0" fontId="41" fillId="0" borderId="27" xfId="0" applyFont="1" applyBorder="1"/>
    <xf numFmtId="0" fontId="50" fillId="0" borderId="27" xfId="0" applyFont="1" applyBorder="1" applyAlignment="1">
      <alignment vertical="top" wrapText="1"/>
    </xf>
    <xf numFmtId="0" fontId="63" fillId="0" borderId="27" xfId="231" applyFont="1" applyFill="1" applyBorder="1" applyAlignment="1">
      <alignment vertical="top" wrapText="1"/>
    </xf>
    <xf numFmtId="0" fontId="41" fillId="0" borderId="22" xfId="0" applyFont="1" applyBorder="1"/>
    <xf numFmtId="0" fontId="50" fillId="0" borderId="22" xfId="0" applyFont="1" applyBorder="1" applyAlignment="1">
      <alignment vertical="top" wrapText="1"/>
    </xf>
    <xf numFmtId="0" fontId="41" fillId="0" borderId="27" xfId="0" applyFont="1" applyBorder="1" applyAlignment="1">
      <alignment vertical="top" wrapText="1"/>
    </xf>
    <xf numFmtId="0" fontId="47" fillId="0" borderId="27" xfId="0" applyFont="1" applyBorder="1" applyAlignment="1">
      <alignment horizontal="center" vertical="top" wrapText="1"/>
    </xf>
    <xf numFmtId="0" fontId="41" fillId="0" borderId="20" xfId="0" applyFont="1" applyBorder="1" applyAlignment="1">
      <alignment horizontal="left" vertical="top" wrapText="1"/>
    </xf>
    <xf numFmtId="0" fontId="47" fillId="0" borderId="27" xfId="231" applyFont="1" applyFill="1" applyBorder="1" applyAlignment="1">
      <alignment vertical="top"/>
    </xf>
    <xf numFmtId="0" fontId="47" fillId="0" borderId="22" xfId="231" applyFont="1" applyFill="1" applyBorder="1" applyAlignment="1">
      <alignment vertical="top"/>
    </xf>
    <xf numFmtId="0" fontId="41" fillId="3" borderId="22" xfId="0" applyFont="1" applyFill="1" applyBorder="1" applyAlignment="1">
      <alignment vertical="top"/>
    </xf>
    <xf numFmtId="0" fontId="41" fillId="29" borderId="27" xfId="0" applyFont="1" applyFill="1" applyBorder="1" applyAlignment="1">
      <alignment vertical="top" wrapText="1"/>
    </xf>
    <xf numFmtId="0" fontId="47" fillId="0" borderId="27" xfId="49219" applyFont="1" applyFill="1" applyBorder="1" applyAlignment="1">
      <alignment vertical="top" wrapText="1"/>
    </xf>
    <xf numFmtId="0" fontId="63" fillId="59" borderId="26" xfId="231" applyFont="1" applyFill="1" applyBorder="1" applyAlignment="1">
      <alignment vertical="top" wrapText="1"/>
    </xf>
    <xf numFmtId="0" fontId="60" fillId="0" borderId="0" xfId="0" applyFont="1" applyBorder="1" applyAlignment="1">
      <alignment vertical="top" wrapText="1"/>
    </xf>
    <xf numFmtId="0" fontId="41" fillId="0" borderId="0" xfId="0" applyFont="1" applyFill="1" applyAlignment="1">
      <alignment vertical="top" wrapText="1"/>
    </xf>
    <xf numFmtId="0" fontId="58" fillId="0" borderId="0" xfId="0" applyFont="1" applyFill="1" applyAlignment="1">
      <alignment horizontal="left" vertical="top"/>
    </xf>
    <xf numFmtId="0" fontId="41" fillId="0" borderId="0" xfId="0" applyFont="1" applyFill="1" applyAlignment="1">
      <alignment horizontal="center" vertical="top" wrapText="1"/>
    </xf>
    <xf numFmtId="0" fontId="41" fillId="0" borderId="0" xfId="0" applyFont="1" applyFill="1" applyAlignment="1">
      <alignment vertical="top"/>
    </xf>
    <xf numFmtId="0" fontId="41" fillId="0" borderId="0" xfId="0" applyFont="1" applyFill="1" applyAlignment="1">
      <alignment horizontal="center" vertical="top"/>
    </xf>
    <xf numFmtId="0" fontId="41" fillId="0" borderId="0" xfId="0" applyFont="1" applyAlignment="1">
      <alignment horizontal="left" vertical="top"/>
    </xf>
    <xf numFmtId="0" fontId="58" fillId="0" borderId="0" xfId="0" applyFont="1" applyAlignment="1">
      <alignment horizontal="left" vertical="top"/>
    </xf>
    <xf numFmtId="0" fontId="41" fillId="29" borderId="0" xfId="0" applyFont="1" applyFill="1" applyAlignment="1">
      <alignment horizontal="center" vertical="top" wrapText="1"/>
    </xf>
    <xf numFmtId="0" fontId="41" fillId="0" borderId="0" xfId="0" applyFont="1" applyAlignment="1">
      <alignment horizontal="center" vertical="top"/>
    </xf>
    <xf numFmtId="0" fontId="2" fillId="0" borderId="0" xfId="0" applyFont="1" applyBorder="1" applyAlignment="1">
      <alignment horizontal="left" vertical="center"/>
    </xf>
    <xf numFmtId="0" fontId="44" fillId="2" borderId="22" xfId="0" applyFont="1" applyFill="1" applyBorder="1" applyAlignment="1">
      <alignment horizontal="center" vertical="center" wrapText="1"/>
    </xf>
    <xf numFmtId="0" fontId="44" fillId="2" borderId="22" xfId="0" applyFont="1" applyFill="1" applyBorder="1" applyAlignment="1">
      <alignment horizontal="center" wrapText="1"/>
    </xf>
    <xf numFmtId="0" fontId="54" fillId="30" borderId="22" xfId="0" applyFont="1" applyFill="1" applyBorder="1" applyAlignment="1">
      <alignment horizontal="center" vertical="center" wrapText="1"/>
    </xf>
    <xf numFmtId="0" fontId="54" fillId="57" borderId="22" xfId="0" applyFont="1" applyFill="1" applyBorder="1" applyAlignment="1">
      <alignment horizontal="center" vertical="center" wrapText="1"/>
    </xf>
    <xf numFmtId="0" fontId="51" fillId="0" borderId="0" xfId="0" applyFont="1" applyBorder="1" applyAlignment="1">
      <alignment wrapText="1"/>
    </xf>
    <xf numFmtId="0" fontId="0" fillId="0" borderId="0" xfId="0" applyFill="1" applyBorder="1" applyAlignment="1"/>
    <xf numFmtId="0" fontId="0" fillId="0" borderId="0" xfId="0" applyAlignment="1">
      <alignment vertical="top"/>
    </xf>
    <xf numFmtId="0" fontId="41" fillId="0" borderId="0" xfId="0" applyFont="1" applyAlignment="1">
      <alignment horizontal="center" vertical="top" wrapText="1"/>
    </xf>
    <xf numFmtId="0" fontId="47" fillId="56" borderId="51" xfId="0" applyFont="1" applyFill="1" applyBorder="1" applyAlignment="1">
      <alignment horizontal="left" vertical="top" wrapText="1"/>
    </xf>
    <xf numFmtId="0" fontId="41" fillId="56" borderId="51" xfId="0" applyFont="1" applyFill="1" applyBorder="1" applyAlignment="1">
      <alignment horizontal="left" vertical="top" wrapText="1"/>
    </xf>
    <xf numFmtId="0" fontId="41" fillId="56" borderId="51" xfId="0" applyFont="1" applyFill="1" applyBorder="1" applyAlignment="1">
      <alignment vertical="top" wrapText="1"/>
    </xf>
    <xf numFmtId="0" fontId="41" fillId="0" borderId="51" xfId="0" applyFont="1" applyFill="1" applyBorder="1"/>
    <xf numFmtId="0" fontId="0" fillId="56" borderId="51" xfId="0" applyFill="1" applyBorder="1" applyAlignment="1">
      <alignment vertical="top" wrapText="1"/>
    </xf>
    <xf numFmtId="0" fontId="41" fillId="61" borderId="51" xfId="0" applyFont="1" applyFill="1" applyBorder="1" applyAlignment="1">
      <alignment vertical="top" wrapText="1"/>
    </xf>
    <xf numFmtId="0" fontId="41" fillId="0" borderId="51" xfId="0" applyFont="1" applyBorder="1" applyAlignment="1">
      <alignment vertical="top"/>
    </xf>
    <xf numFmtId="0" fontId="49" fillId="0" borderId="0" xfId="0" applyFont="1" applyFill="1" applyBorder="1" applyAlignment="1">
      <alignment horizontal="left" vertical="center" wrapText="1" indent="1" readingOrder="1"/>
    </xf>
    <xf numFmtId="0" fontId="50" fillId="0" borderId="0" xfId="0" applyFont="1" applyFill="1" applyBorder="1" applyAlignment="1">
      <alignment horizontal="left" vertical="center" wrapText="1" indent="1" readingOrder="1"/>
    </xf>
    <xf numFmtId="0" fontId="69" fillId="2" borderId="51" xfId="0" applyFont="1" applyFill="1" applyBorder="1" applyAlignment="1">
      <alignment horizontal="center" vertical="center" wrapText="1"/>
    </xf>
    <xf numFmtId="0" fontId="55" fillId="57" borderId="51" xfId="0" applyFont="1" applyFill="1" applyBorder="1" applyAlignment="1">
      <alignment horizontal="center" vertical="center" wrapText="1"/>
    </xf>
    <xf numFmtId="0" fontId="0" fillId="0" borderId="51" xfId="0" applyFont="1" applyFill="1" applyBorder="1" applyAlignment="1">
      <alignment horizontal="left" vertical="top" wrapText="1"/>
    </xf>
    <xf numFmtId="0" fontId="0" fillId="0" borderId="51" xfId="0" applyBorder="1" applyAlignment="1">
      <alignment horizontal="left" vertical="top" wrapText="1"/>
    </xf>
    <xf numFmtId="0" fontId="29" fillId="0" borderId="51" xfId="0" applyFont="1" applyBorder="1" applyAlignment="1">
      <alignment horizontal="left" vertical="top" wrapText="1"/>
    </xf>
    <xf numFmtId="0" fontId="0" fillId="0" borderId="51" xfId="0" applyFill="1" applyBorder="1" applyAlignment="1">
      <alignment horizontal="left" vertical="top" wrapText="1"/>
    </xf>
    <xf numFmtId="0" fontId="8" fillId="0" borderId="51" xfId="0" applyFont="1" applyFill="1" applyBorder="1" applyAlignment="1">
      <alignment horizontal="left" vertical="top" wrapText="1"/>
    </xf>
    <xf numFmtId="0" fontId="29" fillId="0" borderId="51" xfId="0" applyFont="1" applyBorder="1" applyAlignment="1">
      <alignment wrapText="1"/>
    </xf>
    <xf numFmtId="0" fontId="0" fillId="0" borderId="51" xfId="0" applyFont="1" applyBorder="1" applyAlignment="1">
      <alignment horizontal="left" vertical="top" wrapText="1"/>
    </xf>
    <xf numFmtId="0" fontId="44" fillId="2" borderId="51" xfId="0" applyFont="1" applyFill="1" applyBorder="1" applyAlignment="1">
      <alignment horizontal="center" wrapText="1"/>
    </xf>
    <xf numFmtId="0" fontId="41" fillId="0" borderId="51" xfId="0" applyFont="1" applyFill="1" applyBorder="1" applyAlignment="1">
      <alignment horizontal="center" vertical="center" wrapText="1"/>
    </xf>
    <xf numFmtId="0" fontId="41" fillId="0" borderId="51" xfId="0" applyFont="1" applyBorder="1" applyAlignment="1">
      <alignment vertical="top" wrapText="1"/>
    </xf>
    <xf numFmtId="0" fontId="41" fillId="0" borderId="51" xfId="0" applyFont="1" applyFill="1" applyBorder="1" applyAlignment="1">
      <alignment horizontal="left" vertical="top" wrapText="1"/>
    </xf>
    <xf numFmtId="0" fontId="41" fillId="0" borderId="51" xfId="0" applyFont="1" applyBorder="1" applyAlignment="1">
      <alignment horizontal="left" vertical="top" wrapText="1"/>
    </xf>
    <xf numFmtId="0" fontId="57" fillId="0" borderId="51" xfId="0" applyFont="1" applyBorder="1" applyAlignment="1">
      <alignment horizontal="left" vertical="top" wrapText="1"/>
    </xf>
    <xf numFmtId="0" fontId="41" fillId="0" borderId="51" xfId="0" applyFont="1" applyBorder="1"/>
    <xf numFmtId="0" fontId="41" fillId="0" borderId="51" xfId="0" applyFont="1" applyBorder="1" applyAlignment="1">
      <alignment wrapText="1"/>
    </xf>
    <xf numFmtId="0" fontId="41" fillId="0" borderId="51" xfId="0" applyFont="1" applyBorder="1" applyAlignment="1">
      <alignment horizontal="center" vertical="top" wrapText="1"/>
    </xf>
    <xf numFmtId="0" fontId="41" fillId="0" borderId="51" xfId="0" applyFont="1" applyFill="1" applyBorder="1" applyAlignment="1">
      <alignment horizontal="center" vertical="top" wrapText="1"/>
    </xf>
    <xf numFmtId="0" fontId="41" fillId="0" borderId="51" xfId="0" applyFont="1" applyFill="1" applyBorder="1" applyAlignment="1">
      <alignment vertical="top" wrapText="1"/>
    </xf>
    <xf numFmtId="0" fontId="41" fillId="0" borderId="51" xfId="0" applyFont="1" applyFill="1" applyBorder="1" applyAlignment="1">
      <alignment wrapText="1"/>
    </xf>
    <xf numFmtId="0" fontId="47" fillId="0" borderId="51" xfId="0" applyFont="1" applyFill="1" applyBorder="1" applyAlignment="1">
      <alignment horizontal="left" vertical="top" wrapText="1"/>
    </xf>
    <xf numFmtId="0" fontId="41" fillId="3" borderId="51" xfId="0" applyFont="1" applyFill="1" applyBorder="1" applyAlignment="1">
      <alignment horizontal="left" vertical="top" wrapText="1"/>
    </xf>
    <xf numFmtId="0" fontId="57" fillId="0" borderId="51" xfId="0" applyFont="1" applyBorder="1" applyAlignment="1">
      <alignment wrapText="1"/>
    </xf>
    <xf numFmtId="0" fontId="41" fillId="0" borderId="51" xfId="0" applyFont="1" applyFill="1" applyBorder="1" applyAlignment="1">
      <alignment horizontal="left" wrapText="1"/>
    </xf>
    <xf numFmtId="0" fontId="47" fillId="0" borderId="51" xfId="0" applyFont="1" applyBorder="1" applyAlignment="1">
      <alignment horizontal="left" vertical="top" wrapText="1"/>
    </xf>
    <xf numFmtId="0" fontId="57" fillId="0" borderId="51" xfId="0" applyFont="1" applyFill="1" applyBorder="1" applyAlignment="1">
      <alignment horizontal="left" vertical="top" wrapText="1"/>
    </xf>
    <xf numFmtId="0" fontId="41" fillId="0" borderId="0" xfId="0" applyFont="1" applyBorder="1" applyAlignment="1">
      <alignment wrapText="1"/>
    </xf>
    <xf numFmtId="0" fontId="57" fillId="0" borderId="0" xfId="0" applyFont="1" applyBorder="1" applyAlignment="1">
      <alignment wrapText="1"/>
    </xf>
    <xf numFmtId="0" fontId="69" fillId="2" borderId="51" xfId="0" applyFont="1" applyFill="1" applyBorder="1" applyAlignment="1">
      <alignment horizontal="center" wrapText="1"/>
    </xf>
    <xf numFmtId="0" fontId="55" fillId="30" borderId="51" xfId="0" applyFont="1" applyFill="1" applyBorder="1" applyAlignment="1">
      <alignment horizontal="center" vertical="center" wrapText="1"/>
    </xf>
    <xf numFmtId="0" fontId="58" fillId="0" borderId="51" xfId="0" applyFont="1" applyFill="1" applyBorder="1" applyAlignment="1">
      <alignment horizontal="left" vertical="top" wrapText="1"/>
    </xf>
    <xf numFmtId="0" fontId="61" fillId="0" borderId="51" xfId="0" applyFont="1" applyFill="1" applyBorder="1" applyAlignment="1">
      <alignment horizontal="left" vertical="top" wrapText="1"/>
    </xf>
    <xf numFmtId="0" fontId="66" fillId="0" borderId="51" xfId="231" applyFont="1" applyFill="1" applyBorder="1" applyAlignment="1">
      <alignment horizontal="left" vertical="top" wrapText="1"/>
    </xf>
    <xf numFmtId="0" fontId="60" fillId="0" borderId="51" xfId="0" applyFont="1" applyBorder="1" applyAlignment="1">
      <alignment horizontal="left" vertical="top" wrapText="1"/>
    </xf>
    <xf numFmtId="0" fontId="0" fillId="29" borderId="51" xfId="0" applyFont="1" applyFill="1" applyBorder="1" applyAlignment="1">
      <alignment horizontal="left" vertical="top" wrapText="1"/>
    </xf>
    <xf numFmtId="0" fontId="58" fillId="29" borderId="51" xfId="0" applyFont="1" applyFill="1" applyBorder="1" applyAlignment="1">
      <alignment horizontal="left" vertical="top" wrapText="1"/>
    </xf>
    <xf numFmtId="0" fontId="71" fillId="0" borderId="51" xfId="0" applyFont="1" applyBorder="1" applyAlignment="1">
      <alignment horizontal="left" vertical="top" wrapText="1"/>
    </xf>
    <xf numFmtId="0" fontId="72" fillId="0" borderId="51" xfId="231" applyFont="1" applyFill="1" applyBorder="1" applyAlignment="1">
      <alignment horizontal="left" vertical="top" wrapText="1"/>
    </xf>
    <xf numFmtId="0" fontId="60" fillId="0" borderId="51" xfId="0" applyFont="1" applyFill="1" applyBorder="1" applyAlignment="1">
      <alignment horizontal="left" vertical="top" wrapText="1"/>
    </xf>
    <xf numFmtId="0" fontId="74" fillId="0" borderId="51" xfId="0" applyFont="1" applyFill="1" applyBorder="1" applyAlignment="1">
      <alignment horizontal="left" vertical="top" wrapText="1"/>
    </xf>
    <xf numFmtId="0" fontId="59" fillId="0" borderId="51" xfId="0" applyFont="1" applyBorder="1" applyAlignment="1">
      <alignment horizontal="left" vertical="top" wrapText="1"/>
    </xf>
    <xf numFmtId="0" fontId="59" fillId="0" borderId="51" xfId="0" applyFont="1" applyFill="1" applyBorder="1" applyAlignment="1">
      <alignment horizontal="left" vertical="top" wrapText="1"/>
    </xf>
    <xf numFmtId="0" fontId="58" fillId="0" borderId="51" xfId="0" applyFont="1" applyBorder="1" applyAlignment="1">
      <alignment horizontal="left" vertical="top" wrapText="1"/>
    </xf>
    <xf numFmtId="0" fontId="41" fillId="29" borderId="51" xfId="0" applyFont="1" applyFill="1" applyBorder="1" applyAlignment="1">
      <alignment horizontal="left" vertical="top" wrapText="1"/>
    </xf>
    <xf numFmtId="0" fontId="61" fillId="29" borderId="51" xfId="0" applyFont="1" applyFill="1" applyBorder="1" applyAlignment="1">
      <alignment horizontal="left" vertical="top" wrapText="1"/>
    </xf>
    <xf numFmtId="0" fontId="55" fillId="0" borderId="51" xfId="0" applyFont="1" applyFill="1" applyBorder="1" applyAlignment="1">
      <alignment horizontal="left" vertical="top" wrapText="1"/>
    </xf>
    <xf numFmtId="0" fontId="8" fillId="0" borderId="51" xfId="1" applyFont="1" applyFill="1" applyBorder="1" applyAlignment="1">
      <alignment horizontal="left" vertical="top" wrapText="1"/>
    </xf>
    <xf numFmtId="0" fontId="59" fillId="60" borderId="51" xfId="0" applyFont="1" applyFill="1" applyBorder="1" applyAlignment="1">
      <alignment horizontal="left" vertical="top" wrapText="1"/>
    </xf>
    <xf numFmtId="0" fontId="75" fillId="0" borderId="51" xfId="231" applyFont="1" applyFill="1" applyBorder="1" applyAlignment="1">
      <alignment horizontal="left" vertical="top" wrapText="1"/>
    </xf>
    <xf numFmtId="0" fontId="41" fillId="29" borderId="51" xfId="0" applyFont="1" applyFill="1" applyBorder="1" applyAlignment="1">
      <alignment horizontal="left" vertical="top"/>
    </xf>
    <xf numFmtId="0" fontId="68" fillId="0" borderId="51" xfId="0" applyFont="1" applyFill="1" applyBorder="1" applyAlignment="1">
      <alignment horizontal="left" vertical="top" wrapText="1"/>
    </xf>
    <xf numFmtId="0" fontId="76" fillId="0" borderId="51" xfId="0" applyFont="1" applyBorder="1" applyAlignment="1">
      <alignment horizontal="left" vertical="top" wrapText="1"/>
    </xf>
    <xf numFmtId="0" fontId="75" fillId="0" borderId="51" xfId="231" applyFont="1" applyBorder="1" applyAlignment="1">
      <alignment horizontal="left" vertical="top" wrapText="1"/>
    </xf>
    <xf numFmtId="0" fontId="41" fillId="0" borderId="51" xfId="0" applyFont="1" applyBorder="1" applyAlignment="1">
      <alignment horizontal="left" vertical="top"/>
    </xf>
    <xf numFmtId="0" fontId="67" fillId="0" borderId="51" xfId="0" applyFont="1" applyFill="1" applyBorder="1" applyAlignment="1">
      <alignment horizontal="left" vertical="top" wrapText="1"/>
    </xf>
    <xf numFmtId="0" fontId="76" fillId="0" borderId="51" xfId="0" applyFont="1" applyFill="1" applyBorder="1" applyAlignment="1">
      <alignment horizontal="left" vertical="top" wrapText="1"/>
    </xf>
    <xf numFmtId="0" fontId="1" fillId="0" borderId="51" xfId="0" applyFont="1" applyBorder="1" applyAlignment="1">
      <alignment horizontal="left" vertical="top" wrapText="1"/>
    </xf>
    <xf numFmtId="0" fontId="41" fillId="0" borderId="51" xfId="0" applyFont="1" applyFill="1" applyBorder="1" applyAlignment="1">
      <alignment horizontal="left" vertical="top"/>
    </xf>
    <xf numFmtId="0" fontId="0" fillId="29" borderId="51" xfId="0" applyFill="1" applyBorder="1" applyAlignment="1">
      <alignment horizontal="left" vertical="top" wrapText="1"/>
    </xf>
    <xf numFmtId="0" fontId="77" fillId="29" borderId="51" xfId="0" applyFont="1" applyFill="1" applyBorder="1" applyAlignment="1">
      <alignment horizontal="left" vertical="top" wrapText="1"/>
    </xf>
    <xf numFmtId="0" fontId="47" fillId="0" borderId="51" xfId="0" applyFont="1" applyFill="1" applyBorder="1" applyAlignment="1" applyProtection="1">
      <alignment horizontal="left" vertical="top" wrapText="1"/>
      <protection locked="0"/>
    </xf>
    <xf numFmtId="0" fontId="59" fillId="3" borderId="51" xfId="0" applyFont="1" applyFill="1" applyBorder="1" applyAlignment="1">
      <alignment horizontal="left" vertical="top" wrapText="1"/>
    </xf>
    <xf numFmtId="0" fontId="74" fillId="29" borderId="51" xfId="0" applyFont="1" applyFill="1" applyBorder="1" applyAlignment="1">
      <alignment horizontal="left" vertical="top" wrapText="1"/>
    </xf>
    <xf numFmtId="0" fontId="75" fillId="0" borderId="51" xfId="49219" applyFont="1" applyFill="1" applyBorder="1" applyAlignment="1">
      <alignment horizontal="left" vertical="top" wrapText="1"/>
    </xf>
    <xf numFmtId="0" fontId="0" fillId="3" borderId="51" xfId="0" applyFont="1" applyFill="1" applyBorder="1" applyAlignment="1">
      <alignment horizontal="left" vertical="top" wrapText="1"/>
    </xf>
    <xf numFmtId="0" fontId="56" fillId="0" borderId="1" xfId="0" applyFont="1" applyBorder="1" applyAlignment="1">
      <alignment horizontal="left" vertical="center"/>
    </xf>
    <xf numFmtId="0" fontId="56" fillId="0" borderId="0" xfId="0" applyFont="1" applyBorder="1" applyAlignment="1">
      <alignment horizontal="left" vertical="center"/>
    </xf>
    <xf numFmtId="0" fontId="56" fillId="0" borderId="0" xfId="0" applyFont="1" applyBorder="1" applyAlignment="1">
      <alignment vertical="center"/>
    </xf>
    <xf numFmtId="0" fontId="41" fillId="0" borderId="0" xfId="0" applyFont="1" applyAlignment="1">
      <alignment horizontal="center"/>
    </xf>
    <xf numFmtId="0" fontId="56" fillId="0" borderId="1" xfId="0" applyFont="1" applyBorder="1" applyAlignment="1">
      <alignment wrapText="1"/>
    </xf>
    <xf numFmtId="0" fontId="56" fillId="0" borderId="0" xfId="0" applyFont="1" applyBorder="1" applyAlignment="1">
      <alignment horizontal="left" wrapText="1"/>
    </xf>
    <xf numFmtId="0" fontId="78" fillId="0" borderId="0" xfId="0" applyFont="1" applyAlignment="1">
      <alignment wrapText="1"/>
    </xf>
    <xf numFmtId="0" fontId="41" fillId="0" borderId="49" xfId="0" applyFont="1" applyBorder="1" applyAlignment="1">
      <alignment horizontal="center" vertical="top" wrapText="1"/>
    </xf>
    <xf numFmtId="0" fontId="41" fillId="0" borderId="49" xfId="0" applyFont="1" applyBorder="1" applyAlignment="1">
      <alignment horizontal="left" vertical="top" wrapText="1"/>
    </xf>
    <xf numFmtId="0" fontId="41" fillId="0" borderId="49" xfId="0" applyFont="1" applyBorder="1" applyAlignment="1">
      <alignment vertical="top" wrapText="1"/>
    </xf>
    <xf numFmtId="0" fontId="57" fillId="0" borderId="49" xfId="0" applyFont="1" applyBorder="1" applyAlignment="1">
      <alignment horizontal="left" vertical="top" wrapText="1"/>
    </xf>
    <xf numFmtId="0" fontId="41" fillId="0" borderId="49" xfId="0" applyFont="1" applyFill="1" applyBorder="1" applyAlignment="1">
      <alignment horizontal="left" vertical="top" wrapText="1"/>
    </xf>
    <xf numFmtId="0" fontId="41" fillId="0" borderId="49" xfId="0" applyFont="1" applyBorder="1" applyAlignment="1">
      <alignment wrapText="1"/>
    </xf>
    <xf numFmtId="0" fontId="41" fillId="0" borderId="0" xfId="0" applyFont="1" applyFill="1" applyAlignment="1">
      <alignment horizontal="center"/>
    </xf>
    <xf numFmtId="0" fontId="51" fillId="0" borderId="0" xfId="0" applyFont="1" applyFill="1" applyBorder="1" applyAlignment="1">
      <alignment wrapText="1"/>
    </xf>
    <xf numFmtId="0" fontId="41" fillId="0" borderId="1" xfId="0" applyFont="1" applyBorder="1" applyAlignment="1">
      <alignment horizontal="center" wrapText="1"/>
    </xf>
    <xf numFmtId="0" fontId="41" fillId="0" borderId="5" xfId="0" applyFont="1" applyBorder="1" applyAlignment="1">
      <alignment wrapText="1"/>
    </xf>
    <xf numFmtId="0" fontId="41" fillId="0" borderId="0" xfId="0" applyFont="1" applyBorder="1" applyAlignment="1">
      <alignment horizontal="center" wrapText="1"/>
    </xf>
    <xf numFmtId="0" fontId="41" fillId="0" borderId="7" xfId="0" applyFont="1" applyBorder="1" applyAlignment="1">
      <alignment wrapText="1"/>
    </xf>
    <xf numFmtId="0" fontId="41" fillId="0" borderId="49" xfId="0" applyFont="1" applyBorder="1" applyAlignment="1">
      <alignment horizontal="center" vertical="center" wrapText="1"/>
    </xf>
    <xf numFmtId="0" fontId="44" fillId="0" borderId="49" xfId="0" applyFont="1" applyBorder="1" applyAlignment="1">
      <alignment horizontal="center" vertical="top" wrapText="1"/>
    </xf>
    <xf numFmtId="0" fontId="41" fillId="0" borderId="0" xfId="0" applyFont="1" applyAlignment="1">
      <alignment horizontal="left" vertical="top" wrapText="1"/>
    </xf>
    <xf numFmtId="0" fontId="41" fillId="0" borderId="0" xfId="0" applyFont="1" applyAlignment="1">
      <alignment horizontal="center" wrapText="1"/>
    </xf>
    <xf numFmtId="0" fontId="57" fillId="0" borderId="0" xfId="0" applyFont="1" applyAlignment="1">
      <alignment wrapText="1"/>
    </xf>
    <xf numFmtId="0" fontId="44" fillId="0" borderId="1" xfId="0" applyFont="1" applyBorder="1" applyAlignment="1">
      <alignment wrapText="1"/>
    </xf>
    <xf numFmtId="0" fontId="54" fillId="57" borderId="49" xfId="0" applyFont="1" applyFill="1" applyBorder="1" applyAlignment="1">
      <alignment horizontal="center" vertical="center" wrapText="1"/>
    </xf>
    <xf numFmtId="0" fontId="0" fillId="0" borderId="49" xfId="0" applyFill="1" applyBorder="1"/>
    <xf numFmtId="0" fontId="55" fillId="57" borderId="61" xfId="0" applyFont="1" applyFill="1" applyBorder="1" applyAlignment="1">
      <alignment horizontal="center" vertical="center" wrapText="1"/>
    </xf>
    <xf numFmtId="0" fontId="0" fillId="0" borderId="49" xfId="0" applyFont="1" applyFill="1" applyBorder="1" applyAlignment="1">
      <alignment horizontal="left"/>
    </xf>
    <xf numFmtId="0" fontId="0" fillId="0" borderId="49" xfId="0" applyFill="1" applyBorder="1" applyAlignment="1"/>
    <xf numFmtId="0" fontId="56" fillId="0" borderId="10" xfId="0" applyFont="1" applyBorder="1" applyAlignment="1">
      <alignment wrapText="1"/>
    </xf>
    <xf numFmtId="0" fontId="44" fillId="0" borderId="0" xfId="0" applyFont="1" applyBorder="1" applyAlignment="1">
      <alignment wrapText="1"/>
    </xf>
    <xf numFmtId="0" fontId="44" fillId="2" borderId="49" xfId="0" applyFont="1" applyFill="1" applyBorder="1" applyAlignment="1">
      <alignment horizontal="center" wrapText="1"/>
    </xf>
    <xf numFmtId="0" fontId="54" fillId="30" borderId="49" xfId="0" applyFont="1" applyFill="1" applyBorder="1" applyAlignment="1">
      <alignment horizontal="center" vertical="center" wrapText="1"/>
    </xf>
    <xf numFmtId="0" fontId="56" fillId="0" borderId="0" xfId="0" applyFont="1" applyBorder="1" applyAlignment="1">
      <alignment vertical="center" wrapText="1"/>
    </xf>
    <xf numFmtId="0" fontId="56" fillId="0" borderId="57" xfId="0" applyFont="1" applyBorder="1" applyAlignment="1">
      <alignment vertical="center" wrapText="1"/>
    </xf>
    <xf numFmtId="0" fontId="47" fillId="0" borderId="49" xfId="0" applyFont="1" applyFill="1" applyBorder="1" applyAlignment="1">
      <alignment horizontal="left" vertical="top" wrapText="1"/>
    </xf>
    <xf numFmtId="0" fontId="41" fillId="0" borderId="0" xfId="0" applyFont="1" applyAlignment="1">
      <alignment horizontal="center" vertical="center" wrapText="1"/>
    </xf>
    <xf numFmtId="0" fontId="57" fillId="0" borderId="0" xfId="0" applyFont="1" applyAlignment="1">
      <alignment horizontal="center" vertical="center" wrapText="1"/>
    </xf>
    <xf numFmtId="0" fontId="78" fillId="0" borderId="0" xfId="0" applyFont="1" applyBorder="1" applyAlignment="1">
      <alignment wrapText="1"/>
    </xf>
    <xf numFmtId="0" fontId="81" fillId="0" borderId="0" xfId="0" applyFont="1" applyBorder="1" applyAlignment="1">
      <alignment wrapText="1"/>
    </xf>
    <xf numFmtId="0" fontId="78" fillId="0" borderId="0" xfId="0" applyFont="1" applyAlignment="1">
      <alignment vertical="top" wrapText="1"/>
    </xf>
    <xf numFmtId="0" fontId="82" fillId="0" borderId="0" xfId="0" applyFont="1" applyBorder="1" applyAlignment="1">
      <alignment horizontal="left" vertical="top"/>
    </xf>
    <xf numFmtId="0" fontId="78" fillId="0" borderId="0" xfId="0" applyFont="1" applyBorder="1" applyAlignment="1">
      <alignment vertical="top"/>
    </xf>
    <xf numFmtId="0" fontId="78" fillId="0" borderId="0" xfId="0" applyFont="1" applyAlignment="1">
      <alignment horizontal="center" vertical="top" wrapText="1"/>
    </xf>
    <xf numFmtId="0" fontId="78" fillId="0" borderId="0" xfId="0" applyFont="1" applyBorder="1" applyAlignment="1">
      <alignment horizontal="center" vertical="top"/>
    </xf>
    <xf numFmtId="0" fontId="44" fillId="2" borderId="61" xfId="0" applyFont="1" applyFill="1" applyBorder="1" applyAlignment="1">
      <alignment horizontal="center" wrapText="1"/>
    </xf>
    <xf numFmtId="0" fontId="40" fillId="58" borderId="61" xfId="0" applyFont="1" applyFill="1" applyBorder="1" applyAlignment="1">
      <alignment horizontal="center" wrapText="1"/>
    </xf>
    <xf numFmtId="0" fontId="1" fillId="2" borderId="61" xfId="0" applyFont="1" applyFill="1" applyBorder="1" applyAlignment="1">
      <alignment horizontal="center" wrapText="1"/>
    </xf>
    <xf numFmtId="0" fontId="1" fillId="58" borderId="61" xfId="0" applyFont="1" applyFill="1" applyBorder="1" applyAlignment="1">
      <alignment horizontal="center" wrapText="1"/>
    </xf>
    <xf numFmtId="0" fontId="30" fillId="30" borderId="61" xfId="0" applyFont="1" applyFill="1" applyBorder="1" applyAlignment="1">
      <alignment horizontal="center" vertical="center" wrapText="1"/>
    </xf>
    <xf numFmtId="0" fontId="54" fillId="57" borderId="61" xfId="0" applyFont="1" applyFill="1" applyBorder="1" applyAlignment="1">
      <alignment horizontal="center" vertical="center" wrapText="1"/>
    </xf>
    <xf numFmtId="0" fontId="30" fillId="57" borderId="61" xfId="0" applyFont="1" applyFill="1" applyBorder="1" applyAlignment="1">
      <alignment horizontal="center" vertical="center" wrapText="1"/>
    </xf>
    <xf numFmtId="0" fontId="41" fillId="0" borderId="49" xfId="0" applyFont="1" applyBorder="1" applyAlignment="1">
      <alignment vertical="top"/>
    </xf>
    <xf numFmtId="0" fontId="0" fillId="0" borderId="49" xfId="0" applyFill="1" applyBorder="1" applyAlignment="1">
      <alignment wrapText="1"/>
    </xf>
    <xf numFmtId="0" fontId="44" fillId="2" borderId="49" xfId="0" applyFont="1" applyFill="1" applyBorder="1" applyAlignment="1">
      <alignment horizontal="center" vertical="center" wrapText="1"/>
    </xf>
    <xf numFmtId="0" fontId="41" fillId="0" borderId="0" xfId="0" applyFont="1" applyFill="1" applyAlignment="1">
      <alignment horizontal="center" wrapText="1"/>
    </xf>
    <xf numFmtId="0" fontId="41" fillId="0" borderId="0" xfId="0" applyFont="1" applyFill="1" applyAlignment="1">
      <alignment wrapText="1"/>
    </xf>
    <xf numFmtId="0" fontId="41" fillId="3" borderId="49" xfId="0" applyFont="1" applyFill="1" applyBorder="1" applyAlignment="1">
      <alignment horizontal="left" wrapText="1"/>
    </xf>
    <xf numFmtId="0" fontId="41" fillId="0" borderId="49" xfId="0" applyFont="1" applyBorder="1"/>
    <xf numFmtId="49" fontId="41" fillId="0" borderId="49" xfId="0" applyNumberFormat="1" applyFont="1" applyFill="1" applyBorder="1" applyAlignment="1">
      <alignment horizontal="left" wrapText="1"/>
    </xf>
    <xf numFmtId="49" fontId="41" fillId="0" borderId="0" xfId="0" applyNumberFormat="1" applyFont="1" applyBorder="1" applyAlignment="1">
      <alignment vertical="top" wrapText="1"/>
    </xf>
    <xf numFmtId="49" fontId="41" fillId="0" borderId="0" xfId="0" applyNumberFormat="1" applyFont="1" applyFill="1" applyBorder="1" applyAlignment="1">
      <alignment horizontal="left" wrapText="1"/>
    </xf>
    <xf numFmtId="49" fontId="41" fillId="0" borderId="0" xfId="0" applyNumberFormat="1" applyFont="1" applyBorder="1" applyAlignment="1">
      <alignment wrapText="1"/>
    </xf>
    <xf numFmtId="49" fontId="41" fillId="0" borderId="0" xfId="0" applyNumberFormat="1" applyFont="1" applyFill="1" applyBorder="1" applyAlignment="1">
      <alignment wrapText="1"/>
    </xf>
    <xf numFmtId="0" fontId="46" fillId="0" borderId="0" xfId="0" applyFont="1" applyBorder="1" applyAlignment="1">
      <alignment vertical="top" wrapText="1"/>
    </xf>
    <xf numFmtId="0" fontId="56" fillId="0" borderId="8" xfId="0" applyFont="1" applyBorder="1" applyAlignment="1">
      <alignment vertical="center"/>
    </xf>
    <xf numFmtId="0" fontId="56" fillId="0" borderId="10" xfId="0" applyFont="1" applyBorder="1" applyAlignment="1">
      <alignment vertical="center"/>
    </xf>
    <xf numFmtId="0" fontId="47" fillId="0" borderId="49" xfId="0" applyFont="1" applyBorder="1" applyAlignment="1" applyProtection="1">
      <alignment horizontal="left" vertical="top" wrapText="1"/>
      <protection locked="0"/>
    </xf>
    <xf numFmtId="0" fontId="62" fillId="0" borderId="0" xfId="0" applyFont="1"/>
    <xf numFmtId="0" fontId="7" fillId="0" borderId="0" xfId="0" applyFont="1" applyAlignment="1">
      <alignment horizontal="center"/>
    </xf>
    <xf numFmtId="0" fontId="46" fillId="0" borderId="0" xfId="0" applyFont="1" applyAlignment="1">
      <alignment horizontal="left" vertical="top" wrapText="1"/>
    </xf>
    <xf numFmtId="0" fontId="79" fillId="0" borderId="51" xfId="0" applyFont="1" applyFill="1" applyBorder="1" applyAlignment="1">
      <alignment vertical="top"/>
    </xf>
    <xf numFmtId="0" fontId="80" fillId="0" borderId="51" xfId="0" applyFont="1" applyFill="1" applyBorder="1" applyAlignment="1">
      <alignment vertical="top" wrapText="1"/>
    </xf>
    <xf numFmtId="0" fontId="83" fillId="0" borderId="51" xfId="0" applyFont="1" applyFill="1" applyBorder="1" applyAlignment="1">
      <alignment vertical="top" wrapText="1"/>
    </xf>
    <xf numFmtId="0" fontId="56" fillId="0" borderId="0" xfId="0" applyFont="1" applyBorder="1" applyAlignment="1">
      <alignment horizontal="center" vertical="center" wrapText="1"/>
    </xf>
    <xf numFmtId="0" fontId="56" fillId="0" borderId="9" xfId="0" applyFont="1" applyBorder="1" applyAlignment="1">
      <alignment vertical="center"/>
    </xf>
    <xf numFmtId="0" fontId="56" fillId="0" borderId="2" xfId="0" applyFont="1" applyBorder="1" applyAlignment="1">
      <alignment vertical="center"/>
    </xf>
    <xf numFmtId="49" fontId="41" fillId="0" borderId="51" xfId="0" applyNumberFormat="1" applyFont="1" applyBorder="1" applyAlignment="1">
      <alignment horizontal="left" vertical="top" wrapText="1"/>
    </xf>
    <xf numFmtId="0" fontId="41" fillId="0" borderId="51" xfId="0" applyFont="1" applyBorder="1" applyAlignment="1">
      <alignment horizontal="left" wrapText="1"/>
    </xf>
    <xf numFmtId="0" fontId="41" fillId="3" borderId="51" xfId="0" applyFont="1" applyFill="1" applyBorder="1" applyAlignment="1">
      <alignment horizontal="left" wrapText="1"/>
    </xf>
    <xf numFmtId="0" fontId="41" fillId="64" borderId="51" xfId="0" applyFont="1" applyFill="1" applyBorder="1" applyAlignment="1">
      <alignment horizontal="center" vertical="top" wrapText="1"/>
    </xf>
    <xf numFmtId="0" fontId="41" fillId="64" borderId="51" xfId="0" applyFont="1" applyFill="1" applyBorder="1" applyAlignment="1">
      <alignment horizontal="left" vertical="top" wrapText="1"/>
    </xf>
    <xf numFmtId="0" fontId="57" fillId="64" borderId="51" xfId="0" applyFont="1" applyFill="1" applyBorder="1" applyAlignment="1">
      <alignment wrapText="1"/>
    </xf>
    <xf numFmtId="49" fontId="41" fillId="0" borderId="51" xfId="0" applyNumberFormat="1" applyFont="1" applyFill="1" applyBorder="1" applyAlignment="1">
      <alignment horizontal="left" vertical="top" wrapText="1"/>
    </xf>
    <xf numFmtId="0" fontId="62" fillId="0" borderId="51" xfId="0" applyFont="1" applyFill="1" applyBorder="1" applyAlignment="1">
      <alignment horizontal="center" vertical="center" wrapText="1"/>
    </xf>
    <xf numFmtId="49" fontId="41" fillId="64" borderId="51" xfId="0" applyNumberFormat="1" applyFont="1" applyFill="1" applyBorder="1" applyAlignment="1">
      <alignment horizontal="left" vertical="top" wrapText="1"/>
    </xf>
    <xf numFmtId="0" fontId="41" fillId="0" borderId="51" xfId="0" applyFont="1" applyBorder="1" applyAlignment="1">
      <alignment horizontal="center" vertical="center" wrapText="1"/>
    </xf>
    <xf numFmtId="0" fontId="41" fillId="0" borderId="0" xfId="0" applyFont="1" applyBorder="1" applyAlignment="1">
      <alignment horizontal="center"/>
    </xf>
    <xf numFmtId="0" fontId="46" fillId="0" borderId="51" xfId="0" applyFont="1" applyBorder="1" applyAlignment="1">
      <alignment horizontal="left" vertical="top" wrapText="1"/>
    </xf>
    <xf numFmtId="0" fontId="78" fillId="0" borderId="5" xfId="0" applyFont="1" applyBorder="1"/>
    <xf numFmtId="0" fontId="81" fillId="0" borderId="1" xfId="0" applyFont="1" applyBorder="1" applyAlignment="1">
      <alignment wrapText="1"/>
    </xf>
    <xf numFmtId="0" fontId="78" fillId="0" borderId="0" xfId="0" applyFont="1"/>
    <xf numFmtId="0" fontId="78" fillId="0" borderId="6" xfId="0" applyFont="1" applyBorder="1"/>
    <xf numFmtId="0" fontId="81" fillId="0" borderId="2" xfId="0" applyFont="1" applyBorder="1" applyAlignment="1">
      <alignment wrapText="1"/>
    </xf>
    <xf numFmtId="0" fontId="47" fillId="0" borderId="51" xfId="231" applyFont="1" applyBorder="1" applyAlignment="1">
      <alignment vertical="top"/>
    </xf>
    <xf numFmtId="0" fontId="46" fillId="0" borderId="51" xfId="231" applyFont="1" applyFill="1" applyBorder="1" applyAlignment="1">
      <alignment vertical="top" wrapText="1"/>
    </xf>
    <xf numFmtId="0" fontId="41" fillId="0" borderId="51" xfId="0" applyFont="1" applyFill="1" applyBorder="1" applyAlignment="1">
      <alignment horizontal="left" vertical="center"/>
    </xf>
    <xf numFmtId="0" fontId="41" fillId="0" borderId="51" xfId="0" applyFont="1" applyFill="1" applyBorder="1" applyAlignment="1">
      <alignment vertical="top"/>
    </xf>
    <xf numFmtId="0" fontId="47" fillId="0" borderId="51" xfId="231" applyFont="1" applyFill="1" applyBorder="1" applyAlignment="1">
      <alignment vertical="top"/>
    </xf>
    <xf numFmtId="0" fontId="61" fillId="0" borderId="51" xfId="0" applyFont="1" applyFill="1" applyBorder="1" applyAlignment="1">
      <alignment horizontal="center" vertical="top" wrapText="1"/>
    </xf>
    <xf numFmtId="0" fontId="47" fillId="0" borderId="51" xfId="0" applyFont="1" applyFill="1" applyBorder="1" applyAlignment="1">
      <alignment vertical="top" wrapText="1"/>
    </xf>
    <xf numFmtId="0" fontId="47" fillId="0" borderId="51" xfId="49219" applyFont="1" applyFill="1" applyBorder="1" applyAlignment="1">
      <alignment vertical="top" wrapText="1"/>
    </xf>
    <xf numFmtId="0" fontId="65" fillId="0" borderId="51" xfId="0" applyFont="1" applyFill="1" applyBorder="1" applyAlignment="1">
      <alignment vertical="top" wrapText="1"/>
    </xf>
    <xf numFmtId="0" fontId="50" fillId="0" borderId="51" xfId="0" applyFont="1" applyFill="1" applyBorder="1" applyAlignment="1">
      <alignment vertical="top" wrapText="1"/>
    </xf>
    <xf numFmtId="0" fontId="47" fillId="0" borderId="51" xfId="0" applyFont="1" applyFill="1" applyBorder="1" applyAlignment="1">
      <alignment wrapText="1"/>
    </xf>
    <xf numFmtId="0" fontId="63" fillId="0" borderId="51" xfId="231" applyFont="1" applyFill="1" applyBorder="1" applyAlignment="1">
      <alignment vertical="top" wrapText="1"/>
    </xf>
    <xf numFmtId="0" fontId="47" fillId="0" borderId="51" xfId="231" applyFont="1" applyBorder="1" applyAlignment="1">
      <alignment vertical="top" wrapText="1"/>
    </xf>
    <xf numFmtId="0" fontId="47" fillId="0" borderId="51" xfId="0" applyFont="1" applyBorder="1" applyAlignment="1">
      <alignment wrapText="1"/>
    </xf>
    <xf numFmtId="0" fontId="41" fillId="0" borderId="51" xfId="0" applyFont="1" applyBorder="1" applyAlignment="1">
      <alignment horizontal="left" vertical="center" wrapText="1"/>
    </xf>
    <xf numFmtId="0" fontId="61" fillId="0" borderId="51" xfId="0" applyFont="1" applyBorder="1" applyAlignment="1">
      <alignment horizontal="left" vertical="center" wrapText="1"/>
    </xf>
    <xf numFmtId="0" fontId="46" fillId="0" borderId="51" xfId="0" applyFont="1" applyBorder="1" applyAlignment="1">
      <alignment vertical="top" wrapText="1"/>
    </xf>
    <xf numFmtId="0" fontId="56" fillId="0" borderId="1" xfId="0" applyFont="1" applyBorder="1" applyAlignment="1">
      <alignment vertical="center" wrapText="1"/>
    </xf>
    <xf numFmtId="0" fontId="78" fillId="0" borderId="0" xfId="0" applyFont="1" applyBorder="1" applyAlignment="1">
      <alignment horizontal="left" vertical="top" wrapText="1"/>
    </xf>
    <xf numFmtId="0" fontId="78" fillId="0" borderId="0" xfId="0" applyFont="1" applyAlignment="1">
      <alignment horizontal="center" wrapText="1"/>
    </xf>
    <xf numFmtId="0" fontId="56" fillId="0" borderId="2" xfId="0" applyFont="1" applyBorder="1" applyAlignment="1">
      <alignment vertical="center" wrapText="1"/>
    </xf>
    <xf numFmtId="0" fontId="47" fillId="0" borderId="51" xfId="0" applyFont="1" applyBorder="1" applyAlignment="1">
      <alignment horizontal="center" vertical="top" wrapText="1"/>
    </xf>
    <xf numFmtId="0" fontId="57" fillId="0" borderId="51" xfId="0" applyFont="1" applyBorder="1" applyAlignment="1">
      <alignment vertical="top" wrapText="1"/>
    </xf>
    <xf numFmtId="0" fontId="41" fillId="0" borderId="0" xfId="0" applyFont="1" applyBorder="1" applyAlignment="1">
      <alignment horizontal="left" vertical="top" wrapText="1"/>
    </xf>
    <xf numFmtId="0" fontId="41" fillId="0" borderId="61" xfId="0" applyFont="1" applyBorder="1" applyAlignment="1">
      <alignment vertical="top" wrapText="1"/>
    </xf>
    <xf numFmtId="0" fontId="41" fillId="0" borderId="61" xfId="0" applyFont="1" applyBorder="1" applyAlignment="1">
      <alignment wrapText="1"/>
    </xf>
    <xf numFmtId="0" fontId="57" fillId="0" borderId="27" xfId="0" applyFont="1" applyBorder="1" applyAlignment="1">
      <alignment vertical="top" wrapText="1"/>
    </xf>
    <xf numFmtId="0" fontId="41" fillId="0" borderId="20" xfId="0" applyFont="1" applyBorder="1" applyAlignment="1">
      <alignment horizontal="center" vertical="top" wrapText="1"/>
    </xf>
    <xf numFmtId="0" fontId="47" fillId="0" borderId="20" xfId="0" applyFont="1" applyBorder="1" applyAlignment="1">
      <alignment horizontal="center" vertical="top" wrapText="1"/>
    </xf>
    <xf numFmtId="0" fontId="57" fillId="0" borderId="20" xfId="0" applyFont="1" applyBorder="1" applyAlignment="1">
      <alignment vertical="top" wrapText="1"/>
    </xf>
    <xf numFmtId="0" fontId="41" fillId="0" borderId="20" xfId="0" applyFont="1" applyBorder="1" applyAlignment="1">
      <alignment wrapText="1"/>
    </xf>
    <xf numFmtId="0" fontId="56" fillId="0" borderId="0" xfId="0" applyFont="1" applyBorder="1" applyAlignment="1"/>
    <xf numFmtId="0" fontId="41" fillId="0" borderId="0" xfId="0" applyFont="1" applyAlignment="1"/>
    <xf numFmtId="0" fontId="56" fillId="0" borderId="2" xfId="0" applyFont="1" applyBorder="1" applyAlignment="1"/>
    <xf numFmtId="0" fontId="56" fillId="0" borderId="2" xfId="0" applyFont="1" applyBorder="1" applyAlignment="1">
      <alignment wrapText="1"/>
    </xf>
    <xf numFmtId="0" fontId="44" fillId="2" borderId="3" xfId="0" applyFont="1" applyFill="1" applyBorder="1" applyAlignment="1">
      <alignment horizontal="center" wrapText="1"/>
    </xf>
    <xf numFmtId="0" fontId="54" fillId="30" borderId="3" xfId="0" applyFont="1" applyFill="1" applyBorder="1" applyAlignment="1">
      <alignment horizontal="center" vertical="center" wrapText="1"/>
    </xf>
    <xf numFmtId="0" fontId="41" fillId="0" borderId="4" xfId="0" applyFont="1" applyFill="1" applyBorder="1" applyAlignment="1">
      <alignment horizontal="center" vertical="center" wrapText="1"/>
    </xf>
    <xf numFmtId="0" fontId="41" fillId="0" borderId="4" xfId="0" applyFont="1" applyFill="1" applyBorder="1" applyAlignment="1">
      <alignment horizontal="left" vertical="top" wrapText="1"/>
    </xf>
    <xf numFmtId="0" fontId="47" fillId="0" borderId="4" xfId="0" applyFont="1" applyFill="1" applyBorder="1" applyAlignment="1" applyProtection="1">
      <alignment horizontal="left" vertical="top" wrapText="1"/>
      <protection locked="0"/>
    </xf>
    <xf numFmtId="0" fontId="41" fillId="0" borderId="4" xfId="0" applyFont="1" applyFill="1" applyBorder="1" applyAlignment="1">
      <alignment horizontal="center" vertical="top" wrapText="1"/>
    </xf>
    <xf numFmtId="0" fontId="41" fillId="0" borderId="21" xfId="0" applyFont="1" applyFill="1" applyBorder="1" applyAlignment="1">
      <alignment horizontal="left" vertical="top" wrapText="1"/>
    </xf>
    <xf numFmtId="0" fontId="57" fillId="0" borderId="4" xfId="0" applyFont="1" applyBorder="1" applyAlignment="1">
      <alignment horizontal="left" vertical="top" wrapText="1"/>
    </xf>
    <xf numFmtId="0" fontId="41" fillId="0" borderId="0" xfId="0" applyFont="1" applyFill="1" applyAlignment="1">
      <alignment horizontal="left"/>
    </xf>
    <xf numFmtId="0" fontId="78" fillId="0" borderId="0" xfId="0" applyFont="1" applyAlignment="1"/>
    <xf numFmtId="0" fontId="78" fillId="0" borderId="7" xfId="0" applyFont="1" applyBorder="1" applyAlignment="1">
      <alignment wrapText="1"/>
    </xf>
    <xf numFmtId="0" fontId="45" fillId="0" borderId="0" xfId="0" applyFont="1" applyFill="1" applyBorder="1" applyAlignment="1">
      <alignment horizontal="left" vertical="top"/>
    </xf>
    <xf numFmtId="0" fontId="44" fillId="0" borderId="0" xfId="0" applyFont="1" applyAlignment="1">
      <alignment horizontal="left" vertical="top" wrapText="1"/>
    </xf>
    <xf numFmtId="0" fontId="50" fillId="0" borderId="64" xfId="0" applyFont="1" applyBorder="1" applyAlignment="1">
      <alignment horizontal="left" vertical="center" indent="1" readingOrder="1"/>
    </xf>
    <xf numFmtId="0" fontId="50" fillId="52" borderId="64" xfId="0" applyFont="1" applyFill="1" applyBorder="1" applyAlignment="1">
      <alignment horizontal="left" vertical="center" indent="1" readingOrder="1"/>
    </xf>
    <xf numFmtId="0" fontId="50" fillId="0" borderId="51" xfId="0" applyFont="1" applyBorder="1" applyAlignment="1">
      <alignment horizontal="left" vertical="center" wrapText="1" indent="1" readingOrder="1"/>
    </xf>
    <xf numFmtId="0" fontId="50" fillId="55" borderId="51" xfId="0" applyFont="1" applyFill="1" applyBorder="1" applyAlignment="1">
      <alignment horizontal="left" vertical="center" wrapText="1" indent="1" readingOrder="1"/>
    </xf>
    <xf numFmtId="0" fontId="46" fillId="0" borderId="0" xfId="0" applyFont="1" applyAlignment="1">
      <alignment vertical="top" wrapText="1"/>
    </xf>
    <xf numFmtId="0" fontId="47" fillId="52" borderId="4" xfId="0" applyFont="1" applyFill="1" applyBorder="1" applyAlignment="1">
      <alignment horizontal="center" vertical="center" wrapText="1"/>
    </xf>
    <xf numFmtId="0" fontId="84" fillId="0" borderId="51" xfId="0" applyFont="1" applyFill="1" applyBorder="1" applyAlignment="1">
      <alignment horizontal="center" vertical="top" wrapText="1"/>
    </xf>
    <xf numFmtId="0" fontId="84" fillId="0" borderId="51" xfId="0" applyFont="1" applyBorder="1" applyAlignment="1">
      <alignment horizontal="center" vertical="top" wrapText="1"/>
    </xf>
    <xf numFmtId="0" fontId="84" fillId="0" borderId="0" xfId="0" applyFont="1" applyAlignment="1">
      <alignment horizontal="center" vertical="top" wrapText="1"/>
    </xf>
    <xf numFmtId="0" fontId="84" fillId="0" borderId="0" xfId="0" applyFont="1" applyAlignment="1">
      <alignment horizontal="center" vertical="top"/>
    </xf>
    <xf numFmtId="0" fontId="84" fillId="0" borderId="22" xfId="0" applyFont="1" applyFill="1" applyBorder="1" applyAlignment="1">
      <alignment horizontal="center" vertical="top" wrapText="1"/>
    </xf>
    <xf numFmtId="0" fontId="84" fillId="0" borderId="51" xfId="0" applyFont="1" applyBorder="1" applyAlignment="1">
      <alignment horizontal="center" vertical="center" wrapText="1"/>
    </xf>
    <xf numFmtId="0" fontId="84" fillId="0" borderId="51" xfId="0" applyFont="1" applyFill="1" applyBorder="1" applyAlignment="1">
      <alignment vertical="top"/>
    </xf>
    <xf numFmtId="0" fontId="84" fillId="0" borderId="0" xfId="0" applyFont="1" applyFill="1" applyAlignment="1">
      <alignment horizontal="center" vertical="top" wrapText="1"/>
    </xf>
    <xf numFmtId="0" fontId="84" fillId="0" borderId="51" xfId="0" applyFont="1" applyBorder="1" applyAlignment="1">
      <alignment horizontal="center" vertical="top"/>
    </xf>
    <xf numFmtId="0" fontId="84" fillId="56" borderId="51" xfId="0" applyFont="1" applyFill="1" applyBorder="1" applyAlignment="1">
      <alignment horizontal="center" vertical="top" wrapText="1"/>
    </xf>
    <xf numFmtId="0" fontId="86" fillId="0" borderId="0" xfId="0" applyFont="1" applyAlignment="1">
      <alignment horizontal="center" vertical="top"/>
    </xf>
    <xf numFmtId="0" fontId="86" fillId="0" borderId="0" xfId="0" applyFont="1" applyBorder="1" applyAlignment="1">
      <alignment horizontal="center" wrapText="1"/>
    </xf>
    <xf numFmtId="0" fontId="86" fillId="0" borderId="0" xfId="0" applyFont="1" applyAlignment="1">
      <alignment horizontal="center" wrapText="1"/>
    </xf>
    <xf numFmtId="0" fontId="84" fillId="0" borderId="49" xfId="0" applyFont="1" applyBorder="1" applyAlignment="1">
      <alignment horizontal="center" vertical="top"/>
    </xf>
    <xf numFmtId="0" fontId="84" fillId="0" borderId="0" xfId="0" applyFont="1" applyBorder="1" applyAlignment="1">
      <alignment horizontal="center" wrapText="1"/>
    </xf>
    <xf numFmtId="0" fontId="84" fillId="0" borderId="0" xfId="0" applyFont="1" applyAlignment="1">
      <alignment horizontal="center" wrapText="1"/>
    </xf>
    <xf numFmtId="0" fontId="87" fillId="0" borderId="0" xfId="0" applyFont="1" applyBorder="1" applyAlignment="1">
      <alignment wrapText="1"/>
    </xf>
    <xf numFmtId="0" fontId="84" fillId="0" borderId="0" xfId="0" applyFont="1" applyAlignment="1">
      <alignment wrapText="1"/>
    </xf>
    <xf numFmtId="0" fontId="84" fillId="0" borderId="0" xfId="0" applyFont="1" applyAlignment="1">
      <alignment horizontal="center" vertical="center" wrapText="1"/>
    </xf>
    <xf numFmtId="0" fontId="84" fillId="0" borderId="0" xfId="0" applyFont="1" applyAlignment="1">
      <alignment horizontal="center"/>
    </xf>
    <xf numFmtId="0" fontId="84" fillId="0" borderId="49" xfId="0" applyFont="1" applyBorder="1" applyAlignment="1">
      <alignment horizontal="center"/>
    </xf>
    <xf numFmtId="0" fontId="88" fillId="0" borderId="0" xfId="0" applyFont="1" applyBorder="1" applyAlignment="1">
      <alignment horizontal="center" vertical="top" wrapText="1"/>
    </xf>
    <xf numFmtId="0" fontId="87" fillId="0" borderId="0" xfId="0" applyFont="1" applyBorder="1" applyAlignment="1">
      <alignment vertical="top" wrapText="1"/>
    </xf>
    <xf numFmtId="0" fontId="84" fillId="0" borderId="0" xfId="0" applyFont="1" applyBorder="1" applyAlignment="1">
      <alignment vertical="top" wrapText="1"/>
    </xf>
    <xf numFmtId="0" fontId="84" fillId="0" borderId="0" xfId="0" applyFont="1" applyAlignment="1">
      <alignment vertical="top" wrapText="1"/>
    </xf>
    <xf numFmtId="0" fontId="87" fillId="0" borderId="0" xfId="0" applyFont="1" applyAlignment="1">
      <alignment horizontal="center" wrapText="1"/>
    </xf>
    <xf numFmtId="0" fontId="87" fillId="0" borderId="0" xfId="0" applyFont="1" applyBorder="1" applyAlignment="1">
      <alignment horizontal="center" wrapText="1"/>
    </xf>
    <xf numFmtId="0" fontId="84" fillId="0" borderId="27" xfId="0" applyFont="1" applyBorder="1" applyAlignment="1">
      <alignment horizontal="center" vertical="top" wrapText="1"/>
    </xf>
    <xf numFmtId="0" fontId="84" fillId="0" borderId="20" xfId="0" applyFont="1" applyBorder="1" applyAlignment="1">
      <alignment horizontal="center" vertical="top" wrapText="1"/>
    </xf>
    <xf numFmtId="0" fontId="41" fillId="56" borderId="51" xfId="0" applyFont="1" applyFill="1" applyBorder="1" applyAlignment="1">
      <alignment vertical="top"/>
    </xf>
    <xf numFmtId="0" fontId="41" fillId="56" borderId="51" xfId="0" applyFont="1" applyFill="1" applyBorder="1" applyAlignment="1">
      <alignment horizontal="center" vertical="top"/>
    </xf>
    <xf numFmtId="0" fontId="47" fillId="0" borderId="51" xfId="0" applyFont="1" applyFill="1" applyBorder="1" applyAlignment="1">
      <alignment horizontal="left" vertical="top"/>
    </xf>
    <xf numFmtId="0" fontId="0" fillId="0" borderId="51" xfId="0" applyBorder="1" applyAlignment="1">
      <alignment wrapText="1"/>
    </xf>
    <xf numFmtId="0" fontId="56" fillId="0" borderId="0" xfId="0" applyFont="1" applyBorder="1" applyAlignment="1">
      <alignment wrapText="1"/>
    </xf>
    <xf numFmtId="0" fontId="41" fillId="59" borderId="59" xfId="0" applyFont="1" applyFill="1" applyBorder="1" applyAlignment="1">
      <alignment horizontal="left" vertical="top" wrapText="1"/>
    </xf>
    <xf numFmtId="0" fontId="57" fillId="59" borderId="59" xfId="0" applyFont="1" applyFill="1" applyBorder="1" applyAlignment="1">
      <alignment horizontal="left" vertical="top" wrapText="1"/>
    </xf>
    <xf numFmtId="0" fontId="41" fillId="59" borderId="59" xfId="0" applyFont="1" applyFill="1" applyBorder="1" applyAlignment="1">
      <alignment vertical="top"/>
    </xf>
    <xf numFmtId="0" fontId="84" fillId="59" borderId="59" xfId="0" applyFont="1" applyFill="1" applyBorder="1" applyAlignment="1">
      <alignment horizontal="center" vertical="top" wrapText="1"/>
    </xf>
    <xf numFmtId="0" fontId="41" fillId="59" borderId="59" xfId="0" applyFont="1" applyFill="1" applyBorder="1" applyAlignment="1">
      <alignment vertical="top" wrapText="1"/>
    </xf>
    <xf numFmtId="0" fontId="84" fillId="59" borderId="60" xfId="0" applyFont="1" applyFill="1" applyBorder="1" applyAlignment="1">
      <alignment horizontal="center" vertical="top" wrapText="1"/>
    </xf>
    <xf numFmtId="0" fontId="44" fillId="0" borderId="0" xfId="0" applyFont="1" applyFill="1" applyAlignment="1">
      <alignment horizontal="left"/>
    </xf>
    <xf numFmtId="0" fontId="89" fillId="0" borderId="0" xfId="49306" applyAlignment="1" applyProtection="1"/>
    <xf numFmtId="0" fontId="56" fillId="0" borderId="0" xfId="0" applyFont="1" applyBorder="1" applyAlignment="1">
      <alignment horizontal="left" vertical="center"/>
    </xf>
    <xf numFmtId="0" fontId="41" fillId="59" borderId="51" xfId="0" applyFont="1" applyFill="1" applyBorder="1" applyAlignment="1">
      <alignment horizontal="left" vertical="top"/>
    </xf>
    <xf numFmtId="0" fontId="41" fillId="59" borderId="56" xfId="0" applyFont="1" applyFill="1" applyBorder="1"/>
    <xf numFmtId="0" fontId="41" fillId="59" borderId="60" xfId="0" applyFont="1" applyFill="1" applyBorder="1"/>
    <xf numFmtId="0" fontId="41" fillId="59" borderId="51" xfId="0" applyFont="1" applyFill="1" applyBorder="1"/>
    <xf numFmtId="0" fontId="41" fillId="59" borderId="51" xfId="0" applyFont="1" applyFill="1" applyBorder="1" applyAlignment="1">
      <alignment vertical="top" wrapText="1"/>
    </xf>
    <xf numFmtId="0" fontId="41" fillId="59" borderId="56" xfId="0" applyFont="1" applyFill="1" applyBorder="1" applyAlignment="1">
      <alignment vertical="top"/>
    </xf>
    <xf numFmtId="0" fontId="41" fillId="59" borderId="60" xfId="0" applyFont="1" applyFill="1" applyBorder="1" applyAlignment="1">
      <alignment vertical="top"/>
    </xf>
    <xf numFmtId="0" fontId="41" fillId="59" borderId="51" xfId="0" applyFont="1" applyFill="1" applyBorder="1" applyAlignment="1">
      <alignment vertical="top"/>
    </xf>
    <xf numFmtId="0" fontId="41" fillId="0" borderId="51" xfId="0" applyFont="1" applyFill="1" applyBorder="1" applyAlignment="1" applyProtection="1">
      <alignment horizontal="left" vertical="top" wrapText="1"/>
      <protection locked="0"/>
    </xf>
    <xf numFmtId="0" fontId="69" fillId="2" borderId="27" xfId="0" applyFont="1" applyFill="1" applyBorder="1" applyAlignment="1">
      <alignment horizontal="center" vertical="center" wrapText="1"/>
    </xf>
    <xf numFmtId="0" fontId="30" fillId="30" borderId="51" xfId="0" applyFont="1" applyFill="1" applyBorder="1" applyAlignment="1">
      <alignment horizontal="center" vertical="center" wrapText="1"/>
    </xf>
    <xf numFmtId="0" fontId="0" fillId="0" borderId="51" xfId="0" applyFill="1" applyBorder="1" applyAlignment="1">
      <alignment horizontal="center" vertical="center" wrapText="1"/>
    </xf>
    <xf numFmtId="0" fontId="0" fillId="0" borderId="51" xfId="0" applyBorder="1" applyAlignment="1">
      <alignment vertical="top" wrapText="1"/>
    </xf>
    <xf numFmtId="0" fontId="1" fillId="0" borderId="51" xfId="0" applyFont="1" applyFill="1" applyBorder="1" applyAlignment="1">
      <alignment horizontal="center" vertical="top" wrapText="1"/>
    </xf>
    <xf numFmtId="14" fontId="0" fillId="0" borderId="51" xfId="0" applyNumberFormat="1" applyBorder="1"/>
    <xf numFmtId="0" fontId="0" fillId="0" borderId="51" xfId="0" applyFont="1" applyFill="1" applyBorder="1" applyAlignment="1">
      <alignment horizontal="left"/>
    </xf>
    <xf numFmtId="0" fontId="0" fillId="0" borderId="51" xfId="0" applyFill="1" applyBorder="1" applyAlignment="1">
      <alignment vertical="top" wrapText="1"/>
    </xf>
    <xf numFmtId="0" fontId="0" fillId="0" borderId="51" xfId="0" applyBorder="1"/>
    <xf numFmtId="0" fontId="0" fillId="0" borderId="51" xfId="0" applyFill="1" applyBorder="1" applyAlignment="1">
      <alignment horizontal="left"/>
    </xf>
    <xf numFmtId="0" fontId="0" fillId="0" borderId="51" xfId="0" applyFill="1" applyBorder="1" applyAlignment="1">
      <alignment wrapText="1"/>
    </xf>
    <xf numFmtId="0" fontId="0" fillId="0" borderId="51" xfId="0" applyBorder="1" applyAlignment="1">
      <alignment horizontal="center" vertical="top" wrapText="1"/>
    </xf>
    <xf numFmtId="0" fontId="0" fillId="0" borderId="51" xfId="0" applyFill="1" applyBorder="1" applyAlignment="1">
      <alignment horizontal="center" vertical="top" wrapText="1"/>
    </xf>
    <xf numFmtId="0" fontId="0" fillId="0" borderId="51" xfId="0" applyNumberFormat="1" applyBorder="1" applyAlignment="1">
      <alignment horizontal="left" vertical="top" wrapText="1"/>
    </xf>
    <xf numFmtId="0" fontId="7" fillId="0" borderId="51" xfId="0" applyFont="1" applyBorder="1" applyAlignment="1">
      <alignment wrapText="1"/>
    </xf>
    <xf numFmtId="14" fontId="0" fillId="0" borderId="51" xfId="0" applyNumberFormat="1" applyBorder="1" applyAlignment="1">
      <alignment wrapText="1"/>
    </xf>
    <xf numFmtId="0" fontId="0" fillId="0" borderId="51" xfId="0" applyFill="1" applyBorder="1"/>
    <xf numFmtId="0" fontId="0" fillId="3" borderId="51" xfId="0" applyFill="1" applyBorder="1" applyAlignment="1">
      <alignment horizontal="left" vertical="top" wrapText="1"/>
    </xf>
    <xf numFmtId="0" fontId="90" fillId="0" borderId="51" xfId="0" applyFont="1" applyFill="1" applyBorder="1" applyAlignment="1">
      <alignment horizontal="center" vertical="top" wrapText="1"/>
    </xf>
    <xf numFmtId="0" fontId="3" fillId="0" borderId="51" xfId="0" applyFont="1" applyBorder="1" applyAlignment="1">
      <alignment horizontal="left" vertical="top" wrapText="1"/>
    </xf>
    <xf numFmtId="0" fontId="0" fillId="0" borderId="65" xfId="0" applyBorder="1" applyAlignment="1">
      <alignment vertical="top" wrapText="1"/>
    </xf>
    <xf numFmtId="0" fontId="0" fillId="0" borderId="65" xfId="0" applyFont="1" applyFill="1" applyBorder="1" applyAlignment="1">
      <alignment horizontal="left" vertical="top" wrapText="1"/>
    </xf>
    <xf numFmtId="0" fontId="0" fillId="0" borderId="65" xfId="0" applyBorder="1" applyAlignment="1">
      <alignment horizontal="left" vertical="top" wrapText="1"/>
    </xf>
    <xf numFmtId="0" fontId="29" fillId="0" borderId="65" xfId="0" applyFont="1" applyBorder="1" applyAlignment="1">
      <alignment horizontal="left" vertical="top" wrapText="1"/>
    </xf>
    <xf numFmtId="0" fontId="41" fillId="59" borderId="59" xfId="0" applyFont="1" applyFill="1" applyBorder="1" applyAlignment="1">
      <alignment horizontal="center" vertical="top"/>
    </xf>
    <xf numFmtId="0" fontId="41" fillId="59" borderId="59" xfId="0" applyFont="1" applyFill="1" applyBorder="1" applyAlignment="1">
      <alignment horizontal="center" vertical="top" wrapText="1"/>
    </xf>
    <xf numFmtId="0" fontId="56" fillId="0" borderId="1" xfId="0" applyFont="1" applyBorder="1" applyAlignment="1">
      <alignment horizontal="left" vertical="center"/>
    </xf>
    <xf numFmtId="0" fontId="56" fillId="0" borderId="0" xfId="0" applyFont="1" applyBorder="1" applyAlignment="1">
      <alignment horizontal="left" vertical="center"/>
    </xf>
    <xf numFmtId="0" fontId="0" fillId="0" borderId="66" xfId="0" applyBorder="1" applyAlignment="1">
      <alignment wrapText="1"/>
    </xf>
    <xf numFmtId="0" fontId="41" fillId="56" borderId="66" xfId="0" applyFont="1" applyFill="1" applyBorder="1" applyAlignment="1">
      <alignment vertical="top" wrapText="1"/>
    </xf>
    <xf numFmtId="0" fontId="84" fillId="56" borderId="66" xfId="0" applyFont="1" applyFill="1" applyBorder="1" applyAlignment="1">
      <alignment horizontal="center" vertical="top" wrapText="1"/>
    </xf>
    <xf numFmtId="0" fontId="80" fillId="56" borderId="66" xfId="0" applyFont="1" applyFill="1" applyBorder="1" applyAlignment="1">
      <alignment vertical="top" wrapText="1"/>
    </xf>
    <xf numFmtId="0" fontId="46" fillId="0" borderId="0" xfId="0" applyFont="1" applyAlignment="1">
      <alignment horizontal="left" vertical="top"/>
    </xf>
    <xf numFmtId="0" fontId="7" fillId="0" borderId="51" xfId="0" applyFont="1" applyBorder="1" applyAlignment="1">
      <alignment horizontal="center"/>
    </xf>
    <xf numFmtId="0" fontId="62" fillId="0" borderId="51" xfId="0" applyFont="1" applyBorder="1" applyAlignment="1">
      <alignment horizontal="center"/>
    </xf>
    <xf numFmtId="0" fontId="41" fillId="0" borderId="59" xfId="0" applyFont="1" applyBorder="1"/>
    <xf numFmtId="0" fontId="41" fillId="0" borderId="60" xfId="0" applyFont="1" applyBorder="1"/>
    <xf numFmtId="0" fontId="41" fillId="52" borderId="60" xfId="0" applyFont="1" applyFill="1" applyBorder="1"/>
    <xf numFmtId="0" fontId="41" fillId="52" borderId="59" xfId="0" applyFont="1" applyFill="1" applyBorder="1"/>
    <xf numFmtId="0" fontId="44" fillId="2" borderId="51" xfId="0" applyFont="1" applyFill="1" applyBorder="1" applyAlignment="1">
      <alignment horizontal="center" vertical="center" wrapText="1"/>
    </xf>
    <xf numFmtId="0" fontId="54" fillId="30" borderId="51" xfId="0" applyFont="1" applyFill="1" applyBorder="1" applyAlignment="1">
      <alignment horizontal="center" vertical="center" wrapText="1"/>
    </xf>
    <xf numFmtId="0" fontId="54" fillId="57" borderId="51" xfId="0" applyFont="1" applyFill="1" applyBorder="1" applyAlignment="1">
      <alignment horizontal="center" vertical="center" wrapText="1"/>
    </xf>
    <xf numFmtId="0" fontId="62" fillId="0" borderId="51" xfId="0" applyFont="1" applyBorder="1" applyAlignment="1">
      <alignment horizontal="center" vertical="top" wrapText="1"/>
    </xf>
    <xf numFmtId="0" fontId="44" fillId="0" borderId="51" xfId="0" applyFont="1" applyBorder="1" applyAlignment="1">
      <alignment horizontal="center" vertical="top" wrapText="1"/>
    </xf>
    <xf numFmtId="0" fontId="45" fillId="2" borderId="51" xfId="0" applyFont="1" applyFill="1" applyBorder="1" applyAlignment="1">
      <alignment horizontal="center" vertical="center" wrapText="1"/>
    </xf>
    <xf numFmtId="0" fontId="54" fillId="63" borderId="51" xfId="0" applyFont="1" applyFill="1" applyBorder="1" applyAlignment="1">
      <alignment horizontal="center" vertical="center" wrapText="1"/>
    </xf>
    <xf numFmtId="0" fontId="41" fillId="0" borderId="51" xfId="0" applyFont="1" applyBorder="1" applyAlignment="1">
      <alignment vertical="center" wrapText="1"/>
    </xf>
    <xf numFmtId="0" fontId="44" fillId="0" borderId="51" xfId="0" applyFont="1" applyFill="1" applyBorder="1" applyAlignment="1">
      <alignment horizontal="center" vertical="top" wrapText="1"/>
    </xf>
    <xf numFmtId="0" fontId="44" fillId="0" borderId="51" xfId="0" applyFont="1" applyFill="1" applyBorder="1" applyAlignment="1">
      <alignment horizontal="center" wrapText="1"/>
    </xf>
    <xf numFmtId="0" fontId="45" fillId="0" borderId="51" xfId="0" applyFont="1" applyFill="1" applyBorder="1" applyAlignment="1">
      <alignment horizontal="center" wrapText="1"/>
    </xf>
    <xf numFmtId="0" fontId="41" fillId="0" borderId="51" xfId="0" applyNumberFormat="1" applyFont="1" applyBorder="1" applyAlignment="1">
      <alignment horizontal="left" vertical="top" wrapText="1"/>
    </xf>
    <xf numFmtId="0" fontId="44" fillId="0" borderId="0" xfId="0" applyFont="1" applyFill="1" applyAlignment="1">
      <alignment horizontal="left"/>
    </xf>
    <xf numFmtId="0" fontId="62" fillId="62" borderId="51" xfId="0" applyFont="1" applyFill="1" applyBorder="1" applyAlignment="1">
      <alignment horizontal="center"/>
    </xf>
    <xf numFmtId="0" fontId="62" fillId="62" borderId="60" xfId="0" applyFont="1" applyFill="1" applyBorder="1" applyAlignment="1">
      <alignment horizontal="center"/>
    </xf>
    <xf numFmtId="0" fontId="44" fillId="62" borderId="51" xfId="0" applyFont="1" applyFill="1" applyBorder="1" applyAlignment="1">
      <alignment horizontal="center" wrapText="1"/>
    </xf>
    <xf numFmtId="0" fontId="44" fillId="62" borderId="60" xfId="0" applyFont="1" applyFill="1" applyBorder="1" applyAlignment="1">
      <alignment horizontal="center" wrapText="1"/>
    </xf>
    <xf numFmtId="0" fontId="44" fillId="2" borderId="65" xfId="0" applyFont="1" applyFill="1" applyBorder="1" applyAlignment="1">
      <alignment horizontal="center" vertical="center" wrapText="1"/>
    </xf>
    <xf numFmtId="0" fontId="44" fillId="2" borderId="65" xfId="0" applyFont="1" applyFill="1" applyBorder="1" applyAlignment="1">
      <alignment horizontal="center" wrapText="1"/>
    </xf>
    <xf numFmtId="0" fontId="54" fillId="30" borderId="65" xfId="0" applyFont="1" applyFill="1" applyBorder="1" applyAlignment="1">
      <alignment horizontal="center" vertical="center" wrapText="1"/>
    </xf>
    <xf numFmtId="0" fontId="54" fillId="57" borderId="65" xfId="0" applyFont="1" applyFill="1" applyBorder="1" applyAlignment="1">
      <alignment horizontal="center" vertical="center" wrapText="1"/>
    </xf>
    <xf numFmtId="0" fontId="41" fillId="59" borderId="59" xfId="0" applyFont="1" applyFill="1" applyBorder="1" applyAlignment="1">
      <alignment horizontal="left" vertical="top"/>
    </xf>
    <xf numFmtId="0" fontId="47" fillId="59" borderId="59" xfId="0" applyFont="1" applyFill="1" applyBorder="1" applyAlignment="1">
      <alignment horizontal="center" vertical="top" wrapText="1"/>
    </xf>
    <xf numFmtId="0" fontId="47" fillId="59" borderId="59" xfId="0" applyFont="1" applyFill="1" applyBorder="1" applyAlignment="1">
      <alignment horizontal="left" vertical="top" wrapText="1"/>
    </xf>
    <xf numFmtId="0" fontId="57" fillId="59" borderId="59" xfId="0" applyFont="1" applyFill="1" applyBorder="1" applyAlignment="1">
      <alignment vertical="top" wrapText="1"/>
    </xf>
    <xf numFmtId="0" fontId="44" fillId="59" borderId="59" xfId="0" applyFont="1" applyFill="1" applyBorder="1" applyAlignment="1">
      <alignment horizontal="center" wrapText="1"/>
    </xf>
    <xf numFmtId="0" fontId="41" fillId="59" borderId="59" xfId="0" applyFont="1" applyFill="1" applyBorder="1" applyAlignment="1">
      <alignment wrapText="1"/>
    </xf>
    <xf numFmtId="0" fontId="41" fillId="0" borderId="65" xfId="0" applyFont="1" applyBorder="1" applyAlignment="1">
      <alignment horizontal="center" vertical="top" wrapText="1"/>
    </xf>
    <xf numFmtId="0" fontId="41" fillId="0" borderId="65" xfId="0" applyFont="1" applyBorder="1" applyAlignment="1">
      <alignment vertical="top" wrapText="1"/>
    </xf>
    <xf numFmtId="0" fontId="41" fillId="0" borderId="65" xfId="0" applyFont="1" applyBorder="1" applyAlignment="1">
      <alignment horizontal="left" vertical="top" wrapText="1"/>
    </xf>
    <xf numFmtId="0" fontId="47" fillId="0" borderId="65" xfId="0" applyFont="1" applyBorder="1" applyAlignment="1">
      <alignment horizontal="center" vertical="top" wrapText="1"/>
    </xf>
    <xf numFmtId="0" fontId="47" fillId="0" borderId="65" xfId="0" applyFont="1" applyFill="1" applyBorder="1" applyAlignment="1">
      <alignment horizontal="left" vertical="top" wrapText="1"/>
    </xf>
    <xf numFmtId="0" fontId="57" fillId="0" borderId="65" xfId="0" applyFont="1" applyBorder="1" applyAlignment="1">
      <alignment horizontal="left" vertical="top" wrapText="1"/>
    </xf>
    <xf numFmtId="0" fontId="41" fillId="0" borderId="65" xfId="0" applyFont="1" applyBorder="1" applyAlignment="1">
      <alignment wrapText="1"/>
    </xf>
    <xf numFmtId="0" fontId="84" fillId="0" borderId="65" xfId="0" applyFont="1" applyBorder="1" applyAlignment="1">
      <alignment horizontal="center" vertical="top" wrapText="1"/>
    </xf>
    <xf numFmtId="0" fontId="47" fillId="59" borderId="59" xfId="0" applyFont="1" applyFill="1" applyBorder="1" applyAlignment="1" applyProtection="1">
      <alignment horizontal="left" vertical="top" wrapText="1"/>
      <protection locked="0"/>
    </xf>
    <xf numFmtId="0" fontId="54" fillId="59" borderId="59" xfId="0" applyFont="1" applyFill="1" applyBorder="1" applyAlignment="1">
      <alignment horizontal="center" vertical="center"/>
    </xf>
    <xf numFmtId="0" fontId="85" fillId="59" borderId="59" xfId="0" applyFont="1" applyFill="1" applyBorder="1" applyAlignment="1">
      <alignment horizontal="center" vertical="center"/>
    </xf>
    <xf numFmtId="0" fontId="41" fillId="59" borderId="59" xfId="0" applyFont="1" applyFill="1" applyBorder="1" applyAlignment="1">
      <alignment horizontal="center"/>
    </xf>
    <xf numFmtId="0" fontId="85" fillId="59" borderId="60" xfId="0" applyFont="1" applyFill="1" applyBorder="1" applyAlignment="1">
      <alignment horizontal="center" vertical="center"/>
    </xf>
    <xf numFmtId="0" fontId="57" fillId="0" borderId="65" xfId="0" applyFont="1" applyBorder="1" applyAlignment="1">
      <alignment vertical="top" wrapText="1"/>
    </xf>
    <xf numFmtId="0" fontId="47" fillId="59" borderId="59" xfId="0" applyFont="1" applyFill="1" applyBorder="1" applyAlignment="1">
      <alignment horizontal="center" vertical="top"/>
    </xf>
    <xf numFmtId="0" fontId="47" fillId="59" borderId="59" xfId="0" applyFont="1" applyFill="1" applyBorder="1" applyAlignment="1">
      <alignment horizontal="left" vertical="top"/>
    </xf>
    <xf numFmtId="0" fontId="57" fillId="59" borderId="59" xfId="0" applyFont="1" applyFill="1" applyBorder="1" applyAlignment="1">
      <alignment vertical="top"/>
    </xf>
    <xf numFmtId="0" fontId="84" fillId="59" borderId="59" xfId="0" applyFont="1" applyFill="1" applyBorder="1" applyAlignment="1">
      <alignment horizontal="center" vertical="top"/>
    </xf>
    <xf numFmtId="0" fontId="41" fillId="59" borderId="59" xfId="0" applyFont="1" applyFill="1" applyBorder="1" applyAlignment="1"/>
    <xf numFmtId="0" fontId="84" fillId="59" borderId="60" xfId="0" applyFont="1" applyFill="1" applyBorder="1" applyAlignment="1">
      <alignment horizontal="center" vertical="top"/>
    </xf>
    <xf numFmtId="0" fontId="41" fillId="59" borderId="59" xfId="0" applyFont="1" applyFill="1" applyBorder="1" applyAlignment="1">
      <alignment horizontal="left"/>
    </xf>
    <xf numFmtId="0" fontId="61" fillId="59" borderId="59" xfId="0" applyFont="1" applyFill="1" applyBorder="1" applyAlignment="1"/>
    <xf numFmtId="0" fontId="57" fillId="59" borderId="59" xfId="0" applyFont="1" applyFill="1" applyBorder="1" applyAlignment="1">
      <alignment horizontal="left" vertical="top"/>
    </xf>
    <xf numFmtId="0" fontId="41" fillId="59" borderId="66" xfId="0" applyFont="1" applyFill="1" applyBorder="1" applyAlignment="1">
      <alignment horizontal="left" vertical="top"/>
    </xf>
    <xf numFmtId="0" fontId="61" fillId="59" borderId="59" xfId="0" applyFont="1" applyFill="1" applyBorder="1" applyAlignment="1">
      <alignment horizontal="left"/>
    </xf>
    <xf numFmtId="0" fontId="62" fillId="65" borderId="37" xfId="0" applyFont="1" applyFill="1" applyBorder="1" applyAlignment="1">
      <alignment horizontal="center" wrapText="1"/>
    </xf>
    <xf numFmtId="0" fontId="62" fillId="62" borderId="0" xfId="0" applyFont="1" applyFill="1"/>
    <xf numFmtId="0" fontId="62" fillId="62" borderId="60" xfId="0" applyFont="1" applyFill="1" applyBorder="1" applyAlignment="1">
      <alignment horizontal="center"/>
    </xf>
    <xf numFmtId="0" fontId="62" fillId="62" borderId="63" xfId="0" applyFont="1" applyFill="1" applyBorder="1" applyAlignment="1">
      <alignment horizontal="center"/>
    </xf>
    <xf numFmtId="0" fontId="62" fillId="0" borderId="51" xfId="0" applyFont="1" applyFill="1" applyBorder="1" applyAlignment="1">
      <alignment horizontal="center"/>
    </xf>
    <xf numFmtId="0" fontId="62" fillId="0" borderId="66" xfId="0" applyFont="1" applyFill="1" applyBorder="1" applyAlignment="1">
      <alignment horizontal="center"/>
    </xf>
    <xf numFmtId="0" fontId="62" fillId="0" borderId="51" xfId="0" applyFont="1" applyFill="1" applyBorder="1" applyAlignment="1">
      <alignment horizontal="center" wrapText="1"/>
    </xf>
    <xf numFmtId="0" fontId="97" fillId="65" borderId="62" xfId="0" applyFont="1" applyFill="1" applyBorder="1" applyAlignment="1"/>
    <xf numFmtId="0" fontId="62" fillId="65" borderId="67" xfId="0" applyFont="1" applyFill="1" applyBorder="1" applyAlignment="1">
      <alignment horizontal="center" wrapText="1"/>
    </xf>
    <xf numFmtId="0" fontId="62" fillId="65" borderId="60" xfId="0" applyFont="1" applyFill="1" applyBorder="1" applyAlignment="1">
      <alignment horizontal="center" wrapText="1"/>
    </xf>
    <xf numFmtId="0" fontId="41" fillId="63" borderId="65" xfId="0" applyFont="1" applyFill="1" applyBorder="1"/>
    <xf numFmtId="0" fontId="97" fillId="63" borderId="65" xfId="0" applyFont="1" applyFill="1" applyBorder="1"/>
    <xf numFmtId="0" fontId="54" fillId="63" borderId="27" xfId="0" applyFont="1" applyFill="1" applyBorder="1" applyAlignment="1">
      <alignment horizontal="center" wrapText="1"/>
    </xf>
    <xf numFmtId="0" fontId="96" fillId="63" borderId="27" xfId="0" applyFont="1" applyFill="1" applyBorder="1" applyAlignment="1">
      <alignment horizontal="center"/>
    </xf>
    <xf numFmtId="0" fontId="96" fillId="63" borderId="51" xfId="0" applyFont="1" applyFill="1" applyBorder="1" applyAlignment="1">
      <alignment horizontal="center"/>
    </xf>
    <xf numFmtId="0" fontId="54" fillId="63" borderId="51" xfId="0" applyFont="1" applyFill="1" applyBorder="1" applyAlignment="1">
      <alignment horizontal="center" wrapText="1"/>
    </xf>
    <xf numFmtId="0" fontId="62" fillId="0" borderId="60" xfId="0" applyFont="1" applyFill="1" applyBorder="1" applyAlignment="1">
      <alignment horizontal="center" wrapText="1"/>
    </xf>
    <xf numFmtId="0" fontId="0" fillId="0" borderId="27" xfId="0" applyFill="1" applyBorder="1" applyAlignment="1">
      <alignment horizontal="center" vertical="center" wrapText="1"/>
    </xf>
    <xf numFmtId="0" fontId="0" fillId="0" borderId="27" xfId="0" applyFont="1" applyFill="1" applyBorder="1" applyAlignment="1">
      <alignment horizontal="center" vertical="center" wrapText="1"/>
    </xf>
    <xf numFmtId="0" fontId="0" fillId="0" borderId="27" xfId="0" applyFont="1" applyFill="1" applyBorder="1" applyAlignment="1">
      <alignment horizontal="left" vertical="top" wrapText="1"/>
    </xf>
    <xf numFmtId="0" fontId="0" fillId="3" borderId="27" xfId="0" applyFill="1" applyBorder="1" applyAlignment="1">
      <alignment horizontal="left" vertical="top" wrapText="1"/>
    </xf>
    <xf numFmtId="0" fontId="11" fillId="3" borderId="27" xfId="0" applyFont="1" applyFill="1" applyBorder="1" applyAlignment="1">
      <alignment horizontal="center" vertical="top" wrapText="1"/>
    </xf>
    <xf numFmtId="0" fontId="0" fillId="0" borderId="27" xfId="0" applyFill="1" applyBorder="1" applyAlignment="1">
      <alignment horizontal="left" vertical="top" wrapText="1"/>
    </xf>
    <xf numFmtId="0" fontId="29" fillId="0" borderId="27" xfId="0" applyFont="1" applyBorder="1" applyAlignment="1">
      <alignment horizontal="left" vertical="top" wrapText="1"/>
    </xf>
    <xf numFmtId="0" fontId="0" fillId="0" borderId="27" xfId="0" applyFont="1" applyFill="1" applyBorder="1" applyAlignment="1">
      <alignment horizontal="left" wrapText="1"/>
    </xf>
    <xf numFmtId="0" fontId="0" fillId="3" borderId="51" xfId="0" applyFill="1" applyBorder="1" applyAlignment="1">
      <alignment horizontal="center" vertical="center" wrapText="1"/>
    </xf>
    <xf numFmtId="0" fontId="0" fillId="3" borderId="51" xfId="0" applyFont="1" applyFill="1" applyBorder="1" applyAlignment="1">
      <alignment horizontal="center" vertical="center" wrapText="1"/>
    </xf>
    <xf numFmtId="0" fontId="0" fillId="29" borderId="51" xfId="0" applyFont="1" applyFill="1" applyBorder="1" applyAlignment="1">
      <alignment vertical="top" wrapText="1"/>
    </xf>
    <xf numFmtId="0" fontId="11" fillId="3" borderId="51" xfId="0" applyFont="1" applyFill="1" applyBorder="1" applyAlignment="1">
      <alignment horizontal="center" vertical="top" wrapText="1"/>
    </xf>
    <xf numFmtId="0" fontId="0" fillId="29" borderId="51" xfId="0" applyFont="1" applyFill="1" applyBorder="1" applyAlignment="1">
      <alignment wrapText="1"/>
    </xf>
    <xf numFmtId="0" fontId="0" fillId="0" borderId="51" xfId="0" applyFont="1" applyFill="1" applyBorder="1" applyAlignment="1">
      <alignment horizontal="center" vertical="top" wrapText="1"/>
    </xf>
    <xf numFmtId="0" fontId="0" fillId="3" borderId="51" xfId="0" applyFill="1" applyBorder="1" applyAlignment="1">
      <alignment horizontal="center" vertical="top" wrapText="1"/>
    </xf>
    <xf numFmtId="0" fontId="0" fillId="3" borderId="51" xfId="0" applyFont="1" applyFill="1" applyBorder="1" applyAlignment="1">
      <alignment horizontal="center" vertical="top" wrapText="1"/>
    </xf>
    <xf numFmtId="0" fontId="29" fillId="66" borderId="51" xfId="0" applyFont="1" applyFill="1" applyBorder="1" applyAlignment="1">
      <alignment horizontal="left" vertical="top" wrapText="1"/>
    </xf>
    <xf numFmtId="0" fontId="8" fillId="66" borderId="51" xfId="0" applyFont="1" applyFill="1" applyBorder="1" applyAlignment="1">
      <alignment horizontal="left" vertical="top" wrapText="1"/>
    </xf>
    <xf numFmtId="0" fontId="0" fillId="66" borderId="51" xfId="0" applyFill="1" applyBorder="1" applyAlignment="1">
      <alignment horizontal="left" vertical="top" wrapText="1"/>
    </xf>
    <xf numFmtId="0" fontId="0" fillId="0" borderId="51" xfId="0" applyFont="1" applyFill="1" applyBorder="1" applyAlignment="1">
      <alignment horizontal="center" vertical="center" wrapText="1"/>
    </xf>
    <xf numFmtId="0" fontId="0" fillId="29" borderId="51" xfId="0" applyFont="1" applyFill="1" applyBorder="1" applyAlignment="1">
      <alignment horizontal="left" wrapText="1"/>
    </xf>
    <xf numFmtId="0" fontId="98" fillId="29" borderId="51" xfId="0" applyFont="1" applyFill="1" applyBorder="1" applyAlignment="1">
      <alignment horizontal="justify" vertical="top" wrapText="1"/>
    </xf>
    <xf numFmtId="0" fontId="98" fillId="29" borderId="51" xfId="0" applyNumberFormat="1" applyFont="1" applyFill="1" applyBorder="1" applyAlignment="1">
      <alignment horizontal="justify" vertical="top" wrapText="1"/>
    </xf>
    <xf numFmtId="0" fontId="51" fillId="66" borderId="51" xfId="0" applyFont="1" applyFill="1" applyBorder="1" applyAlignment="1">
      <alignment wrapText="1"/>
    </xf>
    <xf numFmtId="0" fontId="51" fillId="0" borderId="51" xfId="0" applyFont="1" applyBorder="1" applyAlignment="1">
      <alignment wrapText="1"/>
    </xf>
    <xf numFmtId="0" fontId="0" fillId="56" borderId="51" xfId="0" applyFill="1" applyBorder="1" applyAlignment="1">
      <alignment horizontal="center" vertical="top" wrapText="1"/>
    </xf>
    <xf numFmtId="0" fontId="0" fillId="56" borderId="51" xfId="0" applyFill="1" applyBorder="1" applyAlignment="1">
      <alignment wrapText="1"/>
    </xf>
    <xf numFmtId="0" fontId="0" fillId="56" borderId="51" xfId="0" applyFill="1" applyBorder="1"/>
    <xf numFmtId="0" fontId="51" fillId="56" borderId="51" xfId="0" applyFont="1" applyFill="1" applyBorder="1" applyAlignment="1">
      <alignment vertical="top" wrapText="1"/>
    </xf>
    <xf numFmtId="0" fontId="29" fillId="56" borderId="51" xfId="0" applyFont="1" applyFill="1" applyBorder="1" applyAlignment="1">
      <alignment wrapText="1"/>
    </xf>
    <xf numFmtId="0" fontId="0" fillId="56" borderId="51" xfId="0" applyNumberFormat="1" applyFill="1" applyBorder="1" applyAlignment="1">
      <alignment vertical="top" wrapText="1"/>
    </xf>
    <xf numFmtId="0" fontId="0" fillId="56" borderId="51" xfId="0" applyFill="1" applyBorder="1" applyAlignment="1">
      <alignment horizontal="left" vertical="top" wrapText="1"/>
    </xf>
    <xf numFmtId="0" fontId="11" fillId="56" borderId="51" xfId="0" applyFont="1" applyFill="1" applyBorder="1" applyAlignment="1">
      <alignment horizontal="center" vertical="top" wrapText="1"/>
    </xf>
    <xf numFmtId="0" fontId="29" fillId="56" borderId="51" xfId="0" applyFont="1" applyFill="1" applyBorder="1" applyAlignment="1">
      <alignment horizontal="left" vertical="top" wrapText="1"/>
    </xf>
    <xf numFmtId="0" fontId="0" fillId="3" borderId="27" xfId="0" applyFont="1" applyFill="1" applyBorder="1" applyAlignment="1">
      <alignment horizontal="left"/>
    </xf>
    <xf numFmtId="0" fontId="0" fillId="0" borderId="51" xfId="0" applyBorder="1" applyAlignment="1"/>
    <xf numFmtId="0" fontId="0" fillId="29" borderId="51" xfId="0" applyFont="1" applyFill="1" applyBorder="1" applyAlignment="1"/>
    <xf numFmtId="0" fontId="0" fillId="0" borderId="51" xfId="0" applyBorder="1" applyAlignment="1">
      <alignment vertical="top"/>
    </xf>
    <xf numFmtId="0" fontId="0" fillId="3" borderId="51" xfId="0" applyFont="1" applyFill="1" applyBorder="1" applyAlignment="1">
      <alignment horizontal="left"/>
    </xf>
    <xf numFmtId="0" fontId="0" fillId="0" borderId="51" xfId="0" applyFill="1" applyBorder="1" applyAlignment="1"/>
    <xf numFmtId="0" fontId="0" fillId="0" borderId="51" xfId="0" applyFill="1" applyBorder="1" applyAlignment="1">
      <alignment vertical="top"/>
    </xf>
    <xf numFmtId="0" fontId="0" fillId="3" borderId="51" xfId="0" applyFill="1" applyBorder="1" applyAlignment="1"/>
    <xf numFmtId="0" fontId="0" fillId="56" borderId="51" xfId="0" applyFill="1" applyBorder="1" applyAlignment="1">
      <alignment vertical="top"/>
    </xf>
    <xf numFmtId="0" fontId="0" fillId="0" borderId="27" xfId="0" applyFont="1" applyFill="1" applyBorder="1" applyAlignment="1">
      <alignment horizontal="left"/>
    </xf>
    <xf numFmtId="0" fontId="51" fillId="3" borderId="27" xfId="0" applyFont="1" applyFill="1" applyBorder="1" applyAlignment="1">
      <alignment horizontal="left" wrapText="1"/>
    </xf>
    <xf numFmtId="0" fontId="0" fillId="29" borderId="51" xfId="0" applyFont="1" applyFill="1" applyBorder="1" applyAlignment="1">
      <alignment horizontal="left"/>
    </xf>
    <xf numFmtId="0" fontId="51" fillId="3" borderId="51" xfId="0" applyFont="1" applyFill="1" applyBorder="1" applyAlignment="1">
      <alignment horizontal="left" wrapText="1"/>
    </xf>
    <xf numFmtId="0" fontId="51" fillId="0" borderId="51" xfId="0" applyFont="1" applyFill="1" applyBorder="1" applyAlignment="1">
      <alignment wrapText="1"/>
    </xf>
    <xf numFmtId="0" fontId="53" fillId="0" borderId="51" xfId="0" applyFont="1" applyBorder="1" applyAlignment="1">
      <alignment wrapText="1"/>
    </xf>
    <xf numFmtId="0" fontId="51" fillId="3" borderId="51" xfId="0" applyFont="1" applyFill="1" applyBorder="1" applyAlignment="1">
      <alignment wrapText="1"/>
    </xf>
    <xf numFmtId="0" fontId="51" fillId="56" borderId="51" xfId="0" applyFont="1" applyFill="1" applyBorder="1" applyAlignment="1">
      <alignment wrapText="1"/>
    </xf>
    <xf numFmtId="0" fontId="54" fillId="57" borderId="68" xfId="0" applyFont="1" applyFill="1" applyBorder="1" applyAlignment="1">
      <alignment horizontal="center" vertical="center" wrapText="1"/>
    </xf>
    <xf numFmtId="0" fontId="30" fillId="57" borderId="69" xfId="0" applyFont="1" applyFill="1" applyBorder="1" applyAlignment="1">
      <alignment horizontal="center" vertical="center" wrapText="1"/>
    </xf>
    <xf numFmtId="0" fontId="0" fillId="0" borderId="27" xfId="0" applyFont="1" applyFill="1" applyBorder="1" applyAlignment="1">
      <alignment wrapText="1"/>
    </xf>
    <xf numFmtId="0" fontId="0" fillId="0" borderId="20" xfId="0" applyFill="1" applyBorder="1"/>
    <xf numFmtId="0" fontId="0" fillId="0" borderId="27" xfId="0" applyFill="1" applyBorder="1"/>
    <xf numFmtId="0" fontId="0" fillId="0" borderId="61" xfId="0" applyFill="1" applyBorder="1"/>
    <xf numFmtId="0" fontId="0" fillId="0" borderId="22" xfId="0" applyFill="1" applyBorder="1"/>
    <xf numFmtId="0" fontId="0" fillId="0" borderId="0" xfId="0" applyFill="1" applyAlignment="1">
      <alignment wrapText="1"/>
    </xf>
    <xf numFmtId="0" fontId="0" fillId="0" borderId="0" xfId="0" applyFill="1" applyBorder="1" applyAlignment="1">
      <alignment wrapText="1"/>
    </xf>
    <xf numFmtId="0" fontId="73" fillId="29" borderId="51" xfId="0" applyFont="1" applyFill="1" applyBorder="1" applyAlignment="1">
      <alignment horizontal="center" vertical="center"/>
    </xf>
    <xf numFmtId="0" fontId="76" fillId="29" borderId="51" xfId="0" applyFont="1" applyFill="1" applyBorder="1" applyAlignment="1">
      <alignment horizontal="left" vertical="center" wrapText="1"/>
    </xf>
    <xf numFmtId="0" fontId="102" fillId="0" borderId="51" xfId="0" applyFont="1" applyFill="1" applyBorder="1" applyAlignment="1">
      <alignment horizontal="left" vertical="center" wrapText="1"/>
    </xf>
    <xf numFmtId="0" fontId="102" fillId="0" borderId="51" xfId="0" applyFont="1" applyFill="1" applyBorder="1" applyAlignment="1" applyProtection="1">
      <alignment horizontal="left" vertical="center" wrapText="1"/>
      <protection locked="0"/>
    </xf>
    <xf numFmtId="0" fontId="102" fillId="0" borderId="51" xfId="0" applyFont="1" applyFill="1" applyBorder="1" applyAlignment="1" applyProtection="1">
      <alignment horizontal="center" vertical="center" wrapText="1"/>
      <protection locked="0"/>
    </xf>
    <xf numFmtId="0" fontId="104" fillId="0" borderId="51" xfId="0" applyFont="1" applyFill="1" applyBorder="1" applyAlignment="1">
      <alignment horizontal="left" vertical="center" wrapText="1"/>
    </xf>
    <xf numFmtId="0" fontId="100" fillId="0" borderId="51" xfId="0" applyFont="1" applyFill="1" applyBorder="1" applyAlignment="1">
      <alignment horizontal="center" vertical="center" wrapText="1"/>
    </xf>
    <xf numFmtId="0" fontId="101" fillId="0" borderId="51" xfId="0" applyFont="1" applyFill="1" applyBorder="1" applyAlignment="1">
      <alignment horizontal="left" vertical="center"/>
    </xf>
    <xf numFmtId="0" fontId="101" fillId="29" borderId="51" xfId="0" applyFont="1" applyFill="1" applyBorder="1" applyAlignment="1">
      <alignment horizontal="center" vertical="center"/>
    </xf>
    <xf numFmtId="0" fontId="105" fillId="0" borderId="51" xfId="0" applyFont="1" applyFill="1" applyBorder="1" applyAlignment="1">
      <alignment vertical="center" wrapText="1"/>
    </xf>
    <xf numFmtId="0" fontId="76" fillId="0" borderId="51" xfId="0" applyFont="1" applyFill="1" applyBorder="1" applyAlignment="1">
      <alignment vertical="center" wrapText="1"/>
    </xf>
    <xf numFmtId="0" fontId="73" fillId="29" borderId="51" xfId="0" applyFont="1" applyFill="1" applyBorder="1" applyAlignment="1">
      <alignment horizontal="center" vertical="center" wrapText="1"/>
    </xf>
    <xf numFmtId="0" fontId="76" fillId="0" borderId="27" xfId="0" applyFont="1" applyBorder="1" applyAlignment="1">
      <alignment horizontal="center" vertical="center" wrapText="1"/>
    </xf>
    <xf numFmtId="0" fontId="76" fillId="0" borderId="51" xfId="0" applyFont="1" applyBorder="1" applyAlignment="1">
      <alignment vertical="center" wrapText="1"/>
    </xf>
    <xf numFmtId="0" fontId="104" fillId="0" borderId="51" xfId="0" applyFont="1" applyBorder="1" applyAlignment="1">
      <alignment vertical="center" wrapText="1"/>
    </xf>
    <xf numFmtId="0" fontId="76" fillId="0" borderId="51" xfId="0" applyFont="1" applyBorder="1" applyAlignment="1">
      <alignment horizontal="left" vertical="center" wrapText="1"/>
    </xf>
    <xf numFmtId="0" fontId="102" fillId="0" borderId="51" xfId="0" applyFont="1" applyBorder="1" applyAlignment="1">
      <alignment horizontal="center" vertical="center" wrapText="1"/>
    </xf>
    <xf numFmtId="0" fontId="104" fillId="0" borderId="51" xfId="0" applyFont="1" applyBorder="1" applyAlignment="1">
      <alignment horizontal="left" vertical="center" wrapText="1"/>
    </xf>
    <xf numFmtId="0" fontId="76" fillId="0" borderId="0" xfId="0" applyFont="1" applyFill="1" applyAlignment="1">
      <alignment vertical="center"/>
    </xf>
    <xf numFmtId="0" fontId="76" fillId="0" borderId="51" xfId="0" applyFont="1" applyFill="1" applyBorder="1" applyAlignment="1">
      <alignment horizontal="left" vertical="center"/>
    </xf>
    <xf numFmtId="0" fontId="76" fillId="29" borderId="51" xfId="0" applyFont="1" applyFill="1" applyBorder="1" applyAlignment="1">
      <alignment horizontal="left" vertical="center"/>
    </xf>
    <xf numFmtId="0" fontId="76" fillId="0" borderId="51" xfId="0" applyFont="1" applyFill="1" applyBorder="1" applyAlignment="1">
      <alignment horizontal="left" vertical="center" wrapText="1"/>
    </xf>
    <xf numFmtId="0" fontId="102" fillId="0" borderId="51" xfId="0" applyFont="1" applyFill="1" applyBorder="1" applyAlignment="1">
      <alignment horizontal="center" vertical="center" wrapText="1"/>
    </xf>
    <xf numFmtId="0" fontId="105" fillId="0" borderId="51" xfId="0" applyFont="1" applyFill="1" applyBorder="1" applyAlignment="1">
      <alignment horizontal="center" vertical="center" wrapText="1"/>
    </xf>
    <xf numFmtId="0" fontId="76" fillId="0" borderId="51" xfId="0" applyFont="1" applyFill="1" applyBorder="1" applyAlignment="1">
      <alignment horizontal="center" vertical="center" wrapText="1"/>
    </xf>
    <xf numFmtId="0" fontId="107" fillId="0" borderId="51" xfId="0" applyFont="1" applyFill="1" applyBorder="1" applyAlignment="1">
      <alignment horizontal="left" vertical="center" wrapText="1"/>
    </xf>
    <xf numFmtId="0" fontId="100" fillId="29" borderId="51" xfId="0" applyFont="1" applyFill="1" applyBorder="1" applyAlignment="1">
      <alignment horizontal="center" vertical="center" wrapText="1"/>
    </xf>
    <xf numFmtId="0" fontId="101" fillId="29" borderId="51" xfId="0" applyFont="1" applyFill="1" applyBorder="1" applyAlignment="1">
      <alignment horizontal="left" vertical="center"/>
    </xf>
    <xf numFmtId="0" fontId="105" fillId="29" borderId="51" xfId="0" applyFont="1" applyFill="1" applyBorder="1" applyAlignment="1">
      <alignment horizontal="center" vertical="center" wrapText="1"/>
    </xf>
    <xf numFmtId="0" fontId="102" fillId="0" borderId="51" xfId="0" applyFont="1" applyFill="1" applyBorder="1" applyAlignment="1">
      <alignment vertical="center" wrapText="1"/>
    </xf>
    <xf numFmtId="0" fontId="76" fillId="59" borderId="59" xfId="0" applyFont="1" applyFill="1" applyBorder="1" applyAlignment="1">
      <alignment horizontal="left" vertical="center"/>
    </xf>
    <xf numFmtId="0" fontId="100" fillId="59" borderId="59" xfId="0" applyFont="1" applyFill="1" applyBorder="1" applyAlignment="1">
      <alignment horizontal="center" vertical="center" wrapText="1"/>
    </xf>
    <xf numFmtId="0" fontId="101" fillId="59" borderId="59" xfId="0" applyFont="1" applyFill="1" applyBorder="1" applyAlignment="1">
      <alignment horizontal="left" vertical="center"/>
    </xf>
    <xf numFmtId="0" fontId="76" fillId="59" borderId="59" xfId="0" applyFont="1" applyFill="1" applyBorder="1" applyAlignment="1">
      <alignment horizontal="center" vertical="center" wrapText="1"/>
    </xf>
    <xf numFmtId="0" fontId="73" fillId="29" borderId="27" xfId="0" applyFont="1" applyFill="1" applyBorder="1" applyAlignment="1">
      <alignment horizontal="center" vertical="center"/>
    </xf>
    <xf numFmtId="0" fontId="76" fillId="0" borderId="27" xfId="0" applyFont="1" applyFill="1" applyBorder="1" applyAlignment="1">
      <alignment vertical="center" wrapText="1"/>
    </xf>
    <xf numFmtId="0" fontId="102" fillId="0" borderId="27" xfId="0" applyFont="1" applyFill="1" applyBorder="1" applyAlignment="1">
      <alignment horizontal="left" vertical="center" wrapText="1"/>
    </xf>
    <xf numFmtId="0" fontId="76" fillId="0" borderId="27" xfId="0" applyFont="1" applyFill="1" applyBorder="1" applyAlignment="1">
      <alignment vertical="center"/>
    </xf>
    <xf numFmtId="0" fontId="73" fillId="0" borderId="27" xfId="0" applyFont="1" applyFill="1" applyBorder="1" applyAlignment="1">
      <alignment horizontal="left" vertical="center" wrapText="1"/>
    </xf>
    <xf numFmtId="0" fontId="102" fillId="0" borderId="27" xfId="0" applyFont="1" applyFill="1" applyBorder="1" applyAlignment="1" applyProtection="1">
      <alignment horizontal="left" vertical="center" wrapText="1"/>
      <protection locked="0"/>
    </xf>
    <xf numFmtId="0" fontId="76" fillId="0" borderId="27" xfId="0" applyFont="1" applyFill="1" applyBorder="1" applyAlignment="1" applyProtection="1">
      <alignment horizontal="center" vertical="center" wrapText="1"/>
      <protection locked="0"/>
    </xf>
    <xf numFmtId="0" fontId="104" fillId="0" borderId="27" xfId="0" applyFont="1" applyFill="1" applyBorder="1" applyAlignment="1">
      <alignment horizontal="left" vertical="center" wrapText="1"/>
    </xf>
    <xf numFmtId="0" fontId="100" fillId="0" borderId="27" xfId="0" applyFont="1" applyFill="1" applyBorder="1" applyAlignment="1">
      <alignment horizontal="center" vertical="center" wrapText="1"/>
    </xf>
    <xf numFmtId="0" fontId="76" fillId="0" borderId="27" xfId="0" applyFont="1" applyFill="1" applyBorder="1" applyAlignment="1">
      <alignment horizontal="left" vertical="center"/>
    </xf>
    <xf numFmtId="0" fontId="101" fillId="0" borderId="27" xfId="0" applyFont="1" applyFill="1" applyBorder="1" applyAlignment="1">
      <alignment horizontal="center" vertical="center"/>
    </xf>
    <xf numFmtId="0" fontId="105" fillId="0" borderId="27" xfId="0" applyFont="1" applyFill="1" applyBorder="1" applyAlignment="1">
      <alignment vertical="center" wrapText="1"/>
    </xf>
    <xf numFmtId="0" fontId="76" fillId="0" borderId="51" xfId="0" applyFont="1" applyFill="1" applyBorder="1" applyAlignment="1">
      <alignment vertical="center"/>
    </xf>
    <xf numFmtId="0" fontId="76" fillId="0" borderId="51" xfId="0" applyFont="1" applyFill="1" applyBorder="1" applyAlignment="1" applyProtection="1">
      <alignment horizontal="center" vertical="center" wrapText="1"/>
      <protection locked="0"/>
    </xf>
    <xf numFmtId="0" fontId="101" fillId="0" borderId="51" xfId="0" applyFont="1" applyFill="1" applyBorder="1" applyAlignment="1">
      <alignment horizontal="center" vertical="center"/>
    </xf>
    <xf numFmtId="0" fontId="73" fillId="29" borderId="65" xfId="0" applyFont="1" applyFill="1" applyBorder="1" applyAlignment="1">
      <alignment horizontal="center" vertical="center"/>
    </xf>
    <xf numFmtId="0" fontId="76" fillId="0" borderId="65" xfId="0" applyFont="1" applyFill="1" applyBorder="1" applyAlignment="1">
      <alignment vertical="center" wrapText="1"/>
    </xf>
    <xf numFmtId="0" fontId="76" fillId="0" borderId="65" xfId="0" applyFont="1" applyFill="1" applyBorder="1" applyAlignment="1">
      <alignment horizontal="left" vertical="center" wrapText="1"/>
    </xf>
    <xf numFmtId="0" fontId="76" fillId="0" borderId="65" xfId="0" applyFont="1" applyFill="1" applyBorder="1" applyAlignment="1">
      <alignment vertical="center"/>
    </xf>
    <xf numFmtId="0" fontId="102" fillId="0" borderId="65" xfId="0" applyFont="1" applyFill="1" applyBorder="1" applyAlignment="1">
      <alignment horizontal="left" vertical="center" wrapText="1"/>
    </xf>
    <xf numFmtId="0" fontId="76" fillId="0" borderId="65" xfId="0" applyFont="1" applyFill="1" applyBorder="1" applyAlignment="1">
      <alignment horizontal="center" vertical="center" wrapText="1"/>
    </xf>
    <xf numFmtId="0" fontId="104" fillId="0" borderId="65" xfId="0" applyFont="1" applyFill="1" applyBorder="1" applyAlignment="1">
      <alignment horizontal="left" vertical="center" wrapText="1"/>
    </xf>
    <xf numFmtId="0" fontId="100" fillId="0" borderId="65" xfId="0" applyFont="1" applyFill="1" applyBorder="1" applyAlignment="1">
      <alignment horizontal="center" vertical="center" wrapText="1"/>
    </xf>
    <xf numFmtId="0" fontId="76" fillId="0" borderId="65" xfId="0" applyFont="1" applyFill="1" applyBorder="1" applyAlignment="1">
      <alignment horizontal="left" vertical="center"/>
    </xf>
    <xf numFmtId="0" fontId="101" fillId="0" borderId="65" xfId="0" applyFont="1" applyFill="1" applyBorder="1" applyAlignment="1">
      <alignment horizontal="center" vertical="center"/>
    </xf>
    <xf numFmtId="0" fontId="105" fillId="0" borderId="65" xfId="0" applyFont="1" applyFill="1" applyBorder="1" applyAlignment="1">
      <alignment vertical="center" wrapText="1"/>
    </xf>
    <xf numFmtId="0" fontId="76" fillId="59" borderId="56" xfId="0" applyFont="1" applyFill="1" applyBorder="1" applyAlignment="1">
      <alignment horizontal="left" vertical="center"/>
    </xf>
    <xf numFmtId="0" fontId="76" fillId="59" borderId="59" xfId="0" applyFont="1" applyFill="1" applyBorder="1" applyAlignment="1">
      <alignment vertical="center" wrapText="1"/>
    </xf>
    <xf numFmtId="0" fontId="76" fillId="59" borderId="59" xfId="0" applyFont="1" applyFill="1" applyBorder="1" applyAlignment="1">
      <alignment horizontal="left" vertical="center" wrapText="1"/>
    </xf>
    <xf numFmtId="0" fontId="102" fillId="59" borderId="59" xfId="0" applyFont="1" applyFill="1" applyBorder="1" applyAlignment="1">
      <alignment horizontal="left" vertical="center" wrapText="1"/>
    </xf>
    <xf numFmtId="0" fontId="104" fillId="59" borderId="59" xfId="0" applyFont="1" applyFill="1" applyBorder="1" applyAlignment="1">
      <alignment horizontal="left" vertical="center" wrapText="1"/>
    </xf>
    <xf numFmtId="0" fontId="99" fillId="0" borderId="27" xfId="0" applyFont="1" applyFill="1" applyBorder="1" applyAlignment="1">
      <alignment horizontal="left" vertical="center" wrapText="1"/>
    </xf>
    <xf numFmtId="0" fontId="102" fillId="0" borderId="27" xfId="1" applyFont="1" applyFill="1" applyBorder="1" applyAlignment="1" applyProtection="1">
      <alignment horizontal="center" vertical="center" wrapText="1"/>
      <protection locked="0"/>
    </xf>
    <xf numFmtId="0" fontId="102" fillId="0" borderId="27" xfId="1" applyFont="1" applyFill="1" applyBorder="1" applyAlignment="1">
      <alignment horizontal="left" vertical="center" wrapText="1"/>
    </xf>
    <xf numFmtId="0" fontId="101" fillId="0" borderId="27" xfId="0" applyFont="1" applyFill="1" applyBorder="1" applyAlignment="1">
      <alignment horizontal="left" vertical="center"/>
    </xf>
    <xf numFmtId="0" fontId="105" fillId="0" borderId="27" xfId="0" applyFont="1" applyFill="1" applyBorder="1" applyAlignment="1">
      <alignment horizontal="center" vertical="center" wrapText="1"/>
    </xf>
    <xf numFmtId="0" fontId="108" fillId="0" borderId="51" xfId="0" applyFont="1" applyFill="1" applyBorder="1" applyAlignment="1">
      <alignment horizontal="left" vertical="center" wrapText="1"/>
    </xf>
    <xf numFmtId="0" fontId="76" fillId="0" borderId="0" xfId="0" applyFont="1" applyFill="1" applyBorder="1" applyAlignment="1">
      <alignment vertical="center"/>
    </xf>
    <xf numFmtId="0" fontId="76" fillId="29" borderId="65" xfId="0" applyFont="1" applyFill="1" applyBorder="1" applyAlignment="1">
      <alignment horizontal="left" vertical="center" wrapText="1"/>
    </xf>
    <xf numFmtId="0" fontId="102" fillId="29" borderId="51" xfId="0" applyFont="1" applyFill="1" applyBorder="1" applyAlignment="1">
      <alignment horizontal="left" vertical="center" wrapText="1"/>
    </xf>
    <xf numFmtId="0" fontId="102" fillId="29" borderId="65" xfId="0" applyFont="1" applyFill="1" applyBorder="1" applyAlignment="1">
      <alignment horizontal="left" vertical="center" wrapText="1"/>
    </xf>
    <xf numFmtId="0" fontId="102" fillId="29" borderId="65" xfId="1" applyFont="1" applyFill="1" applyBorder="1" applyAlignment="1">
      <alignment horizontal="center" vertical="center" wrapText="1"/>
    </xf>
    <xf numFmtId="0" fontId="102" fillId="29" borderId="65" xfId="1" applyFont="1" applyFill="1" applyBorder="1" applyAlignment="1">
      <alignment horizontal="left" vertical="center" wrapText="1"/>
    </xf>
    <xf numFmtId="0" fontId="104" fillId="29" borderId="65" xfId="0" applyFont="1" applyFill="1" applyBorder="1" applyAlignment="1">
      <alignment horizontal="left" vertical="center" wrapText="1"/>
    </xf>
    <xf numFmtId="0" fontId="76" fillId="29" borderId="65" xfId="0" applyFont="1" applyFill="1" applyBorder="1" applyAlignment="1">
      <alignment horizontal="left" vertical="center"/>
    </xf>
    <xf numFmtId="0" fontId="101" fillId="29" borderId="65" xfId="0" applyFont="1" applyFill="1" applyBorder="1" applyAlignment="1">
      <alignment horizontal="center" vertical="center"/>
    </xf>
    <xf numFmtId="0" fontId="105" fillId="29" borderId="65" xfId="0" applyFont="1" applyFill="1" applyBorder="1" applyAlignment="1">
      <alignment horizontal="center" vertical="center" wrapText="1"/>
    </xf>
    <xf numFmtId="0" fontId="76" fillId="29" borderId="51" xfId="0" applyFont="1" applyFill="1" applyBorder="1" applyAlignment="1">
      <alignment vertical="center" wrapText="1"/>
    </xf>
    <xf numFmtId="0" fontId="105" fillId="59" borderId="59" xfId="0" applyFont="1" applyFill="1" applyBorder="1" applyAlignment="1">
      <alignment horizontal="center" vertical="center" wrapText="1"/>
    </xf>
    <xf numFmtId="0" fontId="76" fillId="0" borderId="20" xfId="0" applyFont="1" applyFill="1" applyBorder="1" applyAlignment="1">
      <alignment horizontal="left" vertical="center"/>
    </xf>
    <xf numFmtId="0" fontId="76" fillId="0" borderId="20" xfId="0" applyFont="1" applyFill="1" applyBorder="1" applyAlignment="1">
      <alignment horizontal="left" vertical="center" wrapText="1"/>
    </xf>
    <xf numFmtId="0" fontId="102" fillId="0" borderId="20" xfId="0" applyFont="1" applyFill="1" applyBorder="1" applyAlignment="1">
      <alignment horizontal="left" vertical="center" wrapText="1"/>
    </xf>
    <xf numFmtId="0" fontId="102" fillId="0" borderId="20" xfId="0" applyFont="1" applyFill="1" applyBorder="1" applyAlignment="1">
      <alignment horizontal="center" vertical="center" wrapText="1"/>
    </xf>
    <xf numFmtId="0" fontId="104" fillId="0" borderId="20" xfId="0" applyFont="1" applyFill="1" applyBorder="1" applyAlignment="1">
      <alignment horizontal="left" vertical="center" wrapText="1"/>
    </xf>
    <xf numFmtId="0" fontId="100" fillId="0" borderId="20" xfId="0" applyFont="1" applyFill="1" applyBorder="1" applyAlignment="1">
      <alignment horizontal="center" vertical="center" wrapText="1"/>
    </xf>
    <xf numFmtId="0" fontId="101" fillId="0" borderId="20" xfId="0" applyFont="1" applyFill="1" applyBorder="1" applyAlignment="1">
      <alignment horizontal="left" vertical="center"/>
    </xf>
    <xf numFmtId="0" fontId="105" fillId="0" borderId="20" xfId="0" applyFont="1" applyFill="1" applyBorder="1" applyAlignment="1">
      <alignment horizontal="center" vertical="center" wrapText="1"/>
    </xf>
    <xf numFmtId="0" fontId="76" fillId="0" borderId="20" xfId="0" applyFont="1" applyFill="1" applyBorder="1" applyAlignment="1">
      <alignment vertical="center" wrapText="1"/>
    </xf>
    <xf numFmtId="0" fontId="102" fillId="59" borderId="59" xfId="0" applyFont="1" applyFill="1" applyBorder="1" applyAlignment="1">
      <alignment horizontal="center" vertical="center" wrapText="1"/>
    </xf>
    <xf numFmtId="0" fontId="76" fillId="0" borderId="27" xfId="0" applyFont="1" applyFill="1" applyBorder="1" applyAlignment="1">
      <alignment horizontal="left" vertical="center" wrapText="1"/>
    </xf>
    <xf numFmtId="0" fontId="76" fillId="0" borderId="27" xfId="0" applyFont="1" applyFill="1" applyBorder="1" applyAlignment="1">
      <alignment horizontal="center" vertical="center" wrapText="1"/>
    </xf>
    <xf numFmtId="0" fontId="102" fillId="0" borderId="65" xfId="1" applyFont="1" applyFill="1" applyBorder="1" applyAlignment="1">
      <alignment horizontal="center" vertical="center" wrapText="1"/>
    </xf>
    <xf numFmtId="0" fontId="102" fillId="0" borderId="65" xfId="1" applyFont="1" applyFill="1" applyBorder="1" applyAlignment="1">
      <alignment horizontal="left" vertical="center" wrapText="1"/>
    </xf>
    <xf numFmtId="0" fontId="101" fillId="0" borderId="65" xfId="0" applyFont="1" applyFill="1" applyBorder="1" applyAlignment="1">
      <alignment horizontal="left" vertical="center"/>
    </xf>
    <xf numFmtId="0" fontId="105" fillId="0" borderId="65" xfId="0" applyFont="1" applyFill="1" applyBorder="1" applyAlignment="1">
      <alignment horizontal="center" vertical="center" wrapText="1"/>
    </xf>
    <xf numFmtId="0" fontId="102" fillId="0" borderId="20" xfId="0" applyFont="1" applyFill="1" applyBorder="1" applyAlignment="1" applyProtection="1">
      <alignment horizontal="left" vertical="center" wrapText="1"/>
      <protection locked="0"/>
    </xf>
    <xf numFmtId="0" fontId="102" fillId="0" borderId="20" xfId="0" applyFont="1" applyFill="1" applyBorder="1" applyAlignment="1" applyProtection="1">
      <alignment horizontal="center" vertical="center" wrapText="1"/>
      <protection locked="0"/>
    </xf>
    <xf numFmtId="0" fontId="73" fillId="29" borderId="20" xfId="0" applyFont="1" applyFill="1" applyBorder="1" applyAlignment="1">
      <alignment horizontal="center" vertical="center"/>
    </xf>
    <xf numFmtId="0" fontId="99" fillId="0" borderId="20" xfId="0" applyFont="1" applyFill="1" applyBorder="1" applyAlignment="1">
      <alignment horizontal="left" vertical="center" wrapText="1"/>
    </xf>
    <xf numFmtId="0" fontId="102" fillId="0" borderId="20" xfId="0" applyFont="1" applyFill="1" applyBorder="1" applyAlignment="1">
      <alignment vertical="center" wrapText="1"/>
    </xf>
    <xf numFmtId="0" fontId="102" fillId="0" borderId="65" xfId="0" applyFont="1" applyFill="1" applyBorder="1" applyAlignment="1">
      <alignment horizontal="center" vertical="center" wrapText="1"/>
    </xf>
    <xf numFmtId="0" fontId="102" fillId="0" borderId="27" xfId="0" applyFont="1" applyFill="1" applyBorder="1" applyAlignment="1">
      <alignment vertical="center" wrapText="1"/>
    </xf>
    <xf numFmtId="0" fontId="102" fillId="0" borderId="65" xfId="0" applyFont="1" applyFill="1" applyBorder="1" applyAlignment="1" applyProtection="1">
      <alignment horizontal="left" vertical="center" wrapText="1"/>
      <protection locked="0"/>
    </xf>
    <xf numFmtId="0" fontId="102" fillId="0" borderId="65" xfId="0" applyFont="1" applyFill="1" applyBorder="1" applyAlignment="1" applyProtection="1">
      <alignment horizontal="center" vertical="center" wrapText="1"/>
      <protection locked="0"/>
    </xf>
    <xf numFmtId="0" fontId="76" fillId="29" borderId="27" xfId="0" applyFont="1" applyFill="1" applyBorder="1" applyAlignment="1">
      <alignment horizontal="left" vertical="center" wrapText="1"/>
    </xf>
    <xf numFmtId="0" fontId="102" fillId="0" borderId="27" xfId="0" applyFont="1" applyFill="1" applyBorder="1" applyAlignment="1">
      <alignment horizontal="center" vertical="center" wrapText="1"/>
    </xf>
    <xf numFmtId="0" fontId="100" fillId="29" borderId="27" xfId="0" applyFont="1" applyFill="1" applyBorder="1" applyAlignment="1">
      <alignment horizontal="center" vertical="center" wrapText="1"/>
    </xf>
    <xf numFmtId="0" fontId="76" fillId="29" borderId="27" xfId="0" applyFont="1" applyFill="1" applyBorder="1" applyAlignment="1">
      <alignment horizontal="left" vertical="center"/>
    </xf>
    <xf numFmtId="0" fontId="101" fillId="29" borderId="27" xfId="0" applyFont="1" applyFill="1" applyBorder="1" applyAlignment="1">
      <alignment horizontal="left" vertical="center"/>
    </xf>
    <xf numFmtId="0" fontId="105" fillId="29" borderId="27" xfId="0" applyFont="1" applyFill="1" applyBorder="1" applyAlignment="1">
      <alignment horizontal="center" vertical="center" wrapText="1"/>
    </xf>
    <xf numFmtId="0" fontId="76" fillId="0" borderId="65" xfId="0" applyFont="1" applyBorder="1" applyAlignment="1">
      <alignment horizontal="left" vertical="center" wrapText="1"/>
    </xf>
    <xf numFmtId="0" fontId="104" fillId="0" borderId="65" xfId="0" applyFont="1" applyBorder="1" applyAlignment="1">
      <alignment horizontal="left" vertical="center" wrapText="1"/>
    </xf>
    <xf numFmtId="0" fontId="76" fillId="0" borderId="65" xfId="0" applyFont="1" applyBorder="1" applyAlignment="1">
      <alignment vertical="center"/>
    </xf>
    <xf numFmtId="0" fontId="100" fillId="29" borderId="65" xfId="0" applyFont="1" applyFill="1" applyBorder="1" applyAlignment="1">
      <alignment horizontal="center" vertical="center" wrapText="1"/>
    </xf>
    <xf numFmtId="0" fontId="101" fillId="29" borderId="65" xfId="0" applyFont="1" applyFill="1" applyBorder="1" applyAlignment="1">
      <alignment horizontal="left" vertical="center"/>
    </xf>
    <xf numFmtId="0" fontId="76" fillId="0" borderId="65" xfId="0" applyFont="1" applyBorder="1" applyAlignment="1">
      <alignment vertical="center" wrapText="1"/>
    </xf>
    <xf numFmtId="0" fontId="102" fillId="0" borderId="27" xfId="0" applyFont="1" applyFill="1" applyBorder="1" applyAlignment="1" applyProtection="1">
      <alignment horizontal="center" vertical="center" wrapText="1"/>
      <protection locked="0"/>
    </xf>
    <xf numFmtId="0" fontId="76" fillId="0" borderId="56" xfId="0" applyFont="1" applyFill="1" applyBorder="1" applyAlignment="1">
      <alignment vertical="center"/>
    </xf>
    <xf numFmtId="0" fontId="76" fillId="0" borderId="51" xfId="0" applyFont="1" applyBorder="1" applyAlignment="1">
      <alignment vertical="center"/>
    </xf>
    <xf numFmtId="0" fontId="76" fillId="0" borderId="0" xfId="0" applyFont="1" applyBorder="1" applyAlignment="1">
      <alignment vertical="center" wrapText="1"/>
    </xf>
    <xf numFmtId="0" fontId="76" fillId="0" borderId="62" xfId="0" applyFont="1" applyFill="1" applyBorder="1" applyAlignment="1">
      <alignment vertical="center"/>
    </xf>
    <xf numFmtId="0" fontId="76" fillId="0" borderId="51" xfId="0" applyFont="1" applyBorder="1" applyAlignment="1">
      <alignment horizontal="left" vertical="center"/>
    </xf>
    <xf numFmtId="0" fontId="76" fillId="0" borderId="27" xfId="0" applyFont="1" applyBorder="1" applyAlignment="1">
      <alignment horizontal="left" vertical="center" wrapText="1"/>
    </xf>
    <xf numFmtId="0" fontId="104" fillId="0" borderId="27" xfId="0" applyFont="1" applyBorder="1" applyAlignment="1">
      <alignment horizontal="left" vertical="center" wrapText="1"/>
    </xf>
    <xf numFmtId="0" fontId="76" fillId="0" borderId="27" xfId="0" applyFont="1" applyBorder="1" applyAlignment="1">
      <alignment vertical="center"/>
    </xf>
    <xf numFmtId="0" fontId="76" fillId="0" borderId="27" xfId="0" applyFont="1" applyBorder="1" applyAlignment="1">
      <alignment vertical="center" wrapText="1"/>
    </xf>
    <xf numFmtId="0" fontId="76" fillId="0" borderId="37" xfId="0" applyFont="1" applyFill="1" applyBorder="1" applyAlignment="1">
      <alignment vertical="center"/>
    </xf>
    <xf numFmtId="0" fontId="109" fillId="0" borderId="51" xfId="0" applyFont="1" applyBorder="1" applyAlignment="1">
      <alignment vertical="center" wrapText="1"/>
    </xf>
    <xf numFmtId="0" fontId="76" fillId="0" borderId="0" xfId="0" applyFont="1" applyBorder="1" applyAlignment="1">
      <alignment vertical="center"/>
    </xf>
    <xf numFmtId="0" fontId="76" fillId="0" borderId="0" xfId="0" applyFont="1" applyFill="1" applyAlignment="1">
      <alignment vertical="center" wrapText="1"/>
    </xf>
    <xf numFmtId="0" fontId="76" fillId="0" borderId="65" xfId="0" applyFont="1" applyBorder="1" applyAlignment="1">
      <alignment horizontal="center" vertical="center" wrapText="1"/>
    </xf>
    <xf numFmtId="0" fontId="76" fillId="0" borderId="62" xfId="0" applyFont="1" applyBorder="1" applyAlignment="1">
      <alignment horizontal="left" vertical="center" wrapText="1"/>
    </xf>
    <xf numFmtId="0" fontId="110" fillId="0" borderId="65" xfId="0" applyFont="1" applyBorder="1" applyAlignment="1">
      <alignment horizontal="center" vertical="center"/>
    </xf>
    <xf numFmtId="0" fontId="102" fillId="0" borderId="27" xfId="0" applyFont="1" applyBorder="1" applyAlignment="1">
      <alignment horizontal="center" vertical="center" wrapText="1"/>
    </xf>
    <xf numFmtId="0" fontId="76" fillId="0" borderId="62" xfId="0" applyFont="1" applyBorder="1" applyAlignment="1">
      <alignment vertical="center"/>
    </xf>
    <xf numFmtId="0" fontId="76" fillId="0" borderId="20" xfId="0" applyFont="1" applyBorder="1" applyAlignment="1">
      <alignment horizontal="left" vertical="center" wrapText="1"/>
    </xf>
    <xf numFmtId="0" fontId="102" fillId="0" borderId="65" xfId="0" applyFont="1" applyBorder="1" applyAlignment="1">
      <alignment horizontal="center" vertical="center" wrapText="1"/>
    </xf>
    <xf numFmtId="0" fontId="104" fillId="0" borderId="65" xfId="0" applyFont="1" applyBorder="1" applyAlignment="1">
      <alignment vertical="center" wrapText="1"/>
    </xf>
    <xf numFmtId="0" fontId="99" fillId="29" borderId="51" xfId="0" applyFont="1" applyFill="1" applyBorder="1" applyAlignment="1">
      <alignment horizontal="left" vertical="center" wrapText="1"/>
    </xf>
    <xf numFmtId="0" fontId="76" fillId="0" borderId="56" xfId="0" applyFont="1" applyBorder="1" applyAlignment="1">
      <alignment vertical="center"/>
    </xf>
    <xf numFmtId="0" fontId="99" fillId="29" borderId="65" xfId="0" applyFont="1" applyFill="1" applyBorder="1" applyAlignment="1">
      <alignment horizontal="left" vertical="center" wrapText="1"/>
    </xf>
    <xf numFmtId="0" fontId="102" fillId="0" borderId="27" xfId="1" applyFont="1" applyFill="1" applyBorder="1" applyAlignment="1">
      <alignment horizontal="center" vertical="center" wrapText="1"/>
    </xf>
    <xf numFmtId="0" fontId="111" fillId="0" borderId="51" xfId="0" applyFont="1" applyFill="1" applyBorder="1" applyAlignment="1">
      <alignment horizontal="left" vertical="center" wrapText="1"/>
    </xf>
    <xf numFmtId="0" fontId="102" fillId="0" borderId="51" xfId="1" applyFont="1" applyFill="1" applyBorder="1" applyAlignment="1">
      <alignment horizontal="left" vertical="center" wrapText="1"/>
    </xf>
    <xf numFmtId="0" fontId="76" fillId="0" borderId="0" xfId="0" applyFont="1" applyAlignment="1">
      <alignment vertical="center" wrapText="1"/>
    </xf>
    <xf numFmtId="0" fontId="76" fillId="0" borderId="0" xfId="0" applyFont="1" applyAlignment="1">
      <alignment vertical="center"/>
    </xf>
    <xf numFmtId="0" fontId="99" fillId="29" borderId="20" xfId="0" applyFont="1" applyFill="1" applyBorder="1" applyAlignment="1">
      <alignment horizontal="left" vertical="center" wrapText="1"/>
    </xf>
    <xf numFmtId="0" fontId="76" fillId="0" borderId="20" xfId="0" applyFont="1" applyBorder="1" applyAlignment="1">
      <alignment vertical="center"/>
    </xf>
    <xf numFmtId="0" fontId="102" fillId="0" borderId="51" xfId="0" applyFont="1" applyFill="1" applyBorder="1" applyAlignment="1">
      <alignment vertical="center"/>
    </xf>
    <xf numFmtId="0" fontId="99" fillId="0" borderId="51" xfId="0" applyFont="1" applyFill="1" applyBorder="1" applyAlignment="1">
      <alignment horizontal="left" vertical="center" wrapText="1"/>
    </xf>
    <xf numFmtId="0" fontId="102" fillId="0" borderId="51" xfId="1" applyFont="1" applyFill="1" applyBorder="1" applyAlignment="1">
      <alignment horizontal="center" vertical="center" wrapText="1"/>
    </xf>
    <xf numFmtId="0" fontId="105" fillId="0" borderId="51" xfId="0" applyFont="1" applyFill="1" applyBorder="1" applyAlignment="1">
      <alignment vertical="center"/>
    </xf>
    <xf numFmtId="0" fontId="99" fillId="29" borderId="27" xfId="0" applyFont="1" applyFill="1" applyBorder="1" applyAlignment="1">
      <alignment horizontal="left" vertical="center" wrapText="1"/>
    </xf>
    <xf numFmtId="0" fontId="105" fillId="0" borderId="56" xfId="0" applyFont="1" applyFill="1" applyBorder="1" applyAlignment="1">
      <alignment horizontal="center" vertical="center" wrapText="1"/>
    </xf>
    <xf numFmtId="0" fontId="100" fillId="29" borderId="20" xfId="0" applyFont="1" applyFill="1" applyBorder="1" applyAlignment="1">
      <alignment horizontal="center" vertical="center" wrapText="1"/>
    </xf>
    <xf numFmtId="0" fontId="105" fillId="0" borderId="62" xfId="0" applyFont="1" applyFill="1" applyBorder="1" applyAlignment="1">
      <alignment horizontal="center" vertical="center" wrapText="1"/>
    </xf>
    <xf numFmtId="0" fontId="102" fillId="0" borderId="51" xfId="1" applyFont="1" applyFill="1" applyBorder="1" applyAlignment="1" applyProtection="1">
      <alignment horizontal="center" vertical="center" wrapText="1"/>
      <protection locked="0"/>
    </xf>
    <xf numFmtId="0" fontId="102" fillId="0" borderId="51" xfId="0" applyFont="1" applyFill="1" applyBorder="1" applyAlignment="1">
      <alignment horizontal="left" vertical="center"/>
    </xf>
    <xf numFmtId="0" fontId="76" fillId="0" borderId="51" xfId="0" applyFont="1" applyBorder="1" applyAlignment="1">
      <alignment horizontal="center" vertical="center" wrapText="1"/>
    </xf>
    <xf numFmtId="0" fontId="110" fillId="0" borderId="51" xfId="0" applyFont="1" applyBorder="1" applyAlignment="1">
      <alignment horizontal="center" vertical="center"/>
    </xf>
    <xf numFmtId="0" fontId="100" fillId="0" borderId="51" xfId="0" applyFont="1" applyBorder="1" applyAlignment="1">
      <alignment horizontal="center" vertical="center" wrapText="1"/>
    </xf>
    <xf numFmtId="0" fontId="105" fillId="0" borderId="51" xfId="0" applyFont="1" applyBorder="1" applyAlignment="1">
      <alignment horizontal="left" vertical="center" wrapText="1"/>
    </xf>
    <xf numFmtId="0" fontId="99" fillId="0" borderId="51" xfId="0" applyFont="1" applyBorder="1" applyAlignment="1">
      <alignment vertical="center" wrapText="1"/>
    </xf>
    <xf numFmtId="0" fontId="100" fillId="0" borderId="51" xfId="0" applyFont="1" applyFill="1" applyBorder="1" applyAlignment="1">
      <alignment vertical="center"/>
    </xf>
    <xf numFmtId="0" fontId="112" fillId="0" borderId="51" xfId="0" applyFont="1" applyFill="1" applyBorder="1" applyAlignment="1">
      <alignment vertical="center"/>
    </xf>
    <xf numFmtId="0" fontId="76" fillId="3" borderId="51" xfId="0" applyFont="1" applyFill="1" applyBorder="1" applyAlignment="1">
      <alignment horizontal="left" vertical="center" wrapText="1"/>
    </xf>
    <xf numFmtId="0" fontId="113" fillId="0" borderId="51" xfId="0" applyFont="1" applyFill="1" applyBorder="1" applyAlignment="1">
      <alignment vertical="center" wrapText="1"/>
    </xf>
    <xf numFmtId="0" fontId="104" fillId="0" borderId="51" xfId="0" applyFont="1" applyFill="1" applyBorder="1" applyAlignment="1">
      <alignment vertical="center" wrapText="1"/>
    </xf>
    <xf numFmtId="0" fontId="100" fillId="0" borderId="27" xfId="0" applyFont="1" applyBorder="1" applyAlignment="1">
      <alignment vertical="center" wrapText="1"/>
    </xf>
    <xf numFmtId="0" fontId="102" fillId="0" borderId="27" xfId="0" applyFont="1" applyBorder="1" applyAlignment="1">
      <alignment vertical="center" wrapText="1"/>
    </xf>
    <xf numFmtId="0" fontId="100" fillId="0" borderId="51" xfId="0" applyFont="1" applyBorder="1" applyAlignment="1">
      <alignment vertical="center" wrapText="1"/>
    </xf>
    <xf numFmtId="0" fontId="100" fillId="0" borderId="65" xfId="0" applyFont="1" applyBorder="1" applyAlignment="1">
      <alignment vertical="center" wrapText="1"/>
    </xf>
    <xf numFmtId="0" fontId="76" fillId="0" borderId="20" xfId="0" applyFont="1" applyBorder="1" applyAlignment="1">
      <alignment horizontal="center" vertical="center" wrapText="1"/>
    </xf>
    <xf numFmtId="0" fontId="76" fillId="0" borderId="20" xfId="0" applyFont="1" applyBorder="1" applyAlignment="1">
      <alignment vertical="center" wrapText="1"/>
    </xf>
    <xf numFmtId="0" fontId="102" fillId="0" borderId="20" xfId="0" applyFont="1" applyBorder="1" applyAlignment="1">
      <alignment horizontal="center" vertical="center" wrapText="1"/>
    </xf>
    <xf numFmtId="0" fontId="104" fillId="0" borderId="20" xfId="0" applyFont="1" applyBorder="1" applyAlignment="1">
      <alignment vertical="center" wrapText="1"/>
    </xf>
    <xf numFmtId="0" fontId="100" fillId="0" borderId="20" xfId="0" applyFont="1" applyBorder="1" applyAlignment="1">
      <alignment vertical="center" wrapText="1"/>
    </xf>
    <xf numFmtId="0" fontId="76" fillId="56" borderId="51" xfId="0" applyFont="1" applyFill="1" applyBorder="1" applyAlignment="1">
      <alignment horizontal="left" vertical="center"/>
    </xf>
    <xf numFmtId="0" fontId="76" fillId="61" borderId="51" xfId="0" applyFont="1" applyFill="1" applyBorder="1" applyAlignment="1">
      <alignment horizontal="left" vertical="center" wrapText="1"/>
    </xf>
    <xf numFmtId="0" fontId="102" fillId="56" borderId="51" xfId="0" applyFont="1" applyFill="1" applyBorder="1" applyAlignment="1">
      <alignment horizontal="left" vertical="center" wrapText="1"/>
    </xf>
    <xf numFmtId="0" fontId="76" fillId="56" borderId="51" xfId="0" applyFont="1" applyFill="1" applyBorder="1" applyAlignment="1">
      <alignment horizontal="left" vertical="center" wrapText="1"/>
    </xf>
    <xf numFmtId="0" fontId="102" fillId="56" borderId="51" xfId="0" applyFont="1" applyFill="1" applyBorder="1" applyAlignment="1">
      <alignment horizontal="center" vertical="center" wrapText="1"/>
    </xf>
    <xf numFmtId="0" fontId="102" fillId="56" borderId="51" xfId="1" applyFont="1" applyFill="1" applyBorder="1" applyAlignment="1">
      <alignment horizontal="left" vertical="center" wrapText="1"/>
    </xf>
    <xf numFmtId="0" fontId="104" fillId="56" borderId="51" xfId="0" applyFont="1" applyFill="1" applyBorder="1" applyAlignment="1">
      <alignment horizontal="left" vertical="center" wrapText="1"/>
    </xf>
    <xf numFmtId="0" fontId="100" fillId="56" borderId="51" xfId="0" applyFont="1" applyFill="1" applyBorder="1" applyAlignment="1">
      <alignment horizontal="left" vertical="center" wrapText="1"/>
    </xf>
    <xf numFmtId="0" fontId="101" fillId="56" borderId="51" xfId="0" applyFont="1" applyFill="1" applyBorder="1" applyAlignment="1">
      <alignment horizontal="left" vertical="center"/>
    </xf>
    <xf numFmtId="0" fontId="105" fillId="56" borderId="51" xfId="0" applyFont="1" applyFill="1" applyBorder="1" applyAlignment="1">
      <alignment horizontal="center" vertical="center" wrapText="1"/>
    </xf>
    <xf numFmtId="0" fontId="76" fillId="56" borderId="51" xfId="0" applyFont="1" applyFill="1" applyBorder="1" applyAlignment="1">
      <alignment vertical="center" wrapText="1"/>
    </xf>
    <xf numFmtId="0" fontId="102" fillId="56" borderId="51" xfId="0" applyFont="1" applyFill="1" applyBorder="1" applyAlignment="1" applyProtection="1">
      <alignment horizontal="left" vertical="center" wrapText="1"/>
      <protection locked="0"/>
    </xf>
    <xf numFmtId="0" fontId="102" fillId="56" borderId="51" xfId="0" applyFont="1" applyFill="1" applyBorder="1" applyAlignment="1" applyProtection="1">
      <alignment horizontal="center" vertical="center" wrapText="1"/>
      <protection locked="0"/>
    </xf>
    <xf numFmtId="0" fontId="102" fillId="61" borderId="51" xfId="0" applyFont="1" applyFill="1" applyBorder="1" applyAlignment="1">
      <alignment horizontal="left" vertical="center" wrapText="1"/>
    </xf>
    <xf numFmtId="0" fontId="102" fillId="61" borderId="51" xfId="0" applyFont="1" applyFill="1" applyBorder="1" applyAlignment="1" applyProtection="1">
      <alignment horizontal="left" vertical="center" wrapText="1"/>
      <protection locked="0"/>
    </xf>
    <xf numFmtId="0" fontId="102" fillId="61" borderId="51" xfId="0" applyFont="1" applyFill="1" applyBorder="1" applyAlignment="1" applyProtection="1">
      <alignment horizontal="center" vertical="center" wrapText="1"/>
      <protection locked="0"/>
    </xf>
    <xf numFmtId="0" fontId="104" fillId="61" borderId="51" xfId="0" applyFont="1" applyFill="1" applyBorder="1" applyAlignment="1">
      <alignment horizontal="left" vertical="center" wrapText="1"/>
    </xf>
    <xf numFmtId="0" fontId="76" fillId="61" borderId="51" xfId="0" applyFont="1" applyFill="1" applyBorder="1" applyAlignment="1">
      <alignment vertical="center" wrapText="1"/>
    </xf>
    <xf numFmtId="0" fontId="101" fillId="56" borderId="51" xfId="0" applyFont="1" applyFill="1" applyBorder="1" applyAlignment="1">
      <alignment horizontal="center" vertical="center"/>
    </xf>
    <xf numFmtId="0" fontId="105" fillId="56" borderId="51" xfId="0" applyFont="1" applyFill="1" applyBorder="1" applyAlignment="1">
      <alignment vertical="center" wrapText="1"/>
    </xf>
    <xf numFmtId="0" fontId="76" fillId="65" borderId="51" xfId="0" applyFont="1" applyFill="1" applyBorder="1" applyAlignment="1">
      <alignment horizontal="left" vertical="center"/>
    </xf>
    <xf numFmtId="0" fontId="102" fillId="65" borderId="51" xfId="0" applyFont="1" applyFill="1" applyBorder="1" applyAlignment="1">
      <alignment horizontal="left" vertical="center" wrapText="1"/>
    </xf>
    <xf numFmtId="0" fontId="76" fillId="65" borderId="51" xfId="0" applyFont="1" applyFill="1" applyBorder="1" applyAlignment="1">
      <alignment horizontal="left" vertical="center" wrapText="1"/>
    </xf>
    <xf numFmtId="0" fontId="76" fillId="65" borderId="51" xfId="0" applyFont="1" applyFill="1" applyBorder="1" applyAlignment="1">
      <alignment vertical="center" wrapText="1"/>
    </xf>
    <xf numFmtId="0" fontId="76" fillId="65" borderId="51" xfId="0" applyFont="1" applyFill="1" applyBorder="1" applyAlignment="1" applyProtection="1">
      <alignment horizontal="center" vertical="center" wrapText="1"/>
      <protection locked="0"/>
    </xf>
    <xf numFmtId="0" fontId="100" fillId="65" borderId="51" xfId="0" applyFont="1" applyFill="1" applyBorder="1" applyAlignment="1">
      <alignment horizontal="left" vertical="center" wrapText="1"/>
    </xf>
    <xf numFmtId="0" fontId="76" fillId="65" borderId="51" xfId="0" applyFont="1" applyFill="1" applyBorder="1" applyAlignment="1">
      <alignment horizontal="center" vertical="center" wrapText="1"/>
    </xf>
    <xf numFmtId="0" fontId="76" fillId="56" borderId="51" xfId="0" applyFont="1" applyFill="1" applyBorder="1" applyAlignment="1">
      <alignment vertical="center"/>
    </xf>
    <xf numFmtId="0" fontId="76" fillId="56" borderId="51" xfId="0" applyFont="1" applyFill="1" applyBorder="1" applyAlignment="1">
      <alignment horizontal="center" vertical="center" wrapText="1"/>
    </xf>
    <xf numFmtId="0" fontId="76" fillId="65" borderId="51" xfId="0" applyFont="1" applyFill="1" applyBorder="1" applyAlignment="1">
      <alignment vertical="center"/>
    </xf>
    <xf numFmtId="0" fontId="115" fillId="65" borderId="51" xfId="0" applyFont="1" applyFill="1" applyBorder="1" applyAlignment="1">
      <alignment horizontal="left" vertical="center" wrapText="1"/>
    </xf>
    <xf numFmtId="0" fontId="50" fillId="65" borderId="51" xfId="0" applyFont="1" applyFill="1" applyBorder="1" applyAlignment="1">
      <alignment horizontal="left" vertical="center" wrapText="1"/>
    </xf>
    <xf numFmtId="0" fontId="100" fillId="65" borderId="51" xfId="0" applyFont="1" applyFill="1" applyBorder="1" applyAlignment="1">
      <alignment horizontal="center" vertical="center" wrapText="1"/>
    </xf>
    <xf numFmtId="0" fontId="101" fillId="65" borderId="51" xfId="0" applyFont="1" applyFill="1" applyBorder="1" applyAlignment="1">
      <alignment horizontal="left" vertical="center"/>
    </xf>
    <xf numFmtId="0" fontId="116" fillId="0" borderId="0" xfId="0" applyFont="1" applyBorder="1" applyAlignment="1">
      <alignment vertical="center"/>
    </xf>
    <xf numFmtId="0" fontId="116" fillId="0" borderId="0" xfId="0" applyFont="1" applyBorder="1" applyAlignment="1">
      <alignment horizontal="center" vertical="center"/>
    </xf>
    <xf numFmtId="0" fontId="76" fillId="0" borderId="0" xfId="0" applyFont="1" applyBorder="1" applyAlignment="1">
      <alignment horizontal="center" vertical="center"/>
    </xf>
    <xf numFmtId="0" fontId="76" fillId="0" borderId="0" xfId="0" applyFont="1" applyAlignment="1">
      <alignment horizontal="center" vertical="center"/>
    </xf>
    <xf numFmtId="0" fontId="114" fillId="57" borderId="51" xfId="0" applyFont="1" applyFill="1" applyBorder="1" applyAlignment="1">
      <alignment horizontal="center" vertical="center" wrapText="1"/>
    </xf>
    <xf numFmtId="14" fontId="76" fillId="0" borderId="51" xfId="0" applyNumberFormat="1" applyFont="1" applyFill="1" applyBorder="1" applyAlignment="1">
      <alignment horizontal="center" vertical="center" wrapText="1"/>
    </xf>
    <xf numFmtId="0" fontId="105" fillId="29" borderId="51" xfId="0" applyFont="1" applyFill="1" applyBorder="1" applyAlignment="1">
      <alignment vertical="center"/>
    </xf>
    <xf numFmtId="0" fontId="105" fillId="29" borderId="51" xfId="0" applyFont="1" applyFill="1" applyBorder="1" applyAlignment="1">
      <alignment horizontal="center" vertical="center"/>
    </xf>
    <xf numFmtId="0" fontId="76" fillId="0" borderId="51" xfId="0" applyFont="1" applyFill="1" applyBorder="1" applyAlignment="1">
      <alignment horizontal="center" vertical="center"/>
    </xf>
    <xf numFmtId="0" fontId="102" fillId="29" borderId="20" xfId="0" applyFont="1" applyFill="1" applyBorder="1" applyAlignment="1">
      <alignment vertical="center" wrapText="1"/>
    </xf>
    <xf numFmtId="14" fontId="76" fillId="29" borderId="51" xfId="0" applyNumberFormat="1" applyFont="1" applyFill="1" applyBorder="1" applyAlignment="1">
      <alignment horizontal="center" vertical="center"/>
    </xf>
    <xf numFmtId="0" fontId="76" fillId="0" borderId="20" xfId="0" applyFont="1" applyFill="1" applyBorder="1" applyAlignment="1">
      <alignment vertical="center"/>
    </xf>
    <xf numFmtId="0" fontId="76" fillId="0" borderId="20" xfId="0" applyFont="1" applyFill="1" applyBorder="1" applyAlignment="1">
      <alignment horizontal="center" vertical="center"/>
    </xf>
    <xf numFmtId="0" fontId="105" fillId="0" borderId="65" xfId="0" applyFont="1" applyFill="1" applyBorder="1" applyAlignment="1">
      <alignment vertical="center"/>
    </xf>
    <xf numFmtId="0" fontId="105" fillId="0" borderId="65" xfId="0" applyFont="1" applyFill="1" applyBorder="1" applyAlignment="1">
      <alignment horizontal="center" vertical="center"/>
    </xf>
    <xf numFmtId="0" fontId="105" fillId="0" borderId="27" xfId="0" applyFont="1" applyFill="1" applyBorder="1" applyAlignment="1">
      <alignment vertical="center"/>
    </xf>
    <xf numFmtId="0" fontId="105" fillId="0" borderId="27" xfId="0" applyFont="1" applyFill="1" applyBorder="1" applyAlignment="1">
      <alignment horizontal="center" vertical="center"/>
    </xf>
    <xf numFmtId="0" fontId="76" fillId="29" borderId="51" xfId="0" applyFont="1" applyFill="1" applyBorder="1" applyAlignment="1">
      <alignment vertical="center"/>
    </xf>
    <xf numFmtId="0" fontId="76" fillId="29" borderId="51" xfId="0" applyFont="1" applyFill="1" applyBorder="1" applyAlignment="1">
      <alignment horizontal="center" vertical="center"/>
    </xf>
    <xf numFmtId="0" fontId="76" fillId="29" borderId="51" xfId="0" applyFont="1" applyFill="1" applyBorder="1" applyAlignment="1">
      <alignment horizontal="center" vertical="center" wrapText="1"/>
    </xf>
    <xf numFmtId="0" fontId="105" fillId="0" borderId="51" xfId="0" applyFont="1" applyFill="1" applyBorder="1" applyAlignment="1">
      <alignment horizontal="center" vertical="center"/>
    </xf>
    <xf numFmtId="0" fontId="76" fillId="0" borderId="65" xfId="0" applyFont="1" applyFill="1" applyBorder="1" applyAlignment="1">
      <alignment horizontal="center" vertical="center"/>
    </xf>
    <xf numFmtId="0" fontId="105" fillId="29" borderId="27" xfId="0" applyFont="1" applyFill="1" applyBorder="1" applyAlignment="1">
      <alignment vertical="center"/>
    </xf>
    <xf numFmtId="0" fontId="105" fillId="29" borderId="27" xfId="0" applyFont="1" applyFill="1" applyBorder="1" applyAlignment="1">
      <alignment horizontal="center" vertical="center"/>
    </xf>
    <xf numFmtId="0" fontId="105" fillId="29" borderId="65" xfId="0" applyFont="1" applyFill="1" applyBorder="1" applyAlignment="1">
      <alignment horizontal="center" vertical="center"/>
    </xf>
    <xf numFmtId="0" fontId="76" fillId="0" borderId="27" xfId="0" applyFont="1" applyFill="1" applyBorder="1" applyAlignment="1">
      <alignment horizontal="center" vertical="center"/>
    </xf>
    <xf numFmtId="0" fontId="76" fillId="0" borderId="51" xfId="0" applyFont="1" applyBorder="1" applyAlignment="1">
      <alignment horizontal="center" vertical="center"/>
    </xf>
    <xf numFmtId="0" fontId="76" fillId="0" borderId="65" xfId="0" applyFont="1" applyBorder="1" applyAlignment="1">
      <alignment horizontal="center" vertical="center"/>
    </xf>
    <xf numFmtId="0" fontId="76" fillId="0" borderId="27" xfId="0" applyFont="1" applyBorder="1" applyAlignment="1">
      <alignment horizontal="center" vertical="center"/>
    </xf>
    <xf numFmtId="0" fontId="76" fillId="29" borderId="27" xfId="0" applyFont="1" applyFill="1" applyBorder="1" applyAlignment="1">
      <alignment vertical="center"/>
    </xf>
    <xf numFmtId="0" fontId="76" fillId="29" borderId="27" xfId="0" applyFont="1" applyFill="1" applyBorder="1" applyAlignment="1">
      <alignment horizontal="center" vertical="center"/>
    </xf>
    <xf numFmtId="0" fontId="76" fillId="29" borderId="27" xfId="0" applyFont="1" applyFill="1" applyBorder="1" applyAlignment="1">
      <alignment vertical="center" wrapText="1"/>
    </xf>
    <xf numFmtId="0" fontId="76" fillId="29" borderId="27" xfId="0" applyFont="1" applyFill="1" applyBorder="1" applyAlignment="1">
      <alignment horizontal="center" vertical="center" wrapText="1"/>
    </xf>
    <xf numFmtId="0" fontId="105" fillId="0" borderId="60" xfId="0" applyFont="1" applyFill="1" applyBorder="1" applyAlignment="1">
      <alignment horizontal="center" vertical="center" wrapText="1"/>
    </xf>
    <xf numFmtId="0" fontId="105" fillId="0" borderId="63" xfId="0" applyFont="1" applyFill="1" applyBorder="1" applyAlignment="1">
      <alignment horizontal="center" vertical="center" wrapText="1"/>
    </xf>
    <xf numFmtId="0" fontId="105" fillId="0" borderId="51" xfId="0" applyFont="1" applyBorder="1" applyAlignment="1">
      <alignment horizontal="center" vertical="center" wrapText="1"/>
    </xf>
    <xf numFmtId="0" fontId="112" fillId="0" borderId="51" xfId="0" applyFont="1" applyFill="1" applyBorder="1" applyAlignment="1">
      <alignment horizontal="center" vertical="center"/>
    </xf>
    <xf numFmtId="0" fontId="102" fillId="0" borderId="65" xfId="0" applyFont="1" applyFill="1" applyBorder="1" applyAlignment="1">
      <alignment vertical="center" wrapText="1"/>
    </xf>
    <xf numFmtId="0" fontId="102" fillId="56" borderId="51" xfId="0" applyFont="1" applyFill="1" applyBorder="1" applyAlignment="1">
      <alignment vertical="center" wrapText="1"/>
    </xf>
    <xf numFmtId="0" fontId="109" fillId="56" borderId="51" xfId="0" applyFont="1" applyFill="1" applyBorder="1" applyAlignment="1">
      <alignment horizontal="left" vertical="center" wrapText="1"/>
    </xf>
    <xf numFmtId="0" fontId="109" fillId="56" borderId="51" xfId="0" applyFont="1" applyFill="1" applyBorder="1" applyAlignment="1">
      <alignment horizontal="center" vertical="center" wrapText="1"/>
    </xf>
    <xf numFmtId="0" fontId="109" fillId="56" borderId="51" xfId="0" applyFont="1" applyFill="1" applyBorder="1" applyAlignment="1">
      <alignment horizontal="left" vertical="center"/>
    </xf>
    <xf numFmtId="0" fontId="109" fillId="56" borderId="51" xfId="0" applyFont="1" applyFill="1" applyBorder="1" applyAlignment="1">
      <alignment horizontal="center" vertical="center"/>
    </xf>
    <xf numFmtId="0" fontId="117" fillId="56" borderId="51" xfId="0" applyFont="1" applyFill="1" applyBorder="1" applyAlignment="1">
      <alignment vertical="center"/>
    </xf>
    <xf numFmtId="0" fontId="117" fillId="56" borderId="51" xfId="0" applyFont="1" applyFill="1" applyBorder="1" applyAlignment="1">
      <alignment horizontal="center" vertical="center"/>
    </xf>
    <xf numFmtId="0" fontId="76" fillId="65" borderId="51" xfId="0" applyFont="1" applyFill="1" applyBorder="1" applyAlignment="1">
      <alignment horizontal="center" vertical="center"/>
    </xf>
    <xf numFmtId="0" fontId="76" fillId="56" borderId="51" xfId="0" applyFont="1" applyFill="1" applyBorder="1" applyAlignment="1">
      <alignment horizontal="center" vertical="center"/>
    </xf>
    <xf numFmtId="0" fontId="116" fillId="0" borderId="0" xfId="0" applyFont="1" applyAlignment="1">
      <alignment vertical="center" wrapText="1"/>
    </xf>
    <xf numFmtId="0" fontId="118" fillId="0" borderId="0" xfId="0" applyFont="1" applyAlignment="1">
      <alignment horizontal="center" vertical="center"/>
    </xf>
    <xf numFmtId="0" fontId="102" fillId="0" borderId="0" xfId="0" applyFont="1" applyAlignment="1">
      <alignment horizontal="center" vertical="center"/>
    </xf>
    <xf numFmtId="0" fontId="101" fillId="29" borderId="51" xfId="0" applyFont="1" applyFill="1" applyBorder="1" applyAlignment="1">
      <alignment horizontal="center" vertical="center" wrapText="1"/>
    </xf>
    <xf numFmtId="0" fontId="101" fillId="0" borderId="51" xfId="0" applyFont="1" applyFill="1" applyBorder="1" applyAlignment="1">
      <alignment horizontal="left" vertical="center" wrapText="1"/>
    </xf>
    <xf numFmtId="0" fontId="101" fillId="0" borderId="51" xfId="0" applyFont="1" applyFill="1" applyBorder="1" applyAlignment="1">
      <alignment horizontal="center" vertical="center" wrapText="1"/>
    </xf>
    <xf numFmtId="0" fontId="101" fillId="29" borderId="51" xfId="0" applyFont="1" applyFill="1" applyBorder="1" applyAlignment="1">
      <alignment horizontal="left" vertical="center" wrapText="1"/>
    </xf>
    <xf numFmtId="0" fontId="101" fillId="0" borderId="27" xfId="0" applyFont="1" applyFill="1" applyBorder="1" applyAlignment="1">
      <alignment horizontal="center" vertical="center" wrapText="1"/>
    </xf>
    <xf numFmtId="0" fontId="101" fillId="0" borderId="27" xfId="0" applyFont="1" applyFill="1" applyBorder="1" applyAlignment="1">
      <alignment horizontal="left" vertical="center" wrapText="1"/>
    </xf>
    <xf numFmtId="0" fontId="101" fillId="0" borderId="65" xfId="0" applyFont="1" applyFill="1" applyBorder="1" applyAlignment="1">
      <alignment horizontal="center" vertical="center" wrapText="1"/>
    </xf>
    <xf numFmtId="0" fontId="101" fillId="0" borderId="65" xfId="0" applyFont="1" applyFill="1" applyBorder="1" applyAlignment="1">
      <alignment horizontal="left" vertical="center" wrapText="1"/>
    </xf>
    <xf numFmtId="0" fontId="101" fillId="59" borderId="59" xfId="0" applyFont="1" applyFill="1" applyBorder="1" applyAlignment="1">
      <alignment horizontal="center" vertical="center" wrapText="1"/>
    </xf>
    <xf numFmtId="0" fontId="101" fillId="59" borderId="59" xfId="0" applyFont="1" applyFill="1" applyBorder="1" applyAlignment="1">
      <alignment horizontal="left" vertical="center" wrapText="1"/>
    </xf>
    <xf numFmtId="0" fontId="102" fillId="59" borderId="60" xfId="0" applyFont="1" applyFill="1" applyBorder="1" applyAlignment="1">
      <alignment horizontal="center" vertical="center" wrapText="1"/>
    </xf>
    <xf numFmtId="0" fontId="101" fillId="29" borderId="65" xfId="0" applyFont="1" applyFill="1" applyBorder="1" applyAlignment="1">
      <alignment horizontal="center" vertical="center" wrapText="1"/>
    </xf>
    <xf numFmtId="0" fontId="101" fillId="29" borderId="65" xfId="0" applyFont="1" applyFill="1" applyBorder="1" applyAlignment="1">
      <alignment horizontal="left" vertical="center" wrapText="1"/>
    </xf>
    <xf numFmtId="0" fontId="102" fillId="29" borderId="51" xfId="0" applyFont="1" applyFill="1" applyBorder="1" applyAlignment="1">
      <alignment horizontal="center" vertical="center" wrapText="1"/>
    </xf>
    <xf numFmtId="0" fontId="101" fillId="0" borderId="20" xfId="0" applyFont="1" applyFill="1" applyBorder="1" applyAlignment="1">
      <alignment horizontal="center" vertical="center" wrapText="1"/>
    </xf>
    <xf numFmtId="0" fontId="101" fillId="0" borderId="20" xfId="0" applyFont="1" applyFill="1" applyBorder="1" applyAlignment="1">
      <alignment horizontal="left" vertical="center" wrapText="1"/>
    </xf>
    <xf numFmtId="0" fontId="101" fillId="29" borderId="27" xfId="0" applyFont="1" applyFill="1" applyBorder="1" applyAlignment="1">
      <alignment horizontal="left" vertical="center" wrapText="1"/>
    </xf>
    <xf numFmtId="0" fontId="101" fillId="29" borderId="27" xfId="0" applyFont="1" applyFill="1" applyBorder="1" applyAlignment="1">
      <alignment horizontal="center" vertical="center" wrapText="1"/>
    </xf>
    <xf numFmtId="0" fontId="102" fillId="0" borderId="27" xfId="0" applyFont="1" applyBorder="1" applyAlignment="1">
      <alignment horizontal="left" vertical="center" wrapText="1"/>
    </xf>
    <xf numFmtId="0" fontId="102" fillId="0" borderId="51" xfId="0" applyFont="1" applyBorder="1" applyAlignment="1">
      <alignment horizontal="left" vertical="center" wrapText="1"/>
    </xf>
    <xf numFmtId="0" fontId="102" fillId="0" borderId="65" xfId="0" applyFont="1" applyBorder="1" applyAlignment="1">
      <alignment horizontal="left" vertical="center" wrapText="1"/>
    </xf>
    <xf numFmtId="0" fontId="102" fillId="0" borderId="20" xfId="0" applyFont="1" applyBorder="1" applyAlignment="1">
      <alignment horizontal="left" vertical="center" wrapText="1"/>
    </xf>
    <xf numFmtId="0" fontId="102" fillId="0" borderId="51" xfId="0" applyFont="1" applyBorder="1" applyAlignment="1">
      <alignment horizontal="center" vertical="center"/>
    </xf>
    <xf numFmtId="0" fontId="101" fillId="56" borderId="51" xfId="0" applyFont="1" applyFill="1" applyBorder="1" applyAlignment="1">
      <alignment horizontal="center" vertical="center" wrapText="1"/>
    </xf>
    <xf numFmtId="0" fontId="99" fillId="56" borderId="51" xfId="0" applyFont="1" applyFill="1" applyBorder="1" applyAlignment="1">
      <alignment vertical="center" wrapText="1"/>
    </xf>
    <xf numFmtId="0" fontId="99" fillId="61" borderId="51" xfId="0" applyFont="1" applyFill="1" applyBorder="1" applyAlignment="1">
      <alignment vertical="center" wrapText="1"/>
    </xf>
    <xf numFmtId="0" fontId="102" fillId="61" borderId="51" xfId="0" applyFont="1" applyFill="1" applyBorder="1" applyAlignment="1">
      <alignment horizontal="center" vertical="center" wrapText="1"/>
    </xf>
    <xf numFmtId="0" fontId="119" fillId="61" borderId="51" xfId="0" applyFont="1" applyFill="1" applyBorder="1" applyAlignment="1">
      <alignment vertical="center" wrapText="1"/>
    </xf>
    <xf numFmtId="0" fontId="102" fillId="65" borderId="51" xfId="0" applyFont="1" applyFill="1" applyBorder="1" applyAlignment="1">
      <alignment horizontal="center" vertical="center" wrapText="1"/>
    </xf>
    <xf numFmtId="0" fontId="76" fillId="0" borderId="0" xfId="0" applyFont="1" applyFill="1" applyAlignment="1">
      <alignment horizontal="center" vertical="center"/>
    </xf>
    <xf numFmtId="0" fontId="102" fillId="0" borderId="0" xfId="0" applyFont="1" applyFill="1" applyAlignment="1">
      <alignment horizontal="center" vertical="center"/>
    </xf>
    <xf numFmtId="0" fontId="0" fillId="0" borderId="51" xfId="0" applyFill="1" applyBorder="1" applyAlignment="1">
      <alignment horizontal="left" vertical="top" wrapText="1" readingOrder="1"/>
    </xf>
    <xf numFmtId="0" fontId="1" fillId="0" borderId="65" xfId="0" applyFont="1" applyFill="1" applyBorder="1" applyAlignment="1">
      <alignment horizontal="center" vertical="top" wrapText="1"/>
    </xf>
    <xf numFmtId="0" fontId="0" fillId="0" borderId="65" xfId="0" applyBorder="1" applyAlignment="1">
      <alignment wrapText="1"/>
    </xf>
    <xf numFmtId="14" fontId="0" fillId="0" borderId="65" xfId="0" applyNumberFormat="1" applyBorder="1"/>
    <xf numFmtId="0" fontId="0" fillId="0" borderId="62" xfId="0" applyBorder="1" applyAlignment="1">
      <alignment wrapText="1"/>
    </xf>
    <xf numFmtId="0" fontId="84" fillId="0" borderId="60" xfId="0" applyFont="1" applyFill="1" applyBorder="1" applyAlignment="1">
      <alignment horizontal="center" vertical="top" wrapText="1"/>
    </xf>
    <xf numFmtId="14" fontId="0" fillId="0" borderId="37" xfId="0" applyNumberFormat="1" applyBorder="1"/>
    <xf numFmtId="0" fontId="0" fillId="0" borderId="27" xfId="0" applyBorder="1" applyAlignment="1">
      <alignment wrapText="1"/>
    </xf>
    <xf numFmtId="14" fontId="0" fillId="0" borderId="66" xfId="0" applyNumberFormat="1" applyBorder="1"/>
    <xf numFmtId="0" fontId="98" fillId="0" borderId="51" xfId="0" applyFont="1" applyFill="1" applyBorder="1" applyAlignment="1">
      <alignment horizontal="left" vertical="top" wrapText="1" readingOrder="1"/>
    </xf>
    <xf numFmtId="0" fontId="0" fillId="0" borderId="51" xfId="0" applyFont="1" applyFill="1" applyBorder="1" applyAlignment="1">
      <alignment horizontal="left" vertical="top" wrapText="1" readingOrder="1"/>
    </xf>
    <xf numFmtId="14" fontId="0" fillId="0" borderId="0" xfId="0" applyNumberFormat="1"/>
    <xf numFmtId="0" fontId="0" fillId="56" borderId="66" xfId="0" applyFill="1" applyBorder="1"/>
    <xf numFmtId="0" fontId="0" fillId="0" borderId="65" xfId="0" applyFill="1" applyBorder="1" applyAlignment="1">
      <alignment horizontal="left" vertical="top" wrapText="1" readingOrder="1"/>
    </xf>
    <xf numFmtId="0" fontId="3" fillId="0" borderId="51" xfId="0" applyFont="1" applyFill="1" applyBorder="1" applyAlignment="1">
      <alignment horizontal="center" vertical="top" wrapText="1"/>
    </xf>
    <xf numFmtId="0" fontId="91" fillId="0" borderId="51" xfId="0" applyFont="1" applyBorder="1" applyAlignment="1">
      <alignment horizontal="center" vertical="top"/>
    </xf>
    <xf numFmtId="0" fontId="61" fillId="0" borderId="51" xfId="0" applyFont="1" applyBorder="1" applyAlignment="1">
      <alignment horizontal="center" vertical="top" wrapText="1"/>
    </xf>
    <xf numFmtId="0" fontId="61" fillId="0" borderId="51" xfId="0" applyFont="1" applyBorder="1" applyAlignment="1">
      <alignment horizontal="left" vertical="top" wrapText="1"/>
    </xf>
    <xf numFmtId="14" fontId="61" fillId="0" borderId="51" xfId="0" applyNumberFormat="1" applyFont="1" applyBorder="1" applyAlignment="1">
      <alignment horizontal="center" vertical="top" wrapText="1"/>
    </xf>
    <xf numFmtId="0" fontId="97" fillId="0" borderId="51" xfId="0" applyFont="1" applyBorder="1" applyAlignment="1">
      <alignment horizontal="center" vertical="top" wrapText="1"/>
    </xf>
    <xf numFmtId="14" fontId="97" fillId="0" borderId="51" xfId="0" applyNumberFormat="1" applyFont="1" applyBorder="1" applyAlignment="1">
      <alignment horizontal="center" vertical="top" wrapText="1"/>
    </xf>
    <xf numFmtId="0" fontId="8" fillId="0" borderId="51" xfId="0" applyFont="1" applyFill="1" applyBorder="1" applyAlignment="1">
      <alignment horizontal="center" vertical="top" wrapText="1"/>
    </xf>
    <xf numFmtId="0" fontId="92" fillId="0" borderId="51" xfId="0" applyFont="1" applyBorder="1" applyAlignment="1">
      <alignment horizontal="left" vertical="top" wrapText="1"/>
    </xf>
    <xf numFmtId="0" fontId="7" fillId="0" borderId="51" xfId="0" applyFont="1" applyBorder="1" applyAlignment="1">
      <alignment horizontal="center" vertical="top" wrapText="1"/>
    </xf>
    <xf numFmtId="0" fontId="0" fillId="0" borderId="66" xfId="0" applyBorder="1" applyAlignment="1">
      <alignment vertical="top" wrapText="1"/>
    </xf>
    <xf numFmtId="0" fontId="61" fillId="0" borderId="51" xfId="0" applyFont="1" applyBorder="1" applyAlignment="1">
      <alignment horizontal="center" vertical="top"/>
    </xf>
    <xf numFmtId="0" fontId="1" fillId="0" borderId="51" xfId="0" applyFont="1" applyBorder="1" applyAlignment="1">
      <alignment horizontal="center" vertical="top" wrapText="1"/>
    </xf>
    <xf numFmtId="0" fontId="97" fillId="0" borderId="51" xfId="0" applyFont="1" applyBorder="1" applyAlignment="1">
      <alignment horizontal="left" vertical="top" wrapText="1"/>
    </xf>
    <xf numFmtId="0" fontId="79" fillId="0" borderId="51" xfId="0" applyFont="1" applyBorder="1" applyAlignment="1">
      <alignment horizontal="left" vertical="top" wrapText="1"/>
    </xf>
    <xf numFmtId="0" fontId="91" fillId="0" borderId="51" xfId="0" applyFont="1" applyBorder="1" applyAlignment="1">
      <alignment horizontal="center" vertical="top" wrapText="1"/>
    </xf>
    <xf numFmtId="0" fontId="79" fillId="0" borderId="51" xfId="0" applyFont="1" applyBorder="1" applyAlignment="1">
      <alignment horizontal="center" vertical="top" wrapText="1"/>
    </xf>
    <xf numFmtId="14" fontId="61" fillId="0" borderId="51" xfId="0" applyNumberFormat="1" applyFont="1" applyBorder="1" applyAlignment="1">
      <alignment horizontal="center" vertical="top"/>
    </xf>
    <xf numFmtId="16" fontId="61" fillId="0" borderId="51" xfId="0" applyNumberFormat="1" applyFont="1" applyBorder="1" applyAlignment="1">
      <alignment horizontal="center" vertical="top" wrapText="1"/>
    </xf>
    <xf numFmtId="0" fontId="84" fillId="56" borderId="51" xfId="0" applyFont="1" applyFill="1" applyBorder="1" applyAlignment="1">
      <alignment horizontal="center" vertical="top"/>
    </xf>
    <xf numFmtId="0" fontId="61" fillId="56" borderId="51" xfId="0" applyFont="1" applyFill="1" applyBorder="1" applyAlignment="1">
      <alignment horizontal="center" vertical="top"/>
    </xf>
    <xf numFmtId="0" fontId="62" fillId="56" borderId="51" xfId="0" applyFont="1" applyFill="1" applyBorder="1" applyAlignment="1">
      <alignment vertical="top" wrapText="1"/>
    </xf>
    <xf numFmtId="0" fontId="80" fillId="56" borderId="51" xfId="0" applyFont="1" applyFill="1" applyBorder="1" applyAlignment="1">
      <alignment horizontal="center" vertical="top"/>
    </xf>
    <xf numFmtId="0" fontId="41" fillId="0" borderId="66" xfId="0" applyFont="1" applyBorder="1" applyAlignment="1">
      <alignment horizontal="left" vertical="top" wrapText="1"/>
    </xf>
    <xf numFmtId="0" fontId="64" fillId="0" borderId="51" xfId="0" applyFont="1" applyBorder="1" applyAlignment="1">
      <alignment horizontal="center" vertical="top"/>
    </xf>
    <xf numFmtId="16" fontId="61" fillId="0" borderId="51" xfId="0" applyNumberFormat="1" applyFont="1" applyBorder="1" applyAlignment="1">
      <alignment horizontal="left" vertical="top" wrapText="1"/>
    </xf>
    <xf numFmtId="14" fontId="61" fillId="0" borderId="51" xfId="0" applyNumberFormat="1" applyFont="1" applyBorder="1" applyAlignment="1">
      <alignment horizontal="left" vertical="top" wrapText="1"/>
    </xf>
    <xf numFmtId="0" fontId="64" fillId="0" borderId="51" xfId="0" applyFont="1" applyBorder="1" applyAlignment="1">
      <alignment horizontal="center" vertical="top" wrapText="1"/>
    </xf>
    <xf numFmtId="0" fontId="7" fillId="0" borderId="51" xfId="0" applyFont="1" applyFill="1" applyBorder="1" applyAlignment="1">
      <alignment horizontal="left" vertical="top" wrapText="1"/>
    </xf>
    <xf numFmtId="0" fontId="50" fillId="0" borderId="58" xfId="0" applyFont="1" applyBorder="1" applyAlignment="1">
      <alignment horizontal="left" vertical="center" wrapText="1" readingOrder="1"/>
    </xf>
    <xf numFmtId="0" fontId="50" fillId="0" borderId="59" xfId="0" applyFont="1" applyBorder="1" applyAlignment="1">
      <alignment horizontal="left" vertical="center" wrapText="1" readingOrder="1"/>
    </xf>
    <xf numFmtId="0" fontId="50" fillId="0" borderId="60" xfId="0" applyFont="1" applyBorder="1" applyAlignment="1">
      <alignment horizontal="left" vertical="center" wrapText="1" readingOrder="1"/>
    </xf>
    <xf numFmtId="0" fontId="46" fillId="0" borderId="58" xfId="0" applyFont="1" applyBorder="1" applyAlignment="1">
      <alignment horizontal="left" vertical="center"/>
    </xf>
    <xf numFmtId="0" fontId="46" fillId="0" borderId="59" xfId="0" applyFont="1" applyBorder="1" applyAlignment="1">
      <alignment horizontal="left" vertical="center"/>
    </xf>
    <xf numFmtId="0" fontId="46" fillId="0" borderId="60" xfId="0" applyFont="1" applyBorder="1" applyAlignment="1">
      <alignment horizontal="left" vertical="center"/>
    </xf>
    <xf numFmtId="0" fontId="46" fillId="0" borderId="58" xfId="0" applyFont="1" applyBorder="1" applyAlignment="1">
      <alignment horizontal="left" vertical="center" wrapText="1"/>
    </xf>
    <xf numFmtId="0" fontId="46" fillId="0" borderId="59" xfId="0" applyFont="1" applyBorder="1" applyAlignment="1">
      <alignment horizontal="left" vertical="center" wrapText="1"/>
    </xf>
    <xf numFmtId="0" fontId="46" fillId="0" borderId="60" xfId="0" applyFont="1" applyBorder="1" applyAlignment="1">
      <alignment horizontal="left" vertical="center" wrapText="1"/>
    </xf>
    <xf numFmtId="0" fontId="41" fillId="0" borderId="58" xfId="0" applyFont="1" applyBorder="1" applyAlignment="1">
      <alignment horizontal="left" vertical="center"/>
    </xf>
    <xf numFmtId="0" fontId="41" fillId="0" borderId="59" xfId="0" applyFont="1" applyBorder="1" applyAlignment="1">
      <alignment horizontal="left" vertical="center"/>
    </xf>
    <xf numFmtId="0" fontId="41" fillId="0" borderId="60" xfId="0" applyFont="1" applyBorder="1" applyAlignment="1">
      <alignment horizontal="left" vertical="center"/>
    </xf>
    <xf numFmtId="0" fontId="46" fillId="0" borderId="58" xfId="0" applyFont="1" applyFill="1" applyBorder="1" applyAlignment="1">
      <alignment horizontal="left" vertical="center"/>
    </xf>
    <xf numFmtId="0" fontId="46" fillId="0" borderId="59" xfId="0" applyFont="1" applyFill="1" applyBorder="1" applyAlignment="1">
      <alignment horizontal="left" vertical="center"/>
    </xf>
    <xf numFmtId="0" fontId="46" fillId="0" borderId="60" xfId="0" applyFont="1" applyFill="1" applyBorder="1" applyAlignment="1">
      <alignment horizontal="left" vertical="center"/>
    </xf>
    <xf numFmtId="0" fontId="42" fillId="4" borderId="10" xfId="0" applyFont="1" applyFill="1" applyBorder="1" applyAlignment="1">
      <alignment horizontal="center" vertical="center" wrapText="1"/>
    </xf>
    <xf numFmtId="0" fontId="42" fillId="4" borderId="0" xfId="0" applyFont="1" applyFill="1" applyBorder="1" applyAlignment="1">
      <alignment horizontal="center" vertical="center" wrapText="1"/>
    </xf>
    <xf numFmtId="0" fontId="42" fillId="4" borderId="58" xfId="0" applyFont="1" applyFill="1" applyBorder="1" applyAlignment="1">
      <alignment horizontal="center" vertical="center" wrapText="1"/>
    </xf>
    <xf numFmtId="0" fontId="42" fillId="4" borderId="59" xfId="0" applyFont="1" applyFill="1" applyBorder="1" applyAlignment="1">
      <alignment horizontal="center" vertical="center" wrapText="1"/>
    </xf>
    <xf numFmtId="0" fontId="42" fillId="4" borderId="60" xfId="0" applyFont="1" applyFill="1" applyBorder="1" applyAlignment="1">
      <alignment horizontal="center" vertical="center" wrapText="1"/>
    </xf>
    <xf numFmtId="0" fontId="47" fillId="0" borderId="51" xfId="0" applyFont="1" applyBorder="1" applyAlignment="1">
      <alignment horizontal="center" vertical="center" wrapText="1"/>
    </xf>
    <xf numFmtId="0" fontId="47" fillId="52" borderId="51" xfId="0" applyFont="1" applyFill="1" applyBorder="1" applyAlignment="1">
      <alignment horizontal="center" vertical="center" wrapText="1"/>
    </xf>
    <xf numFmtId="0" fontId="62" fillId="62" borderId="59" xfId="0" applyFont="1" applyFill="1" applyBorder="1" applyAlignment="1">
      <alignment horizontal="center"/>
    </xf>
    <xf numFmtId="0" fontId="62" fillId="62" borderId="60" xfId="0" applyFont="1" applyFill="1" applyBorder="1" applyAlignment="1">
      <alignment horizontal="center"/>
    </xf>
    <xf numFmtId="0" fontId="62" fillId="62" borderId="66" xfId="0" applyFont="1" applyFill="1" applyBorder="1" applyAlignment="1">
      <alignment horizontal="center"/>
    </xf>
    <xf numFmtId="0" fontId="46" fillId="0" borderId="66" xfId="0" applyFont="1" applyBorder="1" applyAlignment="1">
      <alignment horizontal="center" vertical="top" wrapText="1"/>
    </xf>
    <xf numFmtId="0" fontId="46" fillId="0" borderId="59" xfId="0" applyFont="1" applyBorder="1" applyAlignment="1">
      <alignment horizontal="center" vertical="top" wrapText="1"/>
    </xf>
    <xf numFmtId="0" fontId="46" fillId="0" borderId="60" xfId="0" applyFont="1" applyBorder="1" applyAlignment="1">
      <alignment horizontal="center" vertical="top" wrapText="1"/>
    </xf>
    <xf numFmtId="0" fontId="47" fillId="0" borderId="51" xfId="0" applyFont="1" applyFill="1" applyBorder="1" applyAlignment="1">
      <alignment horizontal="center" vertical="center" wrapText="1"/>
    </xf>
    <xf numFmtId="0" fontId="44" fillId="0" borderId="51" xfId="0" applyFont="1" applyFill="1" applyBorder="1" applyAlignment="1">
      <alignment horizontal="center" vertical="center" wrapText="1"/>
    </xf>
    <xf numFmtId="0" fontId="44" fillId="0" borderId="66" xfId="0" applyFont="1" applyFill="1" applyBorder="1" applyAlignment="1">
      <alignment horizontal="center" vertical="center" wrapText="1"/>
    </xf>
    <xf numFmtId="0" fontId="47" fillId="0" borderId="51" xfId="0" applyFont="1" applyBorder="1" applyAlignment="1">
      <alignment horizontal="left" vertical="center" wrapText="1"/>
    </xf>
    <xf numFmtId="0" fontId="47" fillId="52" borderId="51" xfId="0" applyFont="1" applyFill="1" applyBorder="1" applyAlignment="1">
      <alignment horizontal="left" vertical="center" wrapText="1"/>
    </xf>
    <xf numFmtId="0" fontId="47" fillId="0" borderId="51" xfId="0" applyFont="1" applyFill="1" applyBorder="1" applyAlignment="1">
      <alignment horizontal="left" vertical="center" wrapText="1"/>
    </xf>
    <xf numFmtId="0" fontId="2" fillId="0" borderId="8" xfId="0" applyFont="1" applyBorder="1" applyAlignment="1">
      <alignment horizontal="left" vertical="center" wrapText="1"/>
    </xf>
    <xf numFmtId="0" fontId="2" fillId="0" borderId="1" xfId="0" applyFont="1" applyBorder="1" applyAlignment="1">
      <alignment horizontal="left" vertical="center" wrapText="1"/>
    </xf>
    <xf numFmtId="0" fontId="2" fillId="0" borderId="9" xfId="0" applyFont="1" applyBorder="1" applyAlignment="1">
      <alignment horizontal="left" vertical="center" wrapText="1"/>
    </xf>
    <xf numFmtId="0" fontId="2" fillId="0" borderId="2" xfId="0" applyFont="1" applyBorder="1" applyAlignment="1">
      <alignment horizontal="left" vertical="center" wrapText="1"/>
    </xf>
    <xf numFmtId="0" fontId="41" fillId="59" borderId="58" xfId="0" applyFont="1" applyFill="1" applyBorder="1" applyAlignment="1">
      <alignment horizontal="left" vertical="center" wrapText="1"/>
    </xf>
    <xf numFmtId="0" fontId="41" fillId="59" borderId="59" xfId="0" applyFont="1" applyFill="1" applyBorder="1" applyAlignment="1">
      <alignment horizontal="left" vertical="center" wrapText="1"/>
    </xf>
    <xf numFmtId="0" fontId="41" fillId="59" borderId="60" xfId="0" applyFont="1" applyFill="1" applyBorder="1" applyAlignment="1">
      <alignment horizontal="left" vertical="center" wrapText="1"/>
    </xf>
    <xf numFmtId="0" fontId="2" fillId="0" borderId="8" xfId="0" applyFont="1" applyBorder="1" applyAlignment="1">
      <alignment horizontal="left" wrapText="1"/>
    </xf>
    <xf numFmtId="0" fontId="2" fillId="0" borderId="1" xfId="0" applyFont="1" applyBorder="1" applyAlignment="1">
      <alignment horizontal="left" wrapText="1"/>
    </xf>
    <xf numFmtId="0" fontId="2" fillId="0" borderId="10" xfId="0" applyFont="1" applyBorder="1" applyAlignment="1">
      <alignment horizontal="left" wrapText="1"/>
    </xf>
    <xf numFmtId="0" fontId="2" fillId="0" borderId="0" xfId="0" applyFont="1" applyBorder="1" applyAlignment="1">
      <alignment horizontal="left" wrapText="1"/>
    </xf>
    <xf numFmtId="0" fontId="41" fillId="59" borderId="66" xfId="0" applyFont="1" applyFill="1" applyBorder="1" applyAlignment="1">
      <alignment horizontal="left" vertical="top" wrapText="1"/>
    </xf>
    <xf numFmtId="0" fontId="41" fillId="59" borderId="59" xfId="0" applyFont="1" applyFill="1" applyBorder="1" applyAlignment="1">
      <alignment horizontal="left" vertical="top" wrapText="1"/>
    </xf>
    <xf numFmtId="0" fontId="41" fillId="59" borderId="60" xfId="0" applyFont="1" applyFill="1" applyBorder="1" applyAlignment="1">
      <alignment horizontal="left" vertical="top" wrapText="1"/>
    </xf>
    <xf numFmtId="0" fontId="70" fillId="0" borderId="0" xfId="0" applyFont="1" applyBorder="1" applyAlignment="1">
      <alignment horizontal="left" wrapText="1"/>
    </xf>
    <xf numFmtId="0" fontId="70" fillId="0" borderId="0" xfId="0" applyFont="1" applyBorder="1" applyAlignment="1">
      <alignment horizontal="left"/>
    </xf>
  </cellXfs>
  <cellStyles count="57065">
    <cellStyle name="20% - Accent1 2" xfId="2"/>
    <cellStyle name="20% - Accent1 2 2" xfId="3"/>
    <cellStyle name="20% - Accent1 2 2 2" xfId="4"/>
    <cellStyle name="20% - Accent1 2 2 3" xfId="5"/>
    <cellStyle name="20% - Accent1 2 3" xfId="6"/>
    <cellStyle name="20% - Accent1 2 4" xfId="7"/>
    <cellStyle name="20% - Accent1 2 5" xfId="167"/>
    <cellStyle name="20% - Accent1 2 6" xfId="272"/>
    <cellStyle name="20% - Accent1 2_Sheet1" xfId="132"/>
    <cellStyle name="20% - Accent1 3" xfId="232"/>
    <cellStyle name="20% - Accent2 2" xfId="8"/>
    <cellStyle name="20% - Accent2 2 2" xfId="9"/>
    <cellStyle name="20% - Accent2 2 2 2" xfId="10"/>
    <cellStyle name="20% - Accent2 2 2 3" xfId="11"/>
    <cellStyle name="20% - Accent2 2 3" xfId="12"/>
    <cellStyle name="20% - Accent2 2 4" xfId="13"/>
    <cellStyle name="20% - Accent2 2 5" xfId="168"/>
    <cellStyle name="20% - Accent2 2 6" xfId="273"/>
    <cellStyle name="20% - Accent2 2_Sheet1" xfId="133"/>
    <cellStyle name="20% - Accent2 3" xfId="233"/>
    <cellStyle name="20% - Accent3 2" xfId="14"/>
    <cellStyle name="20% - Accent3 2 2" xfId="15"/>
    <cellStyle name="20% - Accent3 2 2 2" xfId="16"/>
    <cellStyle name="20% - Accent3 2 2 3" xfId="17"/>
    <cellStyle name="20% - Accent3 2 3" xfId="18"/>
    <cellStyle name="20% - Accent3 2 4" xfId="19"/>
    <cellStyle name="20% - Accent3 2 5" xfId="169"/>
    <cellStyle name="20% - Accent3 2 6" xfId="274"/>
    <cellStyle name="20% - Accent3 2_Sheet1" xfId="134"/>
    <cellStyle name="20% - Accent3 3" xfId="234"/>
    <cellStyle name="20% - Accent4 2" xfId="20"/>
    <cellStyle name="20% - Accent4 2 2" xfId="21"/>
    <cellStyle name="20% - Accent4 2 2 2" xfId="22"/>
    <cellStyle name="20% - Accent4 2 2 3" xfId="23"/>
    <cellStyle name="20% - Accent4 2 3" xfId="24"/>
    <cellStyle name="20% - Accent4 2 4" xfId="25"/>
    <cellStyle name="20% - Accent4 2 5" xfId="170"/>
    <cellStyle name="20% - Accent4 2 6" xfId="275"/>
    <cellStyle name="20% - Accent4 2_Sheet1" xfId="135"/>
    <cellStyle name="20% - Accent4 3" xfId="235"/>
    <cellStyle name="20% - Accent5 2" xfId="26"/>
    <cellStyle name="20% - Accent5 2 2" xfId="27"/>
    <cellStyle name="20% - Accent5 2 2 2" xfId="28"/>
    <cellStyle name="20% - Accent5 2 2 3" xfId="29"/>
    <cellStyle name="20% - Accent5 2 3" xfId="30"/>
    <cellStyle name="20% - Accent5 2 4" xfId="31"/>
    <cellStyle name="20% - Accent5 2 5" xfId="171"/>
    <cellStyle name="20% - Accent5 2 6" xfId="276"/>
    <cellStyle name="20% - Accent5 2_Sheet1" xfId="136"/>
    <cellStyle name="20% - Accent5 3" xfId="236"/>
    <cellStyle name="20% - Accent6 2" xfId="32"/>
    <cellStyle name="20% - Accent6 2 2" xfId="33"/>
    <cellStyle name="20% - Accent6 2 2 2" xfId="34"/>
    <cellStyle name="20% - Accent6 2 2 3" xfId="35"/>
    <cellStyle name="20% - Accent6 2 3" xfId="36"/>
    <cellStyle name="20% - Accent6 2 4" xfId="37"/>
    <cellStyle name="20% - Accent6 3" xfId="38"/>
    <cellStyle name="20% - Accent6 3 2" xfId="39"/>
    <cellStyle name="20% - Accent6 3 2 2" xfId="40"/>
    <cellStyle name="20% - Accent6 3 2 3" xfId="41"/>
    <cellStyle name="20% - Accent6 3 3" xfId="42"/>
    <cellStyle name="20% - Accent6 3 4" xfId="43"/>
    <cellStyle name="20% - Accent6 4" xfId="44"/>
    <cellStyle name="20% - Accent6 4 2" xfId="45"/>
    <cellStyle name="20% - Accent6 4 2 2" xfId="46"/>
    <cellStyle name="20% - Accent6 4 2 3" xfId="47"/>
    <cellStyle name="20% - Accent6 4 3" xfId="48"/>
    <cellStyle name="20% - Accent6 4 4" xfId="49"/>
    <cellStyle name="40% - Accent1 2" xfId="50"/>
    <cellStyle name="40% - Accent1 2 2" xfId="51"/>
    <cellStyle name="40% - Accent1 2 2 2" xfId="52"/>
    <cellStyle name="40% - Accent1 2 2 3" xfId="53"/>
    <cellStyle name="40% - Accent1 2 3" xfId="54"/>
    <cellStyle name="40% - Accent1 2 4" xfId="55"/>
    <cellStyle name="40% - Accent1 2 5" xfId="172"/>
    <cellStyle name="40% - Accent1 2 6" xfId="277"/>
    <cellStyle name="40% - Accent1 2_Sheet1" xfId="137"/>
    <cellStyle name="40% - Accent1 3" xfId="237"/>
    <cellStyle name="40% - Accent2 2" xfId="56"/>
    <cellStyle name="40% - Accent2 2 2" xfId="57"/>
    <cellStyle name="40% - Accent2 2 2 2" xfId="58"/>
    <cellStyle name="40% - Accent2 2 2 3" xfId="59"/>
    <cellStyle name="40% - Accent2 2 3" xfId="60"/>
    <cellStyle name="40% - Accent2 2 4" xfId="61"/>
    <cellStyle name="40% - Accent2 2 5" xfId="173"/>
    <cellStyle name="40% - Accent2 2 6" xfId="278"/>
    <cellStyle name="40% - Accent2 2_Sheet1" xfId="138"/>
    <cellStyle name="40% - Accent2 3" xfId="238"/>
    <cellStyle name="40% - Accent3 2" xfId="62"/>
    <cellStyle name="40% - Accent3 2 2" xfId="63"/>
    <cellStyle name="40% - Accent3 2 2 2" xfId="64"/>
    <cellStyle name="40% - Accent3 2 2 3" xfId="65"/>
    <cellStyle name="40% - Accent3 2 3" xfId="66"/>
    <cellStyle name="40% - Accent3 2 4" xfId="67"/>
    <cellStyle name="40% - Accent3 2 5" xfId="174"/>
    <cellStyle name="40% - Accent3 2 6" xfId="279"/>
    <cellStyle name="40% - Accent3 2_Sheet1" xfId="139"/>
    <cellStyle name="40% - Accent3 3" xfId="239"/>
    <cellStyle name="40% - Accent4 2" xfId="68"/>
    <cellStyle name="40% - Accent4 2 2" xfId="69"/>
    <cellStyle name="40% - Accent4 2 2 2" xfId="70"/>
    <cellStyle name="40% - Accent4 2 2 3" xfId="71"/>
    <cellStyle name="40% - Accent4 2 3" xfId="72"/>
    <cellStyle name="40% - Accent4 2 4" xfId="73"/>
    <cellStyle name="40% - Accent4 2 5" xfId="175"/>
    <cellStyle name="40% - Accent4 2 6" xfId="280"/>
    <cellStyle name="40% - Accent4 2_Sheet1" xfId="140"/>
    <cellStyle name="40% - Accent4 3" xfId="240"/>
    <cellStyle name="40% - Accent5 2" xfId="74"/>
    <cellStyle name="40% - Accent5 2 2" xfId="75"/>
    <cellStyle name="40% - Accent5 2 2 2" xfId="76"/>
    <cellStyle name="40% - Accent5 2 2 3" xfId="77"/>
    <cellStyle name="40% - Accent5 2 3" xfId="78"/>
    <cellStyle name="40% - Accent5 2 4" xfId="79"/>
    <cellStyle name="40% - Accent5 2 5" xfId="176"/>
    <cellStyle name="40% - Accent5 2 6" xfId="281"/>
    <cellStyle name="40% - Accent5 2_Sheet1" xfId="141"/>
    <cellStyle name="40% - Accent5 3" xfId="241"/>
    <cellStyle name="40% - Accent6 2" xfId="80"/>
    <cellStyle name="40% - Accent6 2 2" xfId="81"/>
    <cellStyle name="40% - Accent6 2 2 2" xfId="82"/>
    <cellStyle name="40% - Accent6 2 2 3" xfId="83"/>
    <cellStyle name="40% - Accent6 2 3" xfId="84"/>
    <cellStyle name="40% - Accent6 2 4" xfId="85"/>
    <cellStyle name="40% - Accent6 2 5" xfId="177"/>
    <cellStyle name="40% - Accent6 2 6" xfId="282"/>
    <cellStyle name="40% - Accent6 2_Sheet1" xfId="142"/>
    <cellStyle name="40% - Accent6 3" xfId="242"/>
    <cellStyle name="60% - Accent1 2" xfId="86"/>
    <cellStyle name="60% - Accent1 2 2" xfId="178"/>
    <cellStyle name="60% - Accent1 2 3" xfId="283"/>
    <cellStyle name="60% - Accent1 2_Sheet1" xfId="143"/>
    <cellStyle name="60% - Accent1 3" xfId="243"/>
    <cellStyle name="60% - Accent2 2" xfId="87"/>
    <cellStyle name="60% - Accent2 2 2" xfId="179"/>
    <cellStyle name="60% - Accent2 2 3" xfId="284"/>
    <cellStyle name="60% - Accent2 2_Sheet1" xfId="144"/>
    <cellStyle name="60% - Accent2 3" xfId="244"/>
    <cellStyle name="60% - Accent3 2" xfId="88"/>
    <cellStyle name="60% - Accent3 2 2" xfId="180"/>
    <cellStyle name="60% - Accent3 2 3" xfId="285"/>
    <cellStyle name="60% - Accent3 2_Sheet1" xfId="145"/>
    <cellStyle name="60% - Accent3 3" xfId="245"/>
    <cellStyle name="60% - Accent4 2" xfId="89"/>
    <cellStyle name="60% - Accent4 2 2" xfId="181"/>
    <cellStyle name="60% - Accent4 2 3" xfId="286"/>
    <cellStyle name="60% - Accent4 2_Sheet1" xfId="146"/>
    <cellStyle name="60% - Accent4 3" xfId="246"/>
    <cellStyle name="60% - Accent5 2" xfId="90"/>
    <cellStyle name="60% - Accent5 2 2" xfId="182"/>
    <cellStyle name="60% - Accent5 2 3" xfId="287"/>
    <cellStyle name="60% - Accent5 2_Sheet1" xfId="147"/>
    <cellStyle name="60% - Accent5 3" xfId="247"/>
    <cellStyle name="60% - Accent6 2" xfId="91"/>
    <cellStyle name="60% - Accent6 2 2" xfId="183"/>
    <cellStyle name="60% - Accent6 2 3" xfId="288"/>
    <cellStyle name="60% - Accent6 2_Sheet1" xfId="148"/>
    <cellStyle name="60% - Accent6 3" xfId="248"/>
    <cellStyle name="Accent1 2" xfId="92"/>
    <cellStyle name="Accent1 2 2" xfId="184"/>
    <cellStyle name="Accent1 2 3" xfId="289"/>
    <cellStyle name="Accent1 2_Sheet1" xfId="149"/>
    <cellStyle name="Accent1 3" xfId="249"/>
    <cellStyle name="Accent2 2" xfId="93"/>
    <cellStyle name="Accent2 2 2" xfId="185"/>
    <cellStyle name="Accent2 2 3" xfId="290"/>
    <cellStyle name="Accent2 2_Sheet1" xfId="150"/>
    <cellStyle name="Accent2 3" xfId="250"/>
    <cellStyle name="Accent3 2" xfId="94"/>
    <cellStyle name="Accent3 2 2" xfId="186"/>
    <cellStyle name="Accent3 2 3" xfId="291"/>
    <cellStyle name="Accent3 2_Sheet1" xfId="151"/>
    <cellStyle name="Accent3 3" xfId="251"/>
    <cellStyle name="Accent4 2" xfId="95"/>
    <cellStyle name="Accent4 2 2" xfId="187"/>
    <cellStyle name="Accent4 2 3" xfId="292"/>
    <cellStyle name="Accent4 2_Sheet1" xfId="152"/>
    <cellStyle name="Accent4 3" xfId="252"/>
    <cellStyle name="Accent5 2" xfId="96"/>
    <cellStyle name="Accent5 2 2" xfId="188"/>
    <cellStyle name="Accent5 2 3" xfId="293"/>
    <cellStyle name="Accent5 2_Sheet1" xfId="153"/>
    <cellStyle name="Accent5 3" xfId="253"/>
    <cellStyle name="Accent6 2" xfId="97"/>
    <cellStyle name="Accent6 2 2" xfId="189"/>
    <cellStyle name="Accent6 2 3" xfId="294"/>
    <cellStyle name="Accent6 2_Sheet1" xfId="154"/>
    <cellStyle name="Accent6 3" xfId="254"/>
    <cellStyle name="Bad" xfId="1" builtinId="27"/>
    <cellStyle name="Bad 2" xfId="98"/>
    <cellStyle name="Bad 2 2" xfId="190"/>
    <cellStyle name="Bad 2 3" xfId="295"/>
    <cellStyle name="Bad 2_Sheet1" xfId="155"/>
    <cellStyle name="Bad 3" xfId="255"/>
    <cellStyle name="Calculation 2" xfId="99"/>
    <cellStyle name="Calculation 2 10" xfId="761"/>
    <cellStyle name="Calculation 2 10 10" xfId="13526"/>
    <cellStyle name="Calculation 2 10 10 2" xfId="24737"/>
    <cellStyle name="Calculation 2 10 11" xfId="14922"/>
    <cellStyle name="Calculation 2 10 11 2" xfId="24738"/>
    <cellStyle name="Calculation 2 10 12" xfId="16316"/>
    <cellStyle name="Calculation 2 10 12 2" xfId="24739"/>
    <cellStyle name="Calculation 2 10 13" xfId="17706"/>
    <cellStyle name="Calculation 2 10 13 2" xfId="24740"/>
    <cellStyle name="Calculation 2 10 14" xfId="19093"/>
    <cellStyle name="Calculation 2 10 14 2" xfId="24741"/>
    <cellStyle name="Calculation 2 10 15" xfId="20473"/>
    <cellStyle name="Calculation 2 10 15 2" xfId="24742"/>
    <cellStyle name="Calculation 2 10 16" xfId="21839"/>
    <cellStyle name="Calculation 2 10 16 2" xfId="24743"/>
    <cellStyle name="Calculation 2 10 17" xfId="23193"/>
    <cellStyle name="Calculation 2 10 17 2" xfId="24744"/>
    <cellStyle name="Calculation 2 10 18" xfId="24745"/>
    <cellStyle name="Calculation 2 10 19" xfId="49307"/>
    <cellStyle name="Calculation 2 10 2" xfId="2211"/>
    <cellStyle name="Calculation 2 10 2 2" xfId="24746"/>
    <cellStyle name="Calculation 2 10 20" xfId="49308"/>
    <cellStyle name="Calculation 2 10 21" xfId="49309"/>
    <cellStyle name="Calculation 2 10 22" xfId="49310"/>
    <cellStyle name="Calculation 2 10 23" xfId="49311"/>
    <cellStyle name="Calculation 2 10 24" xfId="49312"/>
    <cellStyle name="Calculation 2 10 25" xfId="49313"/>
    <cellStyle name="Calculation 2 10 3" xfId="3565"/>
    <cellStyle name="Calculation 2 10 3 2" xfId="24747"/>
    <cellStyle name="Calculation 2 10 4" xfId="5137"/>
    <cellStyle name="Calculation 2 10 4 2" xfId="24748"/>
    <cellStyle name="Calculation 2 10 5" xfId="6535"/>
    <cellStyle name="Calculation 2 10 5 2" xfId="24749"/>
    <cellStyle name="Calculation 2 10 6" xfId="7933"/>
    <cellStyle name="Calculation 2 10 6 2" xfId="24750"/>
    <cellStyle name="Calculation 2 10 7" xfId="9335"/>
    <cellStyle name="Calculation 2 10 7 2" xfId="24751"/>
    <cellStyle name="Calculation 2 10 8" xfId="10729"/>
    <cellStyle name="Calculation 2 10 8 2" xfId="24752"/>
    <cellStyle name="Calculation 2 10 9" xfId="12128"/>
    <cellStyle name="Calculation 2 10 9 2" xfId="24753"/>
    <cellStyle name="Calculation 2 11" xfId="697"/>
    <cellStyle name="Calculation 2 11 10" xfId="13462"/>
    <cellStyle name="Calculation 2 11 10 2" xfId="24754"/>
    <cellStyle name="Calculation 2 11 11" xfId="14858"/>
    <cellStyle name="Calculation 2 11 11 2" xfId="24755"/>
    <cellStyle name="Calculation 2 11 12" xfId="16252"/>
    <cellStyle name="Calculation 2 11 12 2" xfId="24756"/>
    <cellStyle name="Calculation 2 11 13" xfId="17642"/>
    <cellStyle name="Calculation 2 11 13 2" xfId="24757"/>
    <cellStyle name="Calculation 2 11 14" xfId="19029"/>
    <cellStyle name="Calculation 2 11 14 2" xfId="24758"/>
    <cellStyle name="Calculation 2 11 15" xfId="20409"/>
    <cellStyle name="Calculation 2 11 15 2" xfId="24759"/>
    <cellStyle name="Calculation 2 11 16" xfId="21775"/>
    <cellStyle name="Calculation 2 11 16 2" xfId="24760"/>
    <cellStyle name="Calculation 2 11 17" xfId="23129"/>
    <cellStyle name="Calculation 2 11 17 2" xfId="24761"/>
    <cellStyle name="Calculation 2 11 18" xfId="24762"/>
    <cellStyle name="Calculation 2 11 19" xfId="49314"/>
    <cellStyle name="Calculation 2 11 2" xfId="2147"/>
    <cellStyle name="Calculation 2 11 2 2" xfId="24763"/>
    <cellStyle name="Calculation 2 11 20" xfId="49315"/>
    <cellStyle name="Calculation 2 11 21" xfId="49316"/>
    <cellStyle name="Calculation 2 11 22" xfId="49317"/>
    <cellStyle name="Calculation 2 11 23" xfId="49318"/>
    <cellStyle name="Calculation 2 11 24" xfId="49319"/>
    <cellStyle name="Calculation 2 11 25" xfId="49320"/>
    <cellStyle name="Calculation 2 11 3" xfId="3501"/>
    <cellStyle name="Calculation 2 11 3 2" xfId="24764"/>
    <cellStyle name="Calculation 2 11 4" xfId="5073"/>
    <cellStyle name="Calculation 2 11 4 2" xfId="24765"/>
    <cellStyle name="Calculation 2 11 5" xfId="6471"/>
    <cellStyle name="Calculation 2 11 5 2" xfId="24766"/>
    <cellStyle name="Calculation 2 11 6" xfId="7869"/>
    <cellStyle name="Calculation 2 11 6 2" xfId="24767"/>
    <cellStyle name="Calculation 2 11 7" xfId="9271"/>
    <cellStyle name="Calculation 2 11 7 2" xfId="24768"/>
    <cellStyle name="Calculation 2 11 8" xfId="10665"/>
    <cellStyle name="Calculation 2 11 8 2" xfId="24769"/>
    <cellStyle name="Calculation 2 11 9" xfId="12064"/>
    <cellStyle name="Calculation 2 11 9 2" xfId="24770"/>
    <cellStyle name="Calculation 2 12" xfId="643"/>
    <cellStyle name="Calculation 2 12 10" xfId="8845"/>
    <cellStyle name="Calculation 2 12 10 2" xfId="24771"/>
    <cellStyle name="Calculation 2 12 11" xfId="11617"/>
    <cellStyle name="Calculation 2 12 11 2" xfId="24772"/>
    <cellStyle name="Calculation 2 12 12" xfId="13050"/>
    <cellStyle name="Calculation 2 12 12 2" xfId="24773"/>
    <cellStyle name="Calculation 2 12 13" xfId="14448"/>
    <cellStyle name="Calculation 2 12 13 2" xfId="24774"/>
    <cellStyle name="Calculation 2 12 14" xfId="15843"/>
    <cellStyle name="Calculation 2 12 14 2" xfId="24775"/>
    <cellStyle name="Calculation 2 12 15" xfId="17236"/>
    <cellStyle name="Calculation 2 12 15 2" xfId="24776"/>
    <cellStyle name="Calculation 2 12 16" xfId="18624"/>
    <cellStyle name="Calculation 2 12 16 2" xfId="24777"/>
    <cellStyle name="Calculation 2 12 17" xfId="20006"/>
    <cellStyle name="Calculation 2 12 17 2" xfId="24778"/>
    <cellStyle name="Calculation 2 12 18" xfId="24779"/>
    <cellStyle name="Calculation 2 12 19" xfId="49321"/>
    <cellStyle name="Calculation 2 12 2" xfId="2093"/>
    <cellStyle name="Calculation 2 12 2 2" xfId="24780"/>
    <cellStyle name="Calculation 2 12 20" xfId="49322"/>
    <cellStyle name="Calculation 2 12 21" xfId="49323"/>
    <cellStyle name="Calculation 2 12 22" xfId="49324"/>
    <cellStyle name="Calculation 2 12 23" xfId="49325"/>
    <cellStyle name="Calculation 2 12 24" xfId="49326"/>
    <cellStyle name="Calculation 2 12 25" xfId="49327"/>
    <cellStyle name="Calculation 2 12 3" xfId="2046"/>
    <cellStyle name="Calculation 2 12 3 2" xfId="24781"/>
    <cellStyle name="Calculation 2 12 4" xfId="5019"/>
    <cellStyle name="Calculation 2 12 4 2" xfId="24782"/>
    <cellStyle name="Calculation 2 12 5" xfId="4851"/>
    <cellStyle name="Calculation 2 12 5 2" xfId="24783"/>
    <cellStyle name="Calculation 2 12 6" xfId="7427"/>
    <cellStyle name="Calculation 2 12 6 2" xfId="24784"/>
    <cellStyle name="Calculation 2 12 7" xfId="6074"/>
    <cellStyle name="Calculation 2 12 7 2" xfId="24785"/>
    <cellStyle name="Calculation 2 12 8" xfId="10227"/>
    <cellStyle name="Calculation 2 12 8 2" xfId="24786"/>
    <cellStyle name="Calculation 2 12 9" xfId="11661"/>
    <cellStyle name="Calculation 2 12 9 2" xfId="24787"/>
    <cellStyle name="Calculation 2 13" xfId="666"/>
    <cellStyle name="Calculation 2 13 10" xfId="8846"/>
    <cellStyle name="Calculation 2 13 10 2" xfId="24788"/>
    <cellStyle name="Calculation 2 13 11" xfId="8833"/>
    <cellStyle name="Calculation 2 13 11 2" xfId="24789"/>
    <cellStyle name="Calculation 2 13 12" xfId="11644"/>
    <cellStyle name="Calculation 2 13 12 2" xfId="24790"/>
    <cellStyle name="Calculation 2 13 13" xfId="10279"/>
    <cellStyle name="Calculation 2 13 13 2" xfId="24791"/>
    <cellStyle name="Calculation 2 13 14" xfId="11624"/>
    <cellStyle name="Calculation 2 13 14 2" xfId="24792"/>
    <cellStyle name="Calculation 2 13 15" xfId="13062"/>
    <cellStyle name="Calculation 2 13 15 2" xfId="24793"/>
    <cellStyle name="Calculation 2 13 16" xfId="14460"/>
    <cellStyle name="Calculation 2 13 16 2" xfId="24794"/>
    <cellStyle name="Calculation 2 13 17" xfId="15855"/>
    <cellStyle name="Calculation 2 13 17 2" xfId="24795"/>
    <cellStyle name="Calculation 2 13 18" xfId="24796"/>
    <cellStyle name="Calculation 2 13 19" xfId="49328"/>
    <cellStyle name="Calculation 2 13 2" xfId="2116"/>
    <cellStyle name="Calculation 2 13 2 2" xfId="24797"/>
    <cellStyle name="Calculation 2 13 20" xfId="49329"/>
    <cellStyle name="Calculation 2 13 21" xfId="49330"/>
    <cellStyle name="Calculation 2 13 22" xfId="49331"/>
    <cellStyle name="Calculation 2 13 23" xfId="49332"/>
    <cellStyle name="Calculation 2 13 24" xfId="49333"/>
    <cellStyle name="Calculation 2 13 25" xfId="49334"/>
    <cellStyle name="Calculation 2 13 3" xfId="2031"/>
    <cellStyle name="Calculation 2 13 3 2" xfId="24798"/>
    <cellStyle name="Calculation 2 13 4" xfId="5042"/>
    <cellStyle name="Calculation 2 13 4 2" xfId="24799"/>
    <cellStyle name="Calculation 2 13 5" xfId="4836"/>
    <cellStyle name="Calculation 2 13 5 2" xfId="24800"/>
    <cellStyle name="Calculation 2 13 6" xfId="4884"/>
    <cellStyle name="Calculation 2 13 6 2" xfId="24801"/>
    <cellStyle name="Calculation 2 13 7" xfId="8821"/>
    <cellStyle name="Calculation 2 13 7 2" xfId="24802"/>
    <cellStyle name="Calculation 2 13 8" xfId="7488"/>
    <cellStyle name="Calculation 2 13 8 2" xfId="24803"/>
    <cellStyle name="Calculation 2 13 9" xfId="6084"/>
    <cellStyle name="Calculation 2 13 9 2" xfId="24804"/>
    <cellStyle name="Calculation 2 14" xfId="686"/>
    <cellStyle name="Calculation 2 14 10" xfId="13451"/>
    <cellStyle name="Calculation 2 14 10 2" xfId="24805"/>
    <cellStyle name="Calculation 2 14 11" xfId="14847"/>
    <cellStyle name="Calculation 2 14 11 2" xfId="24806"/>
    <cellStyle name="Calculation 2 14 12" xfId="16241"/>
    <cellStyle name="Calculation 2 14 12 2" xfId="24807"/>
    <cellStyle name="Calculation 2 14 13" xfId="17631"/>
    <cellStyle name="Calculation 2 14 13 2" xfId="24808"/>
    <cellStyle name="Calculation 2 14 14" xfId="19018"/>
    <cellStyle name="Calculation 2 14 14 2" xfId="24809"/>
    <cellStyle name="Calculation 2 14 15" xfId="20398"/>
    <cellStyle name="Calculation 2 14 15 2" xfId="24810"/>
    <cellStyle name="Calculation 2 14 16" xfId="21764"/>
    <cellStyle name="Calculation 2 14 16 2" xfId="24811"/>
    <cellStyle name="Calculation 2 14 17" xfId="23118"/>
    <cellStyle name="Calculation 2 14 17 2" xfId="24812"/>
    <cellStyle name="Calculation 2 14 18" xfId="24813"/>
    <cellStyle name="Calculation 2 14 19" xfId="49335"/>
    <cellStyle name="Calculation 2 14 2" xfId="2136"/>
    <cellStyle name="Calculation 2 14 2 2" xfId="24814"/>
    <cellStyle name="Calculation 2 14 20" xfId="49336"/>
    <cellStyle name="Calculation 2 14 21" xfId="49337"/>
    <cellStyle name="Calculation 2 14 22" xfId="49338"/>
    <cellStyle name="Calculation 2 14 23" xfId="49339"/>
    <cellStyle name="Calculation 2 14 24" xfId="49340"/>
    <cellStyle name="Calculation 2 14 25" xfId="49341"/>
    <cellStyle name="Calculation 2 14 3" xfId="3490"/>
    <cellStyle name="Calculation 2 14 3 2" xfId="24815"/>
    <cellStyle name="Calculation 2 14 4" xfId="5062"/>
    <cellStyle name="Calculation 2 14 4 2" xfId="24816"/>
    <cellStyle name="Calculation 2 14 5" xfId="6460"/>
    <cellStyle name="Calculation 2 14 5 2" xfId="24817"/>
    <cellStyle name="Calculation 2 14 6" xfId="7858"/>
    <cellStyle name="Calculation 2 14 6 2" xfId="24818"/>
    <cellStyle name="Calculation 2 14 7" xfId="9260"/>
    <cellStyle name="Calculation 2 14 7 2" xfId="24819"/>
    <cellStyle name="Calculation 2 14 8" xfId="10654"/>
    <cellStyle name="Calculation 2 14 8 2" xfId="24820"/>
    <cellStyle name="Calculation 2 14 9" xfId="12053"/>
    <cellStyle name="Calculation 2 14 9 2" xfId="24821"/>
    <cellStyle name="Calculation 2 15" xfId="1055"/>
    <cellStyle name="Calculation 2 15 10" xfId="13820"/>
    <cellStyle name="Calculation 2 15 10 2" xfId="24822"/>
    <cellStyle name="Calculation 2 15 11" xfId="15216"/>
    <cellStyle name="Calculation 2 15 11 2" xfId="24823"/>
    <cellStyle name="Calculation 2 15 12" xfId="16610"/>
    <cellStyle name="Calculation 2 15 12 2" xfId="24824"/>
    <cellStyle name="Calculation 2 15 13" xfId="18000"/>
    <cellStyle name="Calculation 2 15 13 2" xfId="24825"/>
    <cellStyle name="Calculation 2 15 14" xfId="19387"/>
    <cellStyle name="Calculation 2 15 14 2" xfId="24826"/>
    <cellStyle name="Calculation 2 15 15" xfId="20767"/>
    <cellStyle name="Calculation 2 15 15 2" xfId="24827"/>
    <cellStyle name="Calculation 2 15 16" xfId="22133"/>
    <cellStyle name="Calculation 2 15 16 2" xfId="24828"/>
    <cellStyle name="Calculation 2 15 17" xfId="23487"/>
    <cellStyle name="Calculation 2 15 17 2" xfId="24829"/>
    <cellStyle name="Calculation 2 15 18" xfId="24830"/>
    <cellStyle name="Calculation 2 15 19" xfId="49342"/>
    <cellStyle name="Calculation 2 15 2" xfId="2505"/>
    <cellStyle name="Calculation 2 15 2 2" xfId="24831"/>
    <cellStyle name="Calculation 2 15 20" xfId="49343"/>
    <cellStyle name="Calculation 2 15 21" xfId="49344"/>
    <cellStyle name="Calculation 2 15 22" xfId="49345"/>
    <cellStyle name="Calculation 2 15 23" xfId="49346"/>
    <cellStyle name="Calculation 2 15 24" xfId="49347"/>
    <cellStyle name="Calculation 2 15 25" xfId="49348"/>
    <cellStyle name="Calculation 2 15 3" xfId="3859"/>
    <cellStyle name="Calculation 2 15 3 2" xfId="24832"/>
    <cellStyle name="Calculation 2 15 4" xfId="5431"/>
    <cellStyle name="Calculation 2 15 4 2" xfId="24833"/>
    <cellStyle name="Calculation 2 15 5" xfId="6829"/>
    <cellStyle name="Calculation 2 15 5 2" xfId="24834"/>
    <cellStyle name="Calculation 2 15 6" xfId="8227"/>
    <cellStyle name="Calculation 2 15 6 2" xfId="24835"/>
    <cellStyle name="Calculation 2 15 7" xfId="9629"/>
    <cellStyle name="Calculation 2 15 7 2" xfId="24836"/>
    <cellStyle name="Calculation 2 15 8" xfId="11023"/>
    <cellStyle name="Calculation 2 15 8 2" xfId="24837"/>
    <cellStyle name="Calculation 2 15 9" xfId="12422"/>
    <cellStyle name="Calculation 2 15 9 2" xfId="24838"/>
    <cellStyle name="Calculation 2 16" xfId="642"/>
    <cellStyle name="Calculation 2 16 10" xfId="8835"/>
    <cellStyle name="Calculation 2 16 10 2" xfId="24839"/>
    <cellStyle name="Calculation 2 16 11" xfId="10277"/>
    <cellStyle name="Calculation 2 16 11 2" xfId="24840"/>
    <cellStyle name="Calculation 2 16 12" xfId="11623"/>
    <cellStyle name="Calculation 2 16 12 2" xfId="24841"/>
    <cellStyle name="Calculation 2 16 13" xfId="13061"/>
    <cellStyle name="Calculation 2 16 13 2" xfId="24842"/>
    <cellStyle name="Calculation 2 16 14" xfId="14459"/>
    <cellStyle name="Calculation 2 16 14 2" xfId="24843"/>
    <cellStyle name="Calculation 2 16 15" xfId="15854"/>
    <cellStyle name="Calculation 2 16 15 2" xfId="24844"/>
    <cellStyle name="Calculation 2 16 16" xfId="17247"/>
    <cellStyle name="Calculation 2 16 16 2" xfId="24845"/>
    <cellStyle name="Calculation 2 16 17" xfId="18635"/>
    <cellStyle name="Calculation 2 16 17 2" xfId="24846"/>
    <cellStyle name="Calculation 2 16 18" xfId="24847"/>
    <cellStyle name="Calculation 2 16 19" xfId="49349"/>
    <cellStyle name="Calculation 2 16 2" xfId="2092"/>
    <cellStyle name="Calculation 2 16 2 2" xfId="24848"/>
    <cellStyle name="Calculation 2 16 20" xfId="49350"/>
    <cellStyle name="Calculation 2 16 21" xfId="49351"/>
    <cellStyle name="Calculation 2 16 22" xfId="49352"/>
    <cellStyle name="Calculation 2 16 23" xfId="49353"/>
    <cellStyle name="Calculation 2 16 24" xfId="49354"/>
    <cellStyle name="Calculation 2 16 25" xfId="49355"/>
    <cellStyle name="Calculation 2 16 3" xfId="2071"/>
    <cellStyle name="Calculation 2 16 3 2" xfId="24849"/>
    <cellStyle name="Calculation 2 16 4" xfId="5018"/>
    <cellStyle name="Calculation 2 16 4 2" xfId="24850"/>
    <cellStyle name="Calculation 2 16 5" xfId="4979"/>
    <cellStyle name="Calculation 2 16 5 2" xfId="24851"/>
    <cellStyle name="Calculation 2 16 6" xfId="6054"/>
    <cellStyle name="Calculation 2 16 6 2" xfId="24852"/>
    <cellStyle name="Calculation 2 16 7" xfId="4959"/>
    <cellStyle name="Calculation 2 16 7 2" xfId="24853"/>
    <cellStyle name="Calculation 2 16 8" xfId="4970"/>
    <cellStyle name="Calculation 2 16 8 2" xfId="24854"/>
    <cellStyle name="Calculation 2 16 9" xfId="6070"/>
    <cellStyle name="Calculation 2 16 9 2" xfId="24855"/>
    <cellStyle name="Calculation 2 17" xfId="663"/>
    <cellStyle name="Calculation 2 17 10" xfId="8877"/>
    <cellStyle name="Calculation 2 17 10 2" xfId="24856"/>
    <cellStyle name="Calculation 2 17 11" xfId="4996"/>
    <cellStyle name="Calculation 2 17 11 2" xfId="24857"/>
    <cellStyle name="Calculation 2 17 12" xfId="7486"/>
    <cellStyle name="Calculation 2 17 12 2" xfId="24858"/>
    <cellStyle name="Calculation 2 17 13" xfId="13036"/>
    <cellStyle name="Calculation 2 17 13 2" xfId="24859"/>
    <cellStyle name="Calculation 2 17 14" xfId="14434"/>
    <cellStyle name="Calculation 2 17 14 2" xfId="24860"/>
    <cellStyle name="Calculation 2 17 15" xfId="15829"/>
    <cellStyle name="Calculation 2 17 15 2" xfId="24861"/>
    <cellStyle name="Calculation 2 17 16" xfId="17222"/>
    <cellStyle name="Calculation 2 17 16 2" xfId="24862"/>
    <cellStyle name="Calculation 2 17 17" xfId="18610"/>
    <cellStyle name="Calculation 2 17 17 2" xfId="24863"/>
    <cellStyle name="Calculation 2 17 18" xfId="24864"/>
    <cellStyle name="Calculation 2 17 19" xfId="49356"/>
    <cellStyle name="Calculation 2 17 2" xfId="2113"/>
    <cellStyle name="Calculation 2 17 2 2" xfId="24865"/>
    <cellStyle name="Calculation 2 17 20" xfId="49357"/>
    <cellStyle name="Calculation 2 17 21" xfId="49358"/>
    <cellStyle name="Calculation 2 17 22" xfId="49359"/>
    <cellStyle name="Calculation 2 17 23" xfId="49360"/>
    <cellStyle name="Calculation 2 17 24" xfId="49361"/>
    <cellStyle name="Calculation 2 17 25" xfId="49362"/>
    <cellStyle name="Calculation 2 17 3" xfId="2034"/>
    <cellStyle name="Calculation 2 17 3 2" xfId="24866"/>
    <cellStyle name="Calculation 2 17 4" xfId="5039"/>
    <cellStyle name="Calculation 2 17 4 2" xfId="24867"/>
    <cellStyle name="Calculation 2 17 5" xfId="4839"/>
    <cellStyle name="Calculation 2 17 5 2" xfId="24868"/>
    <cellStyle name="Calculation 2 17 6" xfId="7425"/>
    <cellStyle name="Calculation 2 17 6 2" xfId="24869"/>
    <cellStyle name="Calculation 2 17 7" xfId="4861"/>
    <cellStyle name="Calculation 2 17 7 2" xfId="24870"/>
    <cellStyle name="Calculation 2 17 8" xfId="10225"/>
    <cellStyle name="Calculation 2 17 8 2" xfId="24871"/>
    <cellStyle name="Calculation 2 17 9" xfId="11659"/>
    <cellStyle name="Calculation 2 17 9 2" xfId="24872"/>
    <cellStyle name="Calculation 2 18" xfId="1366"/>
    <cellStyle name="Calculation 2 18 10" xfId="14131"/>
    <cellStyle name="Calculation 2 18 10 2" xfId="24873"/>
    <cellStyle name="Calculation 2 18 11" xfId="15527"/>
    <cellStyle name="Calculation 2 18 11 2" xfId="24874"/>
    <cellStyle name="Calculation 2 18 12" xfId="16921"/>
    <cellStyle name="Calculation 2 18 12 2" xfId="24875"/>
    <cellStyle name="Calculation 2 18 13" xfId="18311"/>
    <cellStyle name="Calculation 2 18 13 2" xfId="24876"/>
    <cellStyle name="Calculation 2 18 14" xfId="19698"/>
    <cellStyle name="Calculation 2 18 14 2" xfId="24877"/>
    <cellStyle name="Calculation 2 18 15" xfId="21078"/>
    <cellStyle name="Calculation 2 18 15 2" xfId="24878"/>
    <cellStyle name="Calculation 2 18 16" xfId="22444"/>
    <cellStyle name="Calculation 2 18 16 2" xfId="24879"/>
    <cellStyle name="Calculation 2 18 17" xfId="23798"/>
    <cellStyle name="Calculation 2 18 17 2" xfId="24880"/>
    <cellStyle name="Calculation 2 18 18" xfId="24881"/>
    <cellStyle name="Calculation 2 18 19" xfId="49363"/>
    <cellStyle name="Calculation 2 18 2" xfId="2816"/>
    <cellStyle name="Calculation 2 18 2 2" xfId="24882"/>
    <cellStyle name="Calculation 2 18 20" xfId="49364"/>
    <cellStyle name="Calculation 2 18 21" xfId="49365"/>
    <cellStyle name="Calculation 2 18 22" xfId="49366"/>
    <cellStyle name="Calculation 2 18 23" xfId="49367"/>
    <cellStyle name="Calculation 2 18 24" xfId="49368"/>
    <cellStyle name="Calculation 2 18 25" xfId="49369"/>
    <cellStyle name="Calculation 2 18 3" xfId="4170"/>
    <cellStyle name="Calculation 2 18 3 2" xfId="24883"/>
    <cellStyle name="Calculation 2 18 4" xfId="5742"/>
    <cellStyle name="Calculation 2 18 4 2" xfId="24884"/>
    <cellStyle name="Calculation 2 18 5" xfId="7140"/>
    <cellStyle name="Calculation 2 18 5 2" xfId="24885"/>
    <cellStyle name="Calculation 2 18 6" xfId="8538"/>
    <cellStyle name="Calculation 2 18 6 2" xfId="24886"/>
    <cellStyle name="Calculation 2 18 7" xfId="9940"/>
    <cellStyle name="Calculation 2 18 7 2" xfId="24887"/>
    <cellStyle name="Calculation 2 18 8" xfId="11334"/>
    <cellStyle name="Calculation 2 18 8 2" xfId="24888"/>
    <cellStyle name="Calculation 2 18 9" xfId="12733"/>
    <cellStyle name="Calculation 2 18 9 2" xfId="24889"/>
    <cellStyle name="Calculation 2 19" xfId="1365"/>
    <cellStyle name="Calculation 2 19 10" xfId="14130"/>
    <cellStyle name="Calculation 2 19 10 2" xfId="24890"/>
    <cellStyle name="Calculation 2 19 11" xfId="15526"/>
    <cellStyle name="Calculation 2 19 11 2" xfId="24891"/>
    <cellStyle name="Calculation 2 19 12" xfId="16920"/>
    <cellStyle name="Calculation 2 19 12 2" xfId="24892"/>
    <cellStyle name="Calculation 2 19 13" xfId="18310"/>
    <cellStyle name="Calculation 2 19 13 2" xfId="24893"/>
    <cellStyle name="Calculation 2 19 14" xfId="19697"/>
    <cellStyle name="Calculation 2 19 14 2" xfId="24894"/>
    <cellStyle name="Calculation 2 19 15" xfId="21077"/>
    <cellStyle name="Calculation 2 19 15 2" xfId="24895"/>
    <cellStyle name="Calculation 2 19 16" xfId="22443"/>
    <cellStyle name="Calculation 2 19 16 2" xfId="24896"/>
    <cellStyle name="Calculation 2 19 17" xfId="23797"/>
    <cellStyle name="Calculation 2 19 17 2" xfId="24897"/>
    <cellStyle name="Calculation 2 19 18" xfId="24898"/>
    <cellStyle name="Calculation 2 19 19" xfId="49370"/>
    <cellStyle name="Calculation 2 19 2" xfId="2815"/>
    <cellStyle name="Calculation 2 19 2 2" xfId="24899"/>
    <cellStyle name="Calculation 2 19 20" xfId="49371"/>
    <cellStyle name="Calculation 2 19 21" xfId="49372"/>
    <cellStyle name="Calculation 2 19 22" xfId="49373"/>
    <cellStyle name="Calculation 2 19 23" xfId="49374"/>
    <cellStyle name="Calculation 2 19 24" xfId="49375"/>
    <cellStyle name="Calculation 2 19 25" xfId="49376"/>
    <cellStyle name="Calculation 2 19 3" xfId="4169"/>
    <cellStyle name="Calculation 2 19 3 2" xfId="24900"/>
    <cellStyle name="Calculation 2 19 4" xfId="5741"/>
    <cellStyle name="Calculation 2 19 4 2" xfId="24901"/>
    <cellStyle name="Calculation 2 19 5" xfId="7139"/>
    <cellStyle name="Calculation 2 19 5 2" xfId="24902"/>
    <cellStyle name="Calculation 2 19 6" xfId="8537"/>
    <cellStyle name="Calculation 2 19 6 2" xfId="24903"/>
    <cellStyle name="Calculation 2 19 7" xfId="9939"/>
    <cellStyle name="Calculation 2 19 7 2" xfId="24904"/>
    <cellStyle name="Calculation 2 19 8" xfId="11333"/>
    <cellStyle name="Calculation 2 19 8 2" xfId="24905"/>
    <cellStyle name="Calculation 2 19 9" xfId="12732"/>
    <cellStyle name="Calculation 2 19 9 2" xfId="24906"/>
    <cellStyle name="Calculation 2 2" xfId="191"/>
    <cellStyle name="Calculation 2 2 10" xfId="948"/>
    <cellStyle name="Calculation 2 2 10 10" xfId="13713"/>
    <cellStyle name="Calculation 2 2 10 10 2" xfId="24907"/>
    <cellStyle name="Calculation 2 2 10 11" xfId="15109"/>
    <cellStyle name="Calculation 2 2 10 11 2" xfId="24908"/>
    <cellStyle name="Calculation 2 2 10 12" xfId="16503"/>
    <cellStyle name="Calculation 2 2 10 12 2" xfId="24909"/>
    <cellStyle name="Calculation 2 2 10 13" xfId="17893"/>
    <cellStyle name="Calculation 2 2 10 13 2" xfId="24910"/>
    <cellStyle name="Calculation 2 2 10 14" xfId="19280"/>
    <cellStyle name="Calculation 2 2 10 14 2" xfId="24911"/>
    <cellStyle name="Calculation 2 2 10 15" xfId="20660"/>
    <cellStyle name="Calculation 2 2 10 15 2" xfId="24912"/>
    <cellStyle name="Calculation 2 2 10 16" xfId="22026"/>
    <cellStyle name="Calculation 2 2 10 16 2" xfId="24913"/>
    <cellStyle name="Calculation 2 2 10 17" xfId="23380"/>
    <cellStyle name="Calculation 2 2 10 17 2" xfId="24914"/>
    <cellStyle name="Calculation 2 2 10 18" xfId="24915"/>
    <cellStyle name="Calculation 2 2 10 19" xfId="49377"/>
    <cellStyle name="Calculation 2 2 10 2" xfId="2398"/>
    <cellStyle name="Calculation 2 2 10 2 2" xfId="24916"/>
    <cellStyle name="Calculation 2 2 10 20" xfId="49378"/>
    <cellStyle name="Calculation 2 2 10 21" xfId="49379"/>
    <cellStyle name="Calculation 2 2 10 22" xfId="49380"/>
    <cellStyle name="Calculation 2 2 10 23" xfId="49381"/>
    <cellStyle name="Calculation 2 2 10 24" xfId="49382"/>
    <cellStyle name="Calculation 2 2 10 25" xfId="49383"/>
    <cellStyle name="Calculation 2 2 10 3" xfId="3752"/>
    <cellStyle name="Calculation 2 2 10 3 2" xfId="24917"/>
    <cellStyle name="Calculation 2 2 10 4" xfId="5324"/>
    <cellStyle name="Calculation 2 2 10 4 2" xfId="24918"/>
    <cellStyle name="Calculation 2 2 10 5" xfId="6722"/>
    <cellStyle name="Calculation 2 2 10 5 2" xfId="24919"/>
    <cellStyle name="Calculation 2 2 10 6" xfId="8120"/>
    <cellStyle name="Calculation 2 2 10 6 2" xfId="24920"/>
    <cellStyle name="Calculation 2 2 10 7" xfId="9522"/>
    <cellStyle name="Calculation 2 2 10 7 2" xfId="24921"/>
    <cellStyle name="Calculation 2 2 10 8" xfId="10916"/>
    <cellStyle name="Calculation 2 2 10 8 2" xfId="24922"/>
    <cellStyle name="Calculation 2 2 10 9" xfId="12315"/>
    <cellStyle name="Calculation 2 2 10 9 2" xfId="24923"/>
    <cellStyle name="Calculation 2 2 11" xfId="1119"/>
    <cellStyle name="Calculation 2 2 11 10" xfId="13884"/>
    <cellStyle name="Calculation 2 2 11 10 2" xfId="24924"/>
    <cellStyle name="Calculation 2 2 11 11" xfId="15280"/>
    <cellStyle name="Calculation 2 2 11 11 2" xfId="24925"/>
    <cellStyle name="Calculation 2 2 11 12" xfId="16674"/>
    <cellStyle name="Calculation 2 2 11 12 2" xfId="24926"/>
    <cellStyle name="Calculation 2 2 11 13" xfId="18064"/>
    <cellStyle name="Calculation 2 2 11 13 2" xfId="24927"/>
    <cellStyle name="Calculation 2 2 11 14" xfId="19451"/>
    <cellStyle name="Calculation 2 2 11 14 2" xfId="24928"/>
    <cellStyle name="Calculation 2 2 11 15" xfId="20831"/>
    <cellStyle name="Calculation 2 2 11 15 2" xfId="24929"/>
    <cellStyle name="Calculation 2 2 11 16" xfId="22197"/>
    <cellStyle name="Calculation 2 2 11 16 2" xfId="24930"/>
    <cellStyle name="Calculation 2 2 11 17" xfId="23551"/>
    <cellStyle name="Calculation 2 2 11 17 2" xfId="24931"/>
    <cellStyle name="Calculation 2 2 11 18" xfId="24932"/>
    <cellStyle name="Calculation 2 2 11 19" xfId="49384"/>
    <cellStyle name="Calculation 2 2 11 2" xfId="2569"/>
    <cellStyle name="Calculation 2 2 11 2 2" xfId="24933"/>
    <cellStyle name="Calculation 2 2 11 20" xfId="49385"/>
    <cellStyle name="Calculation 2 2 11 21" xfId="49386"/>
    <cellStyle name="Calculation 2 2 11 22" xfId="49387"/>
    <cellStyle name="Calculation 2 2 11 23" xfId="49388"/>
    <cellStyle name="Calculation 2 2 11 24" xfId="49389"/>
    <cellStyle name="Calculation 2 2 11 25" xfId="49390"/>
    <cellStyle name="Calculation 2 2 11 3" xfId="3923"/>
    <cellStyle name="Calculation 2 2 11 3 2" xfId="24934"/>
    <cellStyle name="Calculation 2 2 11 4" xfId="5495"/>
    <cellStyle name="Calculation 2 2 11 4 2" xfId="24935"/>
    <cellStyle name="Calculation 2 2 11 5" xfId="6893"/>
    <cellStyle name="Calculation 2 2 11 5 2" xfId="24936"/>
    <cellStyle name="Calculation 2 2 11 6" xfId="8291"/>
    <cellStyle name="Calculation 2 2 11 6 2" xfId="24937"/>
    <cellStyle name="Calculation 2 2 11 7" xfId="9693"/>
    <cellStyle name="Calculation 2 2 11 7 2" xfId="24938"/>
    <cellStyle name="Calculation 2 2 11 8" xfId="11087"/>
    <cellStyle name="Calculation 2 2 11 8 2" xfId="24939"/>
    <cellStyle name="Calculation 2 2 11 9" xfId="12486"/>
    <cellStyle name="Calculation 2 2 11 9 2" xfId="24940"/>
    <cellStyle name="Calculation 2 2 12" xfId="1122"/>
    <cellStyle name="Calculation 2 2 12 10" xfId="13887"/>
    <cellStyle name="Calculation 2 2 12 10 2" xfId="24941"/>
    <cellStyle name="Calculation 2 2 12 11" xfId="15283"/>
    <cellStyle name="Calculation 2 2 12 11 2" xfId="24942"/>
    <cellStyle name="Calculation 2 2 12 12" xfId="16677"/>
    <cellStyle name="Calculation 2 2 12 12 2" xfId="24943"/>
    <cellStyle name="Calculation 2 2 12 13" xfId="18067"/>
    <cellStyle name="Calculation 2 2 12 13 2" xfId="24944"/>
    <cellStyle name="Calculation 2 2 12 14" xfId="19454"/>
    <cellStyle name="Calculation 2 2 12 14 2" xfId="24945"/>
    <cellStyle name="Calculation 2 2 12 15" xfId="20834"/>
    <cellStyle name="Calculation 2 2 12 15 2" xfId="24946"/>
    <cellStyle name="Calculation 2 2 12 16" xfId="22200"/>
    <cellStyle name="Calculation 2 2 12 16 2" xfId="24947"/>
    <cellStyle name="Calculation 2 2 12 17" xfId="23554"/>
    <cellStyle name="Calculation 2 2 12 17 2" xfId="24948"/>
    <cellStyle name="Calculation 2 2 12 18" xfId="24949"/>
    <cellStyle name="Calculation 2 2 12 19" xfId="49391"/>
    <cellStyle name="Calculation 2 2 12 2" xfId="2572"/>
    <cellStyle name="Calculation 2 2 12 2 2" xfId="24950"/>
    <cellStyle name="Calculation 2 2 12 20" xfId="49392"/>
    <cellStyle name="Calculation 2 2 12 21" xfId="49393"/>
    <cellStyle name="Calculation 2 2 12 22" xfId="49394"/>
    <cellStyle name="Calculation 2 2 12 23" xfId="49395"/>
    <cellStyle name="Calculation 2 2 12 24" xfId="49396"/>
    <cellStyle name="Calculation 2 2 12 25" xfId="49397"/>
    <cellStyle name="Calculation 2 2 12 3" xfId="3926"/>
    <cellStyle name="Calculation 2 2 12 3 2" xfId="24951"/>
    <cellStyle name="Calculation 2 2 12 4" xfId="5498"/>
    <cellStyle name="Calculation 2 2 12 4 2" xfId="24952"/>
    <cellStyle name="Calculation 2 2 12 5" xfId="6896"/>
    <cellStyle name="Calculation 2 2 12 5 2" xfId="24953"/>
    <cellStyle name="Calculation 2 2 12 6" xfId="8294"/>
    <cellStyle name="Calculation 2 2 12 6 2" xfId="24954"/>
    <cellStyle name="Calculation 2 2 12 7" xfId="9696"/>
    <cellStyle name="Calculation 2 2 12 7 2" xfId="24955"/>
    <cellStyle name="Calculation 2 2 12 8" xfId="11090"/>
    <cellStyle name="Calculation 2 2 12 8 2" xfId="24956"/>
    <cellStyle name="Calculation 2 2 12 9" xfId="12489"/>
    <cellStyle name="Calculation 2 2 12 9 2" xfId="24957"/>
    <cellStyle name="Calculation 2 2 13" xfId="1226"/>
    <cellStyle name="Calculation 2 2 13 10" xfId="13991"/>
    <cellStyle name="Calculation 2 2 13 10 2" xfId="24958"/>
    <cellStyle name="Calculation 2 2 13 11" xfId="15387"/>
    <cellStyle name="Calculation 2 2 13 11 2" xfId="24959"/>
    <cellStyle name="Calculation 2 2 13 12" xfId="16781"/>
    <cellStyle name="Calculation 2 2 13 12 2" xfId="24960"/>
    <cellStyle name="Calculation 2 2 13 13" xfId="18171"/>
    <cellStyle name="Calculation 2 2 13 13 2" xfId="24961"/>
    <cellStyle name="Calculation 2 2 13 14" xfId="19558"/>
    <cellStyle name="Calculation 2 2 13 14 2" xfId="24962"/>
    <cellStyle name="Calculation 2 2 13 15" xfId="20938"/>
    <cellStyle name="Calculation 2 2 13 15 2" xfId="24963"/>
    <cellStyle name="Calculation 2 2 13 16" xfId="22304"/>
    <cellStyle name="Calculation 2 2 13 16 2" xfId="24964"/>
    <cellStyle name="Calculation 2 2 13 17" xfId="23658"/>
    <cellStyle name="Calculation 2 2 13 17 2" xfId="24965"/>
    <cellStyle name="Calculation 2 2 13 18" xfId="24966"/>
    <cellStyle name="Calculation 2 2 13 19" xfId="49398"/>
    <cellStyle name="Calculation 2 2 13 2" xfId="2676"/>
    <cellStyle name="Calculation 2 2 13 2 2" xfId="24967"/>
    <cellStyle name="Calculation 2 2 13 20" xfId="49399"/>
    <cellStyle name="Calculation 2 2 13 21" xfId="49400"/>
    <cellStyle name="Calculation 2 2 13 22" xfId="49401"/>
    <cellStyle name="Calculation 2 2 13 23" xfId="49402"/>
    <cellStyle name="Calculation 2 2 13 24" xfId="49403"/>
    <cellStyle name="Calculation 2 2 13 25" xfId="49404"/>
    <cellStyle name="Calculation 2 2 13 3" xfId="4030"/>
    <cellStyle name="Calculation 2 2 13 3 2" xfId="24968"/>
    <cellStyle name="Calculation 2 2 13 4" xfId="5602"/>
    <cellStyle name="Calculation 2 2 13 4 2" xfId="24969"/>
    <cellStyle name="Calculation 2 2 13 5" xfId="7000"/>
    <cellStyle name="Calculation 2 2 13 5 2" xfId="24970"/>
    <cellStyle name="Calculation 2 2 13 6" xfId="8398"/>
    <cellStyle name="Calculation 2 2 13 6 2" xfId="24971"/>
    <cellStyle name="Calculation 2 2 13 7" xfId="9800"/>
    <cellStyle name="Calculation 2 2 13 7 2" xfId="24972"/>
    <cellStyle name="Calculation 2 2 13 8" xfId="11194"/>
    <cellStyle name="Calculation 2 2 13 8 2" xfId="24973"/>
    <cellStyle name="Calculation 2 2 13 9" xfId="12593"/>
    <cellStyle name="Calculation 2 2 13 9 2" xfId="24974"/>
    <cellStyle name="Calculation 2 2 14" xfId="1360"/>
    <cellStyle name="Calculation 2 2 14 10" xfId="14125"/>
    <cellStyle name="Calculation 2 2 14 10 2" xfId="24975"/>
    <cellStyle name="Calculation 2 2 14 11" xfId="15521"/>
    <cellStyle name="Calculation 2 2 14 11 2" xfId="24976"/>
    <cellStyle name="Calculation 2 2 14 12" xfId="16915"/>
    <cellStyle name="Calculation 2 2 14 12 2" xfId="24977"/>
    <cellStyle name="Calculation 2 2 14 13" xfId="18305"/>
    <cellStyle name="Calculation 2 2 14 13 2" xfId="24978"/>
    <cellStyle name="Calculation 2 2 14 14" xfId="19692"/>
    <cellStyle name="Calculation 2 2 14 14 2" xfId="24979"/>
    <cellStyle name="Calculation 2 2 14 15" xfId="21072"/>
    <cellStyle name="Calculation 2 2 14 15 2" xfId="24980"/>
    <cellStyle name="Calculation 2 2 14 16" xfId="22438"/>
    <cellStyle name="Calculation 2 2 14 16 2" xfId="24981"/>
    <cellStyle name="Calculation 2 2 14 17" xfId="23792"/>
    <cellStyle name="Calculation 2 2 14 17 2" xfId="24982"/>
    <cellStyle name="Calculation 2 2 14 18" xfId="24983"/>
    <cellStyle name="Calculation 2 2 14 19" xfId="49405"/>
    <cellStyle name="Calculation 2 2 14 2" xfId="2810"/>
    <cellStyle name="Calculation 2 2 14 2 2" xfId="24984"/>
    <cellStyle name="Calculation 2 2 14 20" xfId="49406"/>
    <cellStyle name="Calculation 2 2 14 21" xfId="49407"/>
    <cellStyle name="Calculation 2 2 14 22" xfId="49408"/>
    <cellStyle name="Calculation 2 2 14 23" xfId="49409"/>
    <cellStyle name="Calculation 2 2 14 24" xfId="49410"/>
    <cellStyle name="Calculation 2 2 14 25" xfId="49411"/>
    <cellStyle name="Calculation 2 2 14 3" xfId="4164"/>
    <cellStyle name="Calculation 2 2 14 3 2" xfId="24985"/>
    <cellStyle name="Calculation 2 2 14 4" xfId="5736"/>
    <cellStyle name="Calculation 2 2 14 4 2" xfId="24986"/>
    <cellStyle name="Calculation 2 2 14 5" xfId="7134"/>
    <cellStyle name="Calculation 2 2 14 5 2" xfId="24987"/>
    <cellStyle name="Calculation 2 2 14 6" xfId="8532"/>
    <cellStyle name="Calculation 2 2 14 6 2" xfId="24988"/>
    <cellStyle name="Calculation 2 2 14 7" xfId="9934"/>
    <cellStyle name="Calculation 2 2 14 7 2" xfId="24989"/>
    <cellStyle name="Calculation 2 2 14 8" xfId="11328"/>
    <cellStyle name="Calculation 2 2 14 8 2" xfId="24990"/>
    <cellStyle name="Calculation 2 2 14 9" xfId="12727"/>
    <cellStyle name="Calculation 2 2 14 9 2" xfId="24991"/>
    <cellStyle name="Calculation 2 2 15" xfId="951"/>
    <cellStyle name="Calculation 2 2 15 10" xfId="13716"/>
    <cellStyle name="Calculation 2 2 15 10 2" xfId="24992"/>
    <cellStyle name="Calculation 2 2 15 11" xfId="15112"/>
    <cellStyle name="Calculation 2 2 15 11 2" xfId="24993"/>
    <cellStyle name="Calculation 2 2 15 12" xfId="16506"/>
    <cellStyle name="Calculation 2 2 15 12 2" xfId="24994"/>
    <cellStyle name="Calculation 2 2 15 13" xfId="17896"/>
    <cellStyle name="Calculation 2 2 15 13 2" xfId="24995"/>
    <cellStyle name="Calculation 2 2 15 14" xfId="19283"/>
    <cellStyle name="Calculation 2 2 15 14 2" xfId="24996"/>
    <cellStyle name="Calculation 2 2 15 15" xfId="20663"/>
    <cellStyle name="Calculation 2 2 15 15 2" xfId="24997"/>
    <cellStyle name="Calculation 2 2 15 16" xfId="22029"/>
    <cellStyle name="Calculation 2 2 15 16 2" xfId="24998"/>
    <cellStyle name="Calculation 2 2 15 17" xfId="23383"/>
    <cellStyle name="Calculation 2 2 15 17 2" xfId="24999"/>
    <cellStyle name="Calculation 2 2 15 18" xfId="25000"/>
    <cellStyle name="Calculation 2 2 15 19" xfId="49412"/>
    <cellStyle name="Calculation 2 2 15 2" xfId="2401"/>
    <cellStyle name="Calculation 2 2 15 2 2" xfId="25001"/>
    <cellStyle name="Calculation 2 2 15 20" xfId="49413"/>
    <cellStyle name="Calculation 2 2 15 21" xfId="49414"/>
    <cellStyle name="Calculation 2 2 15 22" xfId="49415"/>
    <cellStyle name="Calculation 2 2 15 23" xfId="49416"/>
    <cellStyle name="Calculation 2 2 15 24" xfId="49417"/>
    <cellStyle name="Calculation 2 2 15 25" xfId="49418"/>
    <cellStyle name="Calculation 2 2 15 3" xfId="3755"/>
    <cellStyle name="Calculation 2 2 15 3 2" xfId="25002"/>
    <cellStyle name="Calculation 2 2 15 4" xfId="5327"/>
    <cellStyle name="Calculation 2 2 15 4 2" xfId="25003"/>
    <cellStyle name="Calculation 2 2 15 5" xfId="6725"/>
    <cellStyle name="Calculation 2 2 15 5 2" xfId="25004"/>
    <cellStyle name="Calculation 2 2 15 6" xfId="8123"/>
    <cellStyle name="Calculation 2 2 15 6 2" xfId="25005"/>
    <cellStyle name="Calculation 2 2 15 7" xfId="9525"/>
    <cellStyle name="Calculation 2 2 15 7 2" xfId="25006"/>
    <cellStyle name="Calculation 2 2 15 8" xfId="10919"/>
    <cellStyle name="Calculation 2 2 15 8 2" xfId="25007"/>
    <cellStyle name="Calculation 2 2 15 9" xfId="12318"/>
    <cellStyle name="Calculation 2 2 15 9 2" xfId="25008"/>
    <cellStyle name="Calculation 2 2 16" xfId="696"/>
    <cellStyle name="Calculation 2 2 16 10" xfId="13461"/>
    <cellStyle name="Calculation 2 2 16 10 2" xfId="25009"/>
    <cellStyle name="Calculation 2 2 16 11" xfId="14857"/>
    <cellStyle name="Calculation 2 2 16 11 2" xfId="25010"/>
    <cellStyle name="Calculation 2 2 16 12" xfId="16251"/>
    <cellStyle name="Calculation 2 2 16 12 2" xfId="25011"/>
    <cellStyle name="Calculation 2 2 16 13" xfId="17641"/>
    <cellStyle name="Calculation 2 2 16 13 2" xfId="25012"/>
    <cellStyle name="Calculation 2 2 16 14" xfId="19028"/>
    <cellStyle name="Calculation 2 2 16 14 2" xfId="25013"/>
    <cellStyle name="Calculation 2 2 16 15" xfId="20408"/>
    <cellStyle name="Calculation 2 2 16 15 2" xfId="25014"/>
    <cellStyle name="Calculation 2 2 16 16" xfId="21774"/>
    <cellStyle name="Calculation 2 2 16 16 2" xfId="25015"/>
    <cellStyle name="Calculation 2 2 16 17" xfId="23128"/>
    <cellStyle name="Calculation 2 2 16 17 2" xfId="25016"/>
    <cellStyle name="Calculation 2 2 16 18" xfId="25017"/>
    <cellStyle name="Calculation 2 2 16 19" xfId="49419"/>
    <cellStyle name="Calculation 2 2 16 2" xfId="2146"/>
    <cellStyle name="Calculation 2 2 16 2 2" xfId="25018"/>
    <cellStyle name="Calculation 2 2 16 20" xfId="49420"/>
    <cellStyle name="Calculation 2 2 16 21" xfId="49421"/>
    <cellStyle name="Calculation 2 2 16 22" xfId="49422"/>
    <cellStyle name="Calculation 2 2 16 23" xfId="49423"/>
    <cellStyle name="Calculation 2 2 16 24" xfId="49424"/>
    <cellStyle name="Calculation 2 2 16 25" xfId="49425"/>
    <cellStyle name="Calculation 2 2 16 3" xfId="3500"/>
    <cellStyle name="Calculation 2 2 16 3 2" xfId="25019"/>
    <cellStyle name="Calculation 2 2 16 4" xfId="5072"/>
    <cellStyle name="Calculation 2 2 16 4 2" xfId="25020"/>
    <cellStyle name="Calculation 2 2 16 5" xfId="6470"/>
    <cellStyle name="Calculation 2 2 16 5 2" xfId="25021"/>
    <cellStyle name="Calculation 2 2 16 6" xfId="7868"/>
    <cellStyle name="Calculation 2 2 16 6 2" xfId="25022"/>
    <cellStyle name="Calculation 2 2 16 7" xfId="9270"/>
    <cellStyle name="Calculation 2 2 16 7 2" xfId="25023"/>
    <cellStyle name="Calculation 2 2 16 8" xfId="10664"/>
    <cellStyle name="Calculation 2 2 16 8 2" xfId="25024"/>
    <cellStyle name="Calculation 2 2 16 9" xfId="12063"/>
    <cellStyle name="Calculation 2 2 16 9 2" xfId="25025"/>
    <cellStyle name="Calculation 2 2 17" xfId="1482"/>
    <cellStyle name="Calculation 2 2 17 10" xfId="14247"/>
    <cellStyle name="Calculation 2 2 17 10 2" xfId="25026"/>
    <cellStyle name="Calculation 2 2 17 11" xfId="15643"/>
    <cellStyle name="Calculation 2 2 17 11 2" xfId="25027"/>
    <cellStyle name="Calculation 2 2 17 12" xfId="17037"/>
    <cellStyle name="Calculation 2 2 17 12 2" xfId="25028"/>
    <cellStyle name="Calculation 2 2 17 13" xfId="18427"/>
    <cellStyle name="Calculation 2 2 17 13 2" xfId="25029"/>
    <cellStyle name="Calculation 2 2 17 14" xfId="19814"/>
    <cellStyle name="Calculation 2 2 17 14 2" xfId="25030"/>
    <cellStyle name="Calculation 2 2 17 15" xfId="21194"/>
    <cellStyle name="Calculation 2 2 17 15 2" xfId="25031"/>
    <cellStyle name="Calculation 2 2 17 16" xfId="22560"/>
    <cellStyle name="Calculation 2 2 17 16 2" xfId="25032"/>
    <cellStyle name="Calculation 2 2 17 17" xfId="23914"/>
    <cellStyle name="Calculation 2 2 17 17 2" xfId="25033"/>
    <cellStyle name="Calculation 2 2 17 18" xfId="25034"/>
    <cellStyle name="Calculation 2 2 17 19" xfId="49426"/>
    <cellStyle name="Calculation 2 2 17 2" xfId="2932"/>
    <cellStyle name="Calculation 2 2 17 2 2" xfId="25035"/>
    <cellStyle name="Calculation 2 2 17 20" xfId="49427"/>
    <cellStyle name="Calculation 2 2 17 21" xfId="49428"/>
    <cellStyle name="Calculation 2 2 17 22" xfId="49429"/>
    <cellStyle name="Calculation 2 2 17 23" xfId="49430"/>
    <cellStyle name="Calculation 2 2 17 24" xfId="49431"/>
    <cellStyle name="Calculation 2 2 17 25" xfId="49432"/>
    <cellStyle name="Calculation 2 2 17 3" xfId="4286"/>
    <cellStyle name="Calculation 2 2 17 3 2" xfId="25036"/>
    <cellStyle name="Calculation 2 2 17 4" xfId="5858"/>
    <cellStyle name="Calculation 2 2 17 4 2" xfId="25037"/>
    <cellStyle name="Calculation 2 2 17 5" xfId="7256"/>
    <cellStyle name="Calculation 2 2 17 5 2" xfId="25038"/>
    <cellStyle name="Calculation 2 2 17 6" xfId="8654"/>
    <cellStyle name="Calculation 2 2 17 6 2" xfId="25039"/>
    <cellStyle name="Calculation 2 2 17 7" xfId="10056"/>
    <cellStyle name="Calculation 2 2 17 7 2" xfId="25040"/>
    <cellStyle name="Calculation 2 2 17 8" xfId="11450"/>
    <cellStyle name="Calculation 2 2 17 8 2" xfId="25041"/>
    <cellStyle name="Calculation 2 2 17 9" xfId="12849"/>
    <cellStyle name="Calculation 2 2 17 9 2" xfId="25042"/>
    <cellStyle name="Calculation 2 2 18" xfId="1517"/>
    <cellStyle name="Calculation 2 2 18 10" xfId="14282"/>
    <cellStyle name="Calculation 2 2 18 10 2" xfId="25043"/>
    <cellStyle name="Calculation 2 2 18 11" xfId="15678"/>
    <cellStyle name="Calculation 2 2 18 11 2" xfId="25044"/>
    <cellStyle name="Calculation 2 2 18 12" xfId="17072"/>
    <cellStyle name="Calculation 2 2 18 12 2" xfId="25045"/>
    <cellStyle name="Calculation 2 2 18 13" xfId="18462"/>
    <cellStyle name="Calculation 2 2 18 13 2" xfId="25046"/>
    <cellStyle name="Calculation 2 2 18 14" xfId="19849"/>
    <cellStyle name="Calculation 2 2 18 14 2" xfId="25047"/>
    <cellStyle name="Calculation 2 2 18 15" xfId="21229"/>
    <cellStyle name="Calculation 2 2 18 15 2" xfId="25048"/>
    <cellStyle name="Calculation 2 2 18 16" xfId="22595"/>
    <cellStyle name="Calculation 2 2 18 16 2" xfId="25049"/>
    <cellStyle name="Calculation 2 2 18 17" xfId="23949"/>
    <cellStyle name="Calculation 2 2 18 17 2" xfId="25050"/>
    <cellStyle name="Calculation 2 2 18 18" xfId="25051"/>
    <cellStyle name="Calculation 2 2 18 19" xfId="49433"/>
    <cellStyle name="Calculation 2 2 18 2" xfId="2967"/>
    <cellStyle name="Calculation 2 2 18 2 2" xfId="25052"/>
    <cellStyle name="Calculation 2 2 18 20" xfId="49434"/>
    <cellStyle name="Calculation 2 2 18 21" xfId="49435"/>
    <cellStyle name="Calculation 2 2 18 22" xfId="49436"/>
    <cellStyle name="Calculation 2 2 18 23" xfId="49437"/>
    <cellStyle name="Calculation 2 2 18 24" xfId="49438"/>
    <cellStyle name="Calculation 2 2 18 25" xfId="49439"/>
    <cellStyle name="Calculation 2 2 18 3" xfId="4321"/>
    <cellStyle name="Calculation 2 2 18 3 2" xfId="25053"/>
    <cellStyle name="Calculation 2 2 18 4" xfId="5893"/>
    <cellStyle name="Calculation 2 2 18 4 2" xfId="25054"/>
    <cellStyle name="Calculation 2 2 18 5" xfId="7291"/>
    <cellStyle name="Calculation 2 2 18 5 2" xfId="25055"/>
    <cellStyle name="Calculation 2 2 18 6" xfId="8689"/>
    <cellStyle name="Calculation 2 2 18 6 2" xfId="25056"/>
    <cellStyle name="Calculation 2 2 18 7" xfId="10091"/>
    <cellStyle name="Calculation 2 2 18 7 2" xfId="25057"/>
    <cellStyle name="Calculation 2 2 18 8" xfId="11485"/>
    <cellStyle name="Calculation 2 2 18 8 2" xfId="25058"/>
    <cellStyle name="Calculation 2 2 18 9" xfId="12884"/>
    <cellStyle name="Calculation 2 2 18 9 2" xfId="25059"/>
    <cellStyle name="Calculation 2 2 19" xfId="1551"/>
    <cellStyle name="Calculation 2 2 19 10" xfId="14316"/>
    <cellStyle name="Calculation 2 2 19 10 2" xfId="25060"/>
    <cellStyle name="Calculation 2 2 19 11" xfId="15712"/>
    <cellStyle name="Calculation 2 2 19 11 2" xfId="25061"/>
    <cellStyle name="Calculation 2 2 19 12" xfId="17106"/>
    <cellStyle name="Calculation 2 2 19 12 2" xfId="25062"/>
    <cellStyle name="Calculation 2 2 19 13" xfId="18496"/>
    <cellStyle name="Calculation 2 2 19 13 2" xfId="25063"/>
    <cellStyle name="Calculation 2 2 19 14" xfId="19883"/>
    <cellStyle name="Calculation 2 2 19 14 2" xfId="25064"/>
    <cellStyle name="Calculation 2 2 19 15" xfId="21263"/>
    <cellStyle name="Calculation 2 2 19 15 2" xfId="25065"/>
    <cellStyle name="Calculation 2 2 19 16" xfId="22629"/>
    <cellStyle name="Calculation 2 2 19 16 2" xfId="25066"/>
    <cellStyle name="Calculation 2 2 19 17" xfId="23983"/>
    <cellStyle name="Calculation 2 2 19 17 2" xfId="25067"/>
    <cellStyle name="Calculation 2 2 19 18" xfId="25068"/>
    <cellStyle name="Calculation 2 2 19 19" xfId="49440"/>
    <cellStyle name="Calculation 2 2 19 2" xfId="3001"/>
    <cellStyle name="Calculation 2 2 19 2 2" xfId="25069"/>
    <cellStyle name="Calculation 2 2 19 20" xfId="49441"/>
    <cellStyle name="Calculation 2 2 19 21" xfId="49442"/>
    <cellStyle name="Calculation 2 2 19 22" xfId="49443"/>
    <cellStyle name="Calculation 2 2 19 23" xfId="49444"/>
    <cellStyle name="Calculation 2 2 19 24" xfId="49445"/>
    <cellStyle name="Calculation 2 2 19 25" xfId="49446"/>
    <cellStyle name="Calculation 2 2 19 3" xfId="4355"/>
    <cellStyle name="Calculation 2 2 19 3 2" xfId="25070"/>
    <cellStyle name="Calculation 2 2 19 4" xfId="5927"/>
    <cellStyle name="Calculation 2 2 19 4 2" xfId="25071"/>
    <cellStyle name="Calculation 2 2 19 5" xfId="7325"/>
    <cellStyle name="Calculation 2 2 19 5 2" xfId="25072"/>
    <cellStyle name="Calculation 2 2 19 6" xfId="8723"/>
    <cellStyle name="Calculation 2 2 19 6 2" xfId="25073"/>
    <cellStyle name="Calculation 2 2 19 7" xfId="10125"/>
    <cellStyle name="Calculation 2 2 19 7 2" xfId="25074"/>
    <cellStyle name="Calculation 2 2 19 8" xfId="11519"/>
    <cellStyle name="Calculation 2 2 19 8 2" xfId="25075"/>
    <cellStyle name="Calculation 2 2 19 9" xfId="12918"/>
    <cellStyle name="Calculation 2 2 19 9 2" xfId="25076"/>
    <cellStyle name="Calculation 2 2 2" xfId="201"/>
    <cellStyle name="Calculation 2 2 2 10" xfId="995"/>
    <cellStyle name="Calculation 2 2 2 10 10" xfId="13760"/>
    <cellStyle name="Calculation 2 2 2 10 10 2" xfId="25077"/>
    <cellStyle name="Calculation 2 2 2 10 11" xfId="15156"/>
    <cellStyle name="Calculation 2 2 2 10 11 2" xfId="25078"/>
    <cellStyle name="Calculation 2 2 2 10 12" xfId="16550"/>
    <cellStyle name="Calculation 2 2 2 10 12 2" xfId="25079"/>
    <cellStyle name="Calculation 2 2 2 10 13" xfId="17940"/>
    <cellStyle name="Calculation 2 2 2 10 13 2" xfId="25080"/>
    <cellStyle name="Calculation 2 2 2 10 14" xfId="19327"/>
    <cellStyle name="Calculation 2 2 2 10 14 2" xfId="25081"/>
    <cellStyle name="Calculation 2 2 2 10 15" xfId="20707"/>
    <cellStyle name="Calculation 2 2 2 10 15 2" xfId="25082"/>
    <cellStyle name="Calculation 2 2 2 10 16" xfId="22073"/>
    <cellStyle name="Calculation 2 2 2 10 16 2" xfId="25083"/>
    <cellStyle name="Calculation 2 2 2 10 17" xfId="23427"/>
    <cellStyle name="Calculation 2 2 2 10 17 2" xfId="25084"/>
    <cellStyle name="Calculation 2 2 2 10 18" xfId="25085"/>
    <cellStyle name="Calculation 2 2 2 10 19" xfId="49447"/>
    <cellStyle name="Calculation 2 2 2 10 2" xfId="2445"/>
    <cellStyle name="Calculation 2 2 2 10 2 2" xfId="25086"/>
    <cellStyle name="Calculation 2 2 2 10 20" xfId="49448"/>
    <cellStyle name="Calculation 2 2 2 10 21" xfId="49449"/>
    <cellStyle name="Calculation 2 2 2 10 22" xfId="49450"/>
    <cellStyle name="Calculation 2 2 2 10 23" xfId="49451"/>
    <cellStyle name="Calculation 2 2 2 10 24" xfId="49452"/>
    <cellStyle name="Calculation 2 2 2 10 25" xfId="49453"/>
    <cellStyle name="Calculation 2 2 2 10 3" xfId="3799"/>
    <cellStyle name="Calculation 2 2 2 10 3 2" xfId="25087"/>
    <cellStyle name="Calculation 2 2 2 10 4" xfId="5371"/>
    <cellStyle name="Calculation 2 2 2 10 4 2" xfId="25088"/>
    <cellStyle name="Calculation 2 2 2 10 5" xfId="6769"/>
    <cellStyle name="Calculation 2 2 2 10 5 2" xfId="25089"/>
    <cellStyle name="Calculation 2 2 2 10 6" xfId="8167"/>
    <cellStyle name="Calculation 2 2 2 10 6 2" xfId="25090"/>
    <cellStyle name="Calculation 2 2 2 10 7" xfId="9569"/>
    <cellStyle name="Calculation 2 2 2 10 7 2" xfId="25091"/>
    <cellStyle name="Calculation 2 2 2 10 8" xfId="10963"/>
    <cellStyle name="Calculation 2 2 2 10 8 2" xfId="25092"/>
    <cellStyle name="Calculation 2 2 2 10 9" xfId="12362"/>
    <cellStyle name="Calculation 2 2 2 10 9 2" xfId="25093"/>
    <cellStyle name="Calculation 2 2 2 11" xfId="1029"/>
    <cellStyle name="Calculation 2 2 2 11 10" xfId="13794"/>
    <cellStyle name="Calculation 2 2 2 11 10 2" xfId="25094"/>
    <cellStyle name="Calculation 2 2 2 11 11" xfId="15190"/>
    <cellStyle name="Calculation 2 2 2 11 11 2" xfId="25095"/>
    <cellStyle name="Calculation 2 2 2 11 12" xfId="16584"/>
    <cellStyle name="Calculation 2 2 2 11 12 2" xfId="25096"/>
    <cellStyle name="Calculation 2 2 2 11 13" xfId="17974"/>
    <cellStyle name="Calculation 2 2 2 11 13 2" xfId="25097"/>
    <cellStyle name="Calculation 2 2 2 11 14" xfId="19361"/>
    <cellStyle name="Calculation 2 2 2 11 14 2" xfId="25098"/>
    <cellStyle name="Calculation 2 2 2 11 15" xfId="20741"/>
    <cellStyle name="Calculation 2 2 2 11 15 2" xfId="25099"/>
    <cellStyle name="Calculation 2 2 2 11 16" xfId="22107"/>
    <cellStyle name="Calculation 2 2 2 11 16 2" xfId="25100"/>
    <cellStyle name="Calculation 2 2 2 11 17" xfId="23461"/>
    <cellStyle name="Calculation 2 2 2 11 17 2" xfId="25101"/>
    <cellStyle name="Calculation 2 2 2 11 18" xfId="25102"/>
    <cellStyle name="Calculation 2 2 2 11 19" xfId="49454"/>
    <cellStyle name="Calculation 2 2 2 11 2" xfId="2479"/>
    <cellStyle name="Calculation 2 2 2 11 2 2" xfId="25103"/>
    <cellStyle name="Calculation 2 2 2 11 20" xfId="49455"/>
    <cellStyle name="Calculation 2 2 2 11 21" xfId="49456"/>
    <cellStyle name="Calculation 2 2 2 11 22" xfId="49457"/>
    <cellStyle name="Calculation 2 2 2 11 23" xfId="49458"/>
    <cellStyle name="Calculation 2 2 2 11 24" xfId="49459"/>
    <cellStyle name="Calculation 2 2 2 11 25" xfId="49460"/>
    <cellStyle name="Calculation 2 2 2 11 3" xfId="3833"/>
    <cellStyle name="Calculation 2 2 2 11 3 2" xfId="25104"/>
    <cellStyle name="Calculation 2 2 2 11 4" xfId="5405"/>
    <cellStyle name="Calculation 2 2 2 11 4 2" xfId="25105"/>
    <cellStyle name="Calculation 2 2 2 11 5" xfId="6803"/>
    <cellStyle name="Calculation 2 2 2 11 5 2" xfId="25106"/>
    <cellStyle name="Calculation 2 2 2 11 6" xfId="8201"/>
    <cellStyle name="Calculation 2 2 2 11 6 2" xfId="25107"/>
    <cellStyle name="Calculation 2 2 2 11 7" xfId="9603"/>
    <cellStyle name="Calculation 2 2 2 11 7 2" xfId="25108"/>
    <cellStyle name="Calculation 2 2 2 11 8" xfId="10997"/>
    <cellStyle name="Calculation 2 2 2 11 8 2" xfId="25109"/>
    <cellStyle name="Calculation 2 2 2 11 9" xfId="12396"/>
    <cellStyle name="Calculation 2 2 2 11 9 2" xfId="25110"/>
    <cellStyle name="Calculation 2 2 2 12" xfId="1064"/>
    <cellStyle name="Calculation 2 2 2 12 10" xfId="13829"/>
    <cellStyle name="Calculation 2 2 2 12 10 2" xfId="25111"/>
    <cellStyle name="Calculation 2 2 2 12 11" xfId="15225"/>
    <cellStyle name="Calculation 2 2 2 12 11 2" xfId="25112"/>
    <cellStyle name="Calculation 2 2 2 12 12" xfId="16619"/>
    <cellStyle name="Calculation 2 2 2 12 12 2" xfId="25113"/>
    <cellStyle name="Calculation 2 2 2 12 13" xfId="18009"/>
    <cellStyle name="Calculation 2 2 2 12 13 2" xfId="25114"/>
    <cellStyle name="Calculation 2 2 2 12 14" xfId="19396"/>
    <cellStyle name="Calculation 2 2 2 12 14 2" xfId="25115"/>
    <cellStyle name="Calculation 2 2 2 12 15" xfId="20776"/>
    <cellStyle name="Calculation 2 2 2 12 15 2" xfId="25116"/>
    <cellStyle name="Calculation 2 2 2 12 16" xfId="22142"/>
    <cellStyle name="Calculation 2 2 2 12 16 2" xfId="25117"/>
    <cellStyle name="Calculation 2 2 2 12 17" xfId="23496"/>
    <cellStyle name="Calculation 2 2 2 12 17 2" xfId="25118"/>
    <cellStyle name="Calculation 2 2 2 12 18" xfId="25119"/>
    <cellStyle name="Calculation 2 2 2 12 19" xfId="49461"/>
    <cellStyle name="Calculation 2 2 2 12 2" xfId="2514"/>
    <cellStyle name="Calculation 2 2 2 12 2 2" xfId="25120"/>
    <cellStyle name="Calculation 2 2 2 12 20" xfId="49462"/>
    <cellStyle name="Calculation 2 2 2 12 21" xfId="49463"/>
    <cellStyle name="Calculation 2 2 2 12 22" xfId="49464"/>
    <cellStyle name="Calculation 2 2 2 12 23" xfId="49465"/>
    <cellStyle name="Calculation 2 2 2 12 24" xfId="49466"/>
    <cellStyle name="Calculation 2 2 2 12 25" xfId="49467"/>
    <cellStyle name="Calculation 2 2 2 12 3" xfId="3868"/>
    <cellStyle name="Calculation 2 2 2 12 3 2" xfId="25121"/>
    <cellStyle name="Calculation 2 2 2 12 4" xfId="5440"/>
    <cellStyle name="Calculation 2 2 2 12 4 2" xfId="25122"/>
    <cellStyle name="Calculation 2 2 2 12 5" xfId="6838"/>
    <cellStyle name="Calculation 2 2 2 12 5 2" xfId="25123"/>
    <cellStyle name="Calculation 2 2 2 12 6" xfId="8236"/>
    <cellStyle name="Calculation 2 2 2 12 6 2" xfId="25124"/>
    <cellStyle name="Calculation 2 2 2 12 7" xfId="9638"/>
    <cellStyle name="Calculation 2 2 2 12 7 2" xfId="25125"/>
    <cellStyle name="Calculation 2 2 2 12 8" xfId="11032"/>
    <cellStyle name="Calculation 2 2 2 12 8 2" xfId="25126"/>
    <cellStyle name="Calculation 2 2 2 12 9" xfId="12431"/>
    <cellStyle name="Calculation 2 2 2 12 9 2" xfId="25127"/>
    <cellStyle name="Calculation 2 2 2 13" xfId="1095"/>
    <cellStyle name="Calculation 2 2 2 13 10" xfId="13860"/>
    <cellStyle name="Calculation 2 2 2 13 10 2" xfId="25128"/>
    <cellStyle name="Calculation 2 2 2 13 11" xfId="15256"/>
    <cellStyle name="Calculation 2 2 2 13 11 2" xfId="25129"/>
    <cellStyle name="Calculation 2 2 2 13 12" xfId="16650"/>
    <cellStyle name="Calculation 2 2 2 13 12 2" xfId="25130"/>
    <cellStyle name="Calculation 2 2 2 13 13" xfId="18040"/>
    <cellStyle name="Calculation 2 2 2 13 13 2" xfId="25131"/>
    <cellStyle name="Calculation 2 2 2 13 14" xfId="19427"/>
    <cellStyle name="Calculation 2 2 2 13 14 2" xfId="25132"/>
    <cellStyle name="Calculation 2 2 2 13 15" xfId="20807"/>
    <cellStyle name="Calculation 2 2 2 13 15 2" xfId="25133"/>
    <cellStyle name="Calculation 2 2 2 13 16" xfId="22173"/>
    <cellStyle name="Calculation 2 2 2 13 16 2" xfId="25134"/>
    <cellStyle name="Calculation 2 2 2 13 17" xfId="23527"/>
    <cellStyle name="Calculation 2 2 2 13 17 2" xfId="25135"/>
    <cellStyle name="Calculation 2 2 2 13 18" xfId="25136"/>
    <cellStyle name="Calculation 2 2 2 13 19" xfId="49468"/>
    <cellStyle name="Calculation 2 2 2 13 2" xfId="2545"/>
    <cellStyle name="Calculation 2 2 2 13 2 2" xfId="25137"/>
    <cellStyle name="Calculation 2 2 2 13 20" xfId="49469"/>
    <cellStyle name="Calculation 2 2 2 13 21" xfId="49470"/>
    <cellStyle name="Calculation 2 2 2 13 22" xfId="49471"/>
    <cellStyle name="Calculation 2 2 2 13 23" xfId="49472"/>
    <cellStyle name="Calculation 2 2 2 13 24" xfId="49473"/>
    <cellStyle name="Calculation 2 2 2 13 25" xfId="49474"/>
    <cellStyle name="Calculation 2 2 2 13 3" xfId="3899"/>
    <cellStyle name="Calculation 2 2 2 13 3 2" xfId="25138"/>
    <cellStyle name="Calculation 2 2 2 13 4" xfId="5471"/>
    <cellStyle name="Calculation 2 2 2 13 4 2" xfId="25139"/>
    <cellStyle name="Calculation 2 2 2 13 5" xfId="6869"/>
    <cellStyle name="Calculation 2 2 2 13 5 2" xfId="25140"/>
    <cellStyle name="Calculation 2 2 2 13 6" xfId="8267"/>
    <cellStyle name="Calculation 2 2 2 13 6 2" xfId="25141"/>
    <cellStyle name="Calculation 2 2 2 13 7" xfId="9669"/>
    <cellStyle name="Calculation 2 2 2 13 7 2" xfId="25142"/>
    <cellStyle name="Calculation 2 2 2 13 8" xfId="11063"/>
    <cellStyle name="Calculation 2 2 2 13 8 2" xfId="25143"/>
    <cellStyle name="Calculation 2 2 2 13 9" xfId="12462"/>
    <cellStyle name="Calculation 2 2 2 13 9 2" xfId="25144"/>
    <cellStyle name="Calculation 2 2 2 14" xfId="1131"/>
    <cellStyle name="Calculation 2 2 2 14 10" xfId="13896"/>
    <cellStyle name="Calculation 2 2 2 14 10 2" xfId="25145"/>
    <cellStyle name="Calculation 2 2 2 14 11" xfId="15292"/>
    <cellStyle name="Calculation 2 2 2 14 11 2" xfId="25146"/>
    <cellStyle name="Calculation 2 2 2 14 12" xfId="16686"/>
    <cellStyle name="Calculation 2 2 2 14 12 2" xfId="25147"/>
    <cellStyle name="Calculation 2 2 2 14 13" xfId="18076"/>
    <cellStyle name="Calculation 2 2 2 14 13 2" xfId="25148"/>
    <cellStyle name="Calculation 2 2 2 14 14" xfId="19463"/>
    <cellStyle name="Calculation 2 2 2 14 14 2" xfId="25149"/>
    <cellStyle name="Calculation 2 2 2 14 15" xfId="20843"/>
    <cellStyle name="Calculation 2 2 2 14 15 2" xfId="25150"/>
    <cellStyle name="Calculation 2 2 2 14 16" xfId="22209"/>
    <cellStyle name="Calculation 2 2 2 14 16 2" xfId="25151"/>
    <cellStyle name="Calculation 2 2 2 14 17" xfId="23563"/>
    <cellStyle name="Calculation 2 2 2 14 17 2" xfId="25152"/>
    <cellStyle name="Calculation 2 2 2 14 18" xfId="25153"/>
    <cellStyle name="Calculation 2 2 2 14 19" xfId="49475"/>
    <cellStyle name="Calculation 2 2 2 14 2" xfId="2581"/>
    <cellStyle name="Calculation 2 2 2 14 2 2" xfId="25154"/>
    <cellStyle name="Calculation 2 2 2 14 20" xfId="49476"/>
    <cellStyle name="Calculation 2 2 2 14 21" xfId="49477"/>
    <cellStyle name="Calculation 2 2 2 14 22" xfId="49478"/>
    <cellStyle name="Calculation 2 2 2 14 23" xfId="49479"/>
    <cellStyle name="Calculation 2 2 2 14 24" xfId="49480"/>
    <cellStyle name="Calculation 2 2 2 14 25" xfId="49481"/>
    <cellStyle name="Calculation 2 2 2 14 3" xfId="3935"/>
    <cellStyle name="Calculation 2 2 2 14 3 2" xfId="25155"/>
    <cellStyle name="Calculation 2 2 2 14 4" xfId="5507"/>
    <cellStyle name="Calculation 2 2 2 14 4 2" xfId="25156"/>
    <cellStyle name="Calculation 2 2 2 14 5" xfId="6905"/>
    <cellStyle name="Calculation 2 2 2 14 5 2" xfId="25157"/>
    <cellStyle name="Calculation 2 2 2 14 6" xfId="8303"/>
    <cellStyle name="Calculation 2 2 2 14 6 2" xfId="25158"/>
    <cellStyle name="Calculation 2 2 2 14 7" xfId="9705"/>
    <cellStyle name="Calculation 2 2 2 14 7 2" xfId="25159"/>
    <cellStyle name="Calculation 2 2 2 14 8" xfId="11099"/>
    <cellStyle name="Calculation 2 2 2 14 8 2" xfId="25160"/>
    <cellStyle name="Calculation 2 2 2 14 9" xfId="12498"/>
    <cellStyle name="Calculation 2 2 2 14 9 2" xfId="25161"/>
    <cellStyle name="Calculation 2 2 2 15" xfId="1166"/>
    <cellStyle name="Calculation 2 2 2 15 10" xfId="13931"/>
    <cellStyle name="Calculation 2 2 2 15 10 2" xfId="25162"/>
    <cellStyle name="Calculation 2 2 2 15 11" xfId="15327"/>
    <cellStyle name="Calculation 2 2 2 15 11 2" xfId="25163"/>
    <cellStyle name="Calculation 2 2 2 15 12" xfId="16721"/>
    <cellStyle name="Calculation 2 2 2 15 12 2" xfId="25164"/>
    <cellStyle name="Calculation 2 2 2 15 13" xfId="18111"/>
    <cellStyle name="Calculation 2 2 2 15 13 2" xfId="25165"/>
    <cellStyle name="Calculation 2 2 2 15 14" xfId="19498"/>
    <cellStyle name="Calculation 2 2 2 15 14 2" xfId="25166"/>
    <cellStyle name="Calculation 2 2 2 15 15" xfId="20878"/>
    <cellStyle name="Calculation 2 2 2 15 15 2" xfId="25167"/>
    <cellStyle name="Calculation 2 2 2 15 16" xfId="22244"/>
    <cellStyle name="Calculation 2 2 2 15 16 2" xfId="25168"/>
    <cellStyle name="Calculation 2 2 2 15 17" xfId="23598"/>
    <cellStyle name="Calculation 2 2 2 15 17 2" xfId="25169"/>
    <cellStyle name="Calculation 2 2 2 15 18" xfId="25170"/>
    <cellStyle name="Calculation 2 2 2 15 19" xfId="49482"/>
    <cellStyle name="Calculation 2 2 2 15 2" xfId="2616"/>
    <cellStyle name="Calculation 2 2 2 15 2 2" xfId="25171"/>
    <cellStyle name="Calculation 2 2 2 15 20" xfId="49483"/>
    <cellStyle name="Calculation 2 2 2 15 21" xfId="49484"/>
    <cellStyle name="Calculation 2 2 2 15 22" xfId="49485"/>
    <cellStyle name="Calculation 2 2 2 15 23" xfId="49486"/>
    <cellStyle name="Calculation 2 2 2 15 24" xfId="49487"/>
    <cellStyle name="Calculation 2 2 2 15 25" xfId="49488"/>
    <cellStyle name="Calculation 2 2 2 15 3" xfId="3970"/>
    <cellStyle name="Calculation 2 2 2 15 3 2" xfId="25172"/>
    <cellStyle name="Calculation 2 2 2 15 4" xfId="5542"/>
    <cellStyle name="Calculation 2 2 2 15 4 2" xfId="25173"/>
    <cellStyle name="Calculation 2 2 2 15 5" xfId="6940"/>
    <cellStyle name="Calculation 2 2 2 15 5 2" xfId="25174"/>
    <cellStyle name="Calculation 2 2 2 15 6" xfId="8338"/>
    <cellStyle name="Calculation 2 2 2 15 6 2" xfId="25175"/>
    <cellStyle name="Calculation 2 2 2 15 7" xfId="9740"/>
    <cellStyle name="Calculation 2 2 2 15 7 2" xfId="25176"/>
    <cellStyle name="Calculation 2 2 2 15 8" xfId="11134"/>
    <cellStyle name="Calculation 2 2 2 15 8 2" xfId="25177"/>
    <cellStyle name="Calculation 2 2 2 15 9" xfId="12533"/>
    <cellStyle name="Calculation 2 2 2 15 9 2" xfId="25178"/>
    <cellStyle name="Calculation 2 2 2 16" xfId="1200"/>
    <cellStyle name="Calculation 2 2 2 16 10" xfId="13965"/>
    <cellStyle name="Calculation 2 2 2 16 10 2" xfId="25179"/>
    <cellStyle name="Calculation 2 2 2 16 11" xfId="15361"/>
    <cellStyle name="Calculation 2 2 2 16 11 2" xfId="25180"/>
    <cellStyle name="Calculation 2 2 2 16 12" xfId="16755"/>
    <cellStyle name="Calculation 2 2 2 16 12 2" xfId="25181"/>
    <cellStyle name="Calculation 2 2 2 16 13" xfId="18145"/>
    <cellStyle name="Calculation 2 2 2 16 13 2" xfId="25182"/>
    <cellStyle name="Calculation 2 2 2 16 14" xfId="19532"/>
    <cellStyle name="Calculation 2 2 2 16 14 2" xfId="25183"/>
    <cellStyle name="Calculation 2 2 2 16 15" xfId="20912"/>
    <cellStyle name="Calculation 2 2 2 16 15 2" xfId="25184"/>
    <cellStyle name="Calculation 2 2 2 16 16" xfId="22278"/>
    <cellStyle name="Calculation 2 2 2 16 16 2" xfId="25185"/>
    <cellStyle name="Calculation 2 2 2 16 17" xfId="23632"/>
    <cellStyle name="Calculation 2 2 2 16 17 2" xfId="25186"/>
    <cellStyle name="Calculation 2 2 2 16 18" xfId="25187"/>
    <cellStyle name="Calculation 2 2 2 16 19" xfId="49489"/>
    <cellStyle name="Calculation 2 2 2 16 2" xfId="2650"/>
    <cellStyle name="Calculation 2 2 2 16 2 2" xfId="25188"/>
    <cellStyle name="Calculation 2 2 2 16 20" xfId="49490"/>
    <cellStyle name="Calculation 2 2 2 16 21" xfId="49491"/>
    <cellStyle name="Calculation 2 2 2 16 22" xfId="49492"/>
    <cellStyle name="Calculation 2 2 2 16 23" xfId="49493"/>
    <cellStyle name="Calculation 2 2 2 16 24" xfId="49494"/>
    <cellStyle name="Calculation 2 2 2 16 25" xfId="49495"/>
    <cellStyle name="Calculation 2 2 2 16 3" xfId="4004"/>
    <cellStyle name="Calculation 2 2 2 16 3 2" xfId="25189"/>
    <cellStyle name="Calculation 2 2 2 16 4" xfId="5576"/>
    <cellStyle name="Calculation 2 2 2 16 4 2" xfId="25190"/>
    <cellStyle name="Calculation 2 2 2 16 5" xfId="6974"/>
    <cellStyle name="Calculation 2 2 2 16 5 2" xfId="25191"/>
    <cellStyle name="Calculation 2 2 2 16 6" xfId="8372"/>
    <cellStyle name="Calculation 2 2 2 16 6 2" xfId="25192"/>
    <cellStyle name="Calculation 2 2 2 16 7" xfId="9774"/>
    <cellStyle name="Calculation 2 2 2 16 7 2" xfId="25193"/>
    <cellStyle name="Calculation 2 2 2 16 8" xfId="11168"/>
    <cellStyle name="Calculation 2 2 2 16 8 2" xfId="25194"/>
    <cellStyle name="Calculation 2 2 2 16 9" xfId="12567"/>
    <cellStyle name="Calculation 2 2 2 16 9 2" xfId="25195"/>
    <cellStyle name="Calculation 2 2 2 17" xfId="1237"/>
    <cellStyle name="Calculation 2 2 2 17 10" xfId="14002"/>
    <cellStyle name="Calculation 2 2 2 17 10 2" xfId="25196"/>
    <cellStyle name="Calculation 2 2 2 17 11" xfId="15398"/>
    <cellStyle name="Calculation 2 2 2 17 11 2" xfId="25197"/>
    <cellStyle name="Calculation 2 2 2 17 12" xfId="16792"/>
    <cellStyle name="Calculation 2 2 2 17 12 2" xfId="25198"/>
    <cellStyle name="Calculation 2 2 2 17 13" xfId="18182"/>
    <cellStyle name="Calculation 2 2 2 17 13 2" xfId="25199"/>
    <cellStyle name="Calculation 2 2 2 17 14" xfId="19569"/>
    <cellStyle name="Calculation 2 2 2 17 14 2" xfId="25200"/>
    <cellStyle name="Calculation 2 2 2 17 15" xfId="20949"/>
    <cellStyle name="Calculation 2 2 2 17 15 2" xfId="25201"/>
    <cellStyle name="Calculation 2 2 2 17 16" xfId="22315"/>
    <cellStyle name="Calculation 2 2 2 17 16 2" xfId="25202"/>
    <cellStyle name="Calculation 2 2 2 17 17" xfId="23669"/>
    <cellStyle name="Calculation 2 2 2 17 17 2" xfId="25203"/>
    <cellStyle name="Calculation 2 2 2 17 18" xfId="25204"/>
    <cellStyle name="Calculation 2 2 2 17 19" xfId="49496"/>
    <cellStyle name="Calculation 2 2 2 17 2" xfId="2687"/>
    <cellStyle name="Calculation 2 2 2 17 2 2" xfId="25205"/>
    <cellStyle name="Calculation 2 2 2 17 20" xfId="49497"/>
    <cellStyle name="Calculation 2 2 2 17 21" xfId="49498"/>
    <cellStyle name="Calculation 2 2 2 17 22" xfId="49499"/>
    <cellStyle name="Calculation 2 2 2 17 23" xfId="49500"/>
    <cellStyle name="Calculation 2 2 2 17 24" xfId="49501"/>
    <cellStyle name="Calculation 2 2 2 17 25" xfId="49502"/>
    <cellStyle name="Calculation 2 2 2 17 3" xfId="4041"/>
    <cellStyle name="Calculation 2 2 2 17 3 2" xfId="25206"/>
    <cellStyle name="Calculation 2 2 2 17 4" xfId="5613"/>
    <cellStyle name="Calculation 2 2 2 17 4 2" xfId="25207"/>
    <cellStyle name="Calculation 2 2 2 17 5" xfId="7011"/>
    <cellStyle name="Calculation 2 2 2 17 5 2" xfId="25208"/>
    <cellStyle name="Calculation 2 2 2 17 6" xfId="8409"/>
    <cellStyle name="Calculation 2 2 2 17 6 2" xfId="25209"/>
    <cellStyle name="Calculation 2 2 2 17 7" xfId="9811"/>
    <cellStyle name="Calculation 2 2 2 17 7 2" xfId="25210"/>
    <cellStyle name="Calculation 2 2 2 17 8" xfId="11205"/>
    <cellStyle name="Calculation 2 2 2 17 8 2" xfId="25211"/>
    <cellStyle name="Calculation 2 2 2 17 9" xfId="12604"/>
    <cellStyle name="Calculation 2 2 2 17 9 2" xfId="25212"/>
    <cellStyle name="Calculation 2 2 2 18" xfId="1273"/>
    <cellStyle name="Calculation 2 2 2 18 10" xfId="14038"/>
    <cellStyle name="Calculation 2 2 2 18 10 2" xfId="25213"/>
    <cellStyle name="Calculation 2 2 2 18 11" xfId="15434"/>
    <cellStyle name="Calculation 2 2 2 18 11 2" xfId="25214"/>
    <cellStyle name="Calculation 2 2 2 18 12" xfId="16828"/>
    <cellStyle name="Calculation 2 2 2 18 12 2" xfId="25215"/>
    <cellStyle name="Calculation 2 2 2 18 13" xfId="18218"/>
    <cellStyle name="Calculation 2 2 2 18 13 2" xfId="25216"/>
    <cellStyle name="Calculation 2 2 2 18 14" xfId="19605"/>
    <cellStyle name="Calculation 2 2 2 18 14 2" xfId="25217"/>
    <cellStyle name="Calculation 2 2 2 18 15" xfId="20985"/>
    <cellStyle name="Calculation 2 2 2 18 15 2" xfId="25218"/>
    <cellStyle name="Calculation 2 2 2 18 16" xfId="22351"/>
    <cellStyle name="Calculation 2 2 2 18 16 2" xfId="25219"/>
    <cellStyle name="Calculation 2 2 2 18 17" xfId="23705"/>
    <cellStyle name="Calculation 2 2 2 18 17 2" xfId="25220"/>
    <cellStyle name="Calculation 2 2 2 18 18" xfId="25221"/>
    <cellStyle name="Calculation 2 2 2 18 19" xfId="49503"/>
    <cellStyle name="Calculation 2 2 2 18 2" xfId="2723"/>
    <cellStyle name="Calculation 2 2 2 18 2 2" xfId="25222"/>
    <cellStyle name="Calculation 2 2 2 18 20" xfId="49504"/>
    <cellStyle name="Calculation 2 2 2 18 21" xfId="49505"/>
    <cellStyle name="Calculation 2 2 2 18 22" xfId="49506"/>
    <cellStyle name="Calculation 2 2 2 18 23" xfId="49507"/>
    <cellStyle name="Calculation 2 2 2 18 24" xfId="49508"/>
    <cellStyle name="Calculation 2 2 2 18 25" xfId="49509"/>
    <cellStyle name="Calculation 2 2 2 18 3" xfId="4077"/>
    <cellStyle name="Calculation 2 2 2 18 3 2" xfId="25223"/>
    <cellStyle name="Calculation 2 2 2 18 4" xfId="5649"/>
    <cellStyle name="Calculation 2 2 2 18 4 2" xfId="25224"/>
    <cellStyle name="Calculation 2 2 2 18 5" xfId="7047"/>
    <cellStyle name="Calculation 2 2 2 18 5 2" xfId="25225"/>
    <cellStyle name="Calculation 2 2 2 18 6" xfId="8445"/>
    <cellStyle name="Calculation 2 2 2 18 6 2" xfId="25226"/>
    <cellStyle name="Calculation 2 2 2 18 7" xfId="9847"/>
    <cellStyle name="Calculation 2 2 2 18 7 2" xfId="25227"/>
    <cellStyle name="Calculation 2 2 2 18 8" xfId="11241"/>
    <cellStyle name="Calculation 2 2 2 18 8 2" xfId="25228"/>
    <cellStyle name="Calculation 2 2 2 18 9" xfId="12640"/>
    <cellStyle name="Calculation 2 2 2 18 9 2" xfId="25229"/>
    <cellStyle name="Calculation 2 2 2 19" xfId="1303"/>
    <cellStyle name="Calculation 2 2 2 19 10" xfId="14068"/>
    <cellStyle name="Calculation 2 2 2 19 10 2" xfId="25230"/>
    <cellStyle name="Calculation 2 2 2 19 11" xfId="15464"/>
    <cellStyle name="Calculation 2 2 2 19 11 2" xfId="25231"/>
    <cellStyle name="Calculation 2 2 2 19 12" xfId="16858"/>
    <cellStyle name="Calculation 2 2 2 19 12 2" xfId="25232"/>
    <cellStyle name="Calculation 2 2 2 19 13" xfId="18248"/>
    <cellStyle name="Calculation 2 2 2 19 13 2" xfId="25233"/>
    <cellStyle name="Calculation 2 2 2 19 14" xfId="19635"/>
    <cellStyle name="Calculation 2 2 2 19 14 2" xfId="25234"/>
    <cellStyle name="Calculation 2 2 2 19 15" xfId="21015"/>
    <cellStyle name="Calculation 2 2 2 19 15 2" xfId="25235"/>
    <cellStyle name="Calculation 2 2 2 19 16" xfId="22381"/>
    <cellStyle name="Calculation 2 2 2 19 16 2" xfId="25236"/>
    <cellStyle name="Calculation 2 2 2 19 17" xfId="23735"/>
    <cellStyle name="Calculation 2 2 2 19 17 2" xfId="25237"/>
    <cellStyle name="Calculation 2 2 2 19 18" xfId="25238"/>
    <cellStyle name="Calculation 2 2 2 19 19" xfId="49510"/>
    <cellStyle name="Calculation 2 2 2 19 2" xfId="2753"/>
    <cellStyle name="Calculation 2 2 2 19 2 2" xfId="25239"/>
    <cellStyle name="Calculation 2 2 2 19 20" xfId="49511"/>
    <cellStyle name="Calculation 2 2 2 19 21" xfId="49512"/>
    <cellStyle name="Calculation 2 2 2 19 22" xfId="49513"/>
    <cellStyle name="Calculation 2 2 2 19 23" xfId="49514"/>
    <cellStyle name="Calculation 2 2 2 19 24" xfId="49515"/>
    <cellStyle name="Calculation 2 2 2 19 25" xfId="49516"/>
    <cellStyle name="Calculation 2 2 2 19 3" xfId="4107"/>
    <cellStyle name="Calculation 2 2 2 19 3 2" xfId="25240"/>
    <cellStyle name="Calculation 2 2 2 19 4" xfId="5679"/>
    <cellStyle name="Calculation 2 2 2 19 4 2" xfId="25241"/>
    <cellStyle name="Calculation 2 2 2 19 5" xfId="7077"/>
    <cellStyle name="Calculation 2 2 2 19 5 2" xfId="25242"/>
    <cellStyle name="Calculation 2 2 2 19 6" xfId="8475"/>
    <cellStyle name="Calculation 2 2 2 19 6 2" xfId="25243"/>
    <cellStyle name="Calculation 2 2 2 19 7" xfId="9877"/>
    <cellStyle name="Calculation 2 2 2 19 7 2" xfId="25244"/>
    <cellStyle name="Calculation 2 2 2 19 8" xfId="11271"/>
    <cellStyle name="Calculation 2 2 2 19 8 2" xfId="25245"/>
    <cellStyle name="Calculation 2 2 2 19 9" xfId="12670"/>
    <cellStyle name="Calculation 2 2 2 19 9 2" xfId="25246"/>
    <cellStyle name="Calculation 2 2 2 2" xfId="202"/>
    <cellStyle name="Calculation 2 2 2 2 10" xfId="1084"/>
    <cellStyle name="Calculation 2 2 2 2 10 10" xfId="13849"/>
    <cellStyle name="Calculation 2 2 2 2 10 10 2" xfId="25247"/>
    <cellStyle name="Calculation 2 2 2 2 10 11" xfId="15245"/>
    <cellStyle name="Calculation 2 2 2 2 10 11 2" xfId="25248"/>
    <cellStyle name="Calculation 2 2 2 2 10 12" xfId="16639"/>
    <cellStyle name="Calculation 2 2 2 2 10 12 2" xfId="25249"/>
    <cellStyle name="Calculation 2 2 2 2 10 13" xfId="18029"/>
    <cellStyle name="Calculation 2 2 2 2 10 13 2" xfId="25250"/>
    <cellStyle name="Calculation 2 2 2 2 10 14" xfId="19416"/>
    <cellStyle name="Calculation 2 2 2 2 10 14 2" xfId="25251"/>
    <cellStyle name="Calculation 2 2 2 2 10 15" xfId="20796"/>
    <cellStyle name="Calculation 2 2 2 2 10 15 2" xfId="25252"/>
    <cellStyle name="Calculation 2 2 2 2 10 16" xfId="22162"/>
    <cellStyle name="Calculation 2 2 2 2 10 16 2" xfId="25253"/>
    <cellStyle name="Calculation 2 2 2 2 10 17" xfId="23516"/>
    <cellStyle name="Calculation 2 2 2 2 10 17 2" xfId="25254"/>
    <cellStyle name="Calculation 2 2 2 2 10 18" xfId="25255"/>
    <cellStyle name="Calculation 2 2 2 2 10 19" xfId="49517"/>
    <cellStyle name="Calculation 2 2 2 2 10 2" xfId="2534"/>
    <cellStyle name="Calculation 2 2 2 2 10 2 2" xfId="25256"/>
    <cellStyle name="Calculation 2 2 2 2 10 20" xfId="49518"/>
    <cellStyle name="Calculation 2 2 2 2 10 21" xfId="49519"/>
    <cellStyle name="Calculation 2 2 2 2 10 22" xfId="49520"/>
    <cellStyle name="Calculation 2 2 2 2 10 23" xfId="49521"/>
    <cellStyle name="Calculation 2 2 2 2 10 24" xfId="49522"/>
    <cellStyle name="Calculation 2 2 2 2 10 25" xfId="49523"/>
    <cellStyle name="Calculation 2 2 2 2 10 3" xfId="3888"/>
    <cellStyle name="Calculation 2 2 2 2 10 3 2" xfId="25257"/>
    <cellStyle name="Calculation 2 2 2 2 10 4" xfId="5460"/>
    <cellStyle name="Calculation 2 2 2 2 10 4 2" xfId="25258"/>
    <cellStyle name="Calculation 2 2 2 2 10 5" xfId="6858"/>
    <cellStyle name="Calculation 2 2 2 2 10 5 2" xfId="25259"/>
    <cellStyle name="Calculation 2 2 2 2 10 6" xfId="8256"/>
    <cellStyle name="Calculation 2 2 2 2 10 6 2" xfId="25260"/>
    <cellStyle name="Calculation 2 2 2 2 10 7" xfId="9658"/>
    <cellStyle name="Calculation 2 2 2 2 10 7 2" xfId="25261"/>
    <cellStyle name="Calculation 2 2 2 2 10 8" xfId="11052"/>
    <cellStyle name="Calculation 2 2 2 2 10 8 2" xfId="25262"/>
    <cellStyle name="Calculation 2 2 2 2 10 9" xfId="12451"/>
    <cellStyle name="Calculation 2 2 2 2 10 9 2" xfId="25263"/>
    <cellStyle name="Calculation 2 2 2 2 11" xfId="1115"/>
    <cellStyle name="Calculation 2 2 2 2 11 10" xfId="13880"/>
    <cellStyle name="Calculation 2 2 2 2 11 10 2" xfId="25264"/>
    <cellStyle name="Calculation 2 2 2 2 11 11" xfId="15276"/>
    <cellStyle name="Calculation 2 2 2 2 11 11 2" xfId="25265"/>
    <cellStyle name="Calculation 2 2 2 2 11 12" xfId="16670"/>
    <cellStyle name="Calculation 2 2 2 2 11 12 2" xfId="25266"/>
    <cellStyle name="Calculation 2 2 2 2 11 13" xfId="18060"/>
    <cellStyle name="Calculation 2 2 2 2 11 13 2" xfId="25267"/>
    <cellStyle name="Calculation 2 2 2 2 11 14" xfId="19447"/>
    <cellStyle name="Calculation 2 2 2 2 11 14 2" xfId="25268"/>
    <cellStyle name="Calculation 2 2 2 2 11 15" xfId="20827"/>
    <cellStyle name="Calculation 2 2 2 2 11 15 2" xfId="25269"/>
    <cellStyle name="Calculation 2 2 2 2 11 16" xfId="22193"/>
    <cellStyle name="Calculation 2 2 2 2 11 16 2" xfId="25270"/>
    <cellStyle name="Calculation 2 2 2 2 11 17" xfId="23547"/>
    <cellStyle name="Calculation 2 2 2 2 11 17 2" xfId="25271"/>
    <cellStyle name="Calculation 2 2 2 2 11 18" xfId="25272"/>
    <cellStyle name="Calculation 2 2 2 2 11 19" xfId="49524"/>
    <cellStyle name="Calculation 2 2 2 2 11 2" xfId="2565"/>
    <cellStyle name="Calculation 2 2 2 2 11 2 2" xfId="25273"/>
    <cellStyle name="Calculation 2 2 2 2 11 20" xfId="49525"/>
    <cellStyle name="Calculation 2 2 2 2 11 21" xfId="49526"/>
    <cellStyle name="Calculation 2 2 2 2 11 22" xfId="49527"/>
    <cellStyle name="Calculation 2 2 2 2 11 23" xfId="49528"/>
    <cellStyle name="Calculation 2 2 2 2 11 24" xfId="49529"/>
    <cellStyle name="Calculation 2 2 2 2 11 25" xfId="49530"/>
    <cellStyle name="Calculation 2 2 2 2 11 3" xfId="3919"/>
    <cellStyle name="Calculation 2 2 2 2 11 3 2" xfId="25274"/>
    <cellStyle name="Calculation 2 2 2 2 11 4" xfId="5491"/>
    <cellStyle name="Calculation 2 2 2 2 11 4 2" xfId="25275"/>
    <cellStyle name="Calculation 2 2 2 2 11 5" xfId="6889"/>
    <cellStyle name="Calculation 2 2 2 2 11 5 2" xfId="25276"/>
    <cellStyle name="Calculation 2 2 2 2 11 6" xfId="8287"/>
    <cellStyle name="Calculation 2 2 2 2 11 6 2" xfId="25277"/>
    <cellStyle name="Calculation 2 2 2 2 11 7" xfId="9689"/>
    <cellStyle name="Calculation 2 2 2 2 11 7 2" xfId="25278"/>
    <cellStyle name="Calculation 2 2 2 2 11 8" xfId="11083"/>
    <cellStyle name="Calculation 2 2 2 2 11 8 2" xfId="25279"/>
    <cellStyle name="Calculation 2 2 2 2 11 9" xfId="12482"/>
    <cellStyle name="Calculation 2 2 2 2 11 9 2" xfId="25280"/>
    <cellStyle name="Calculation 2 2 2 2 12" xfId="1151"/>
    <cellStyle name="Calculation 2 2 2 2 12 10" xfId="13916"/>
    <cellStyle name="Calculation 2 2 2 2 12 10 2" xfId="25281"/>
    <cellStyle name="Calculation 2 2 2 2 12 11" xfId="15312"/>
    <cellStyle name="Calculation 2 2 2 2 12 11 2" xfId="25282"/>
    <cellStyle name="Calculation 2 2 2 2 12 12" xfId="16706"/>
    <cellStyle name="Calculation 2 2 2 2 12 12 2" xfId="25283"/>
    <cellStyle name="Calculation 2 2 2 2 12 13" xfId="18096"/>
    <cellStyle name="Calculation 2 2 2 2 12 13 2" xfId="25284"/>
    <cellStyle name="Calculation 2 2 2 2 12 14" xfId="19483"/>
    <cellStyle name="Calculation 2 2 2 2 12 14 2" xfId="25285"/>
    <cellStyle name="Calculation 2 2 2 2 12 15" xfId="20863"/>
    <cellStyle name="Calculation 2 2 2 2 12 15 2" xfId="25286"/>
    <cellStyle name="Calculation 2 2 2 2 12 16" xfId="22229"/>
    <cellStyle name="Calculation 2 2 2 2 12 16 2" xfId="25287"/>
    <cellStyle name="Calculation 2 2 2 2 12 17" xfId="23583"/>
    <cellStyle name="Calculation 2 2 2 2 12 17 2" xfId="25288"/>
    <cellStyle name="Calculation 2 2 2 2 12 18" xfId="25289"/>
    <cellStyle name="Calculation 2 2 2 2 12 19" xfId="49531"/>
    <cellStyle name="Calculation 2 2 2 2 12 2" xfId="2601"/>
    <cellStyle name="Calculation 2 2 2 2 12 2 2" xfId="25290"/>
    <cellStyle name="Calculation 2 2 2 2 12 20" xfId="49532"/>
    <cellStyle name="Calculation 2 2 2 2 12 21" xfId="49533"/>
    <cellStyle name="Calculation 2 2 2 2 12 22" xfId="49534"/>
    <cellStyle name="Calculation 2 2 2 2 12 23" xfId="49535"/>
    <cellStyle name="Calculation 2 2 2 2 12 24" xfId="49536"/>
    <cellStyle name="Calculation 2 2 2 2 12 25" xfId="49537"/>
    <cellStyle name="Calculation 2 2 2 2 12 3" xfId="3955"/>
    <cellStyle name="Calculation 2 2 2 2 12 3 2" xfId="25291"/>
    <cellStyle name="Calculation 2 2 2 2 12 4" xfId="5527"/>
    <cellStyle name="Calculation 2 2 2 2 12 4 2" xfId="25292"/>
    <cellStyle name="Calculation 2 2 2 2 12 5" xfId="6925"/>
    <cellStyle name="Calculation 2 2 2 2 12 5 2" xfId="25293"/>
    <cellStyle name="Calculation 2 2 2 2 12 6" xfId="8323"/>
    <cellStyle name="Calculation 2 2 2 2 12 6 2" xfId="25294"/>
    <cellStyle name="Calculation 2 2 2 2 12 7" xfId="9725"/>
    <cellStyle name="Calculation 2 2 2 2 12 7 2" xfId="25295"/>
    <cellStyle name="Calculation 2 2 2 2 12 8" xfId="11119"/>
    <cellStyle name="Calculation 2 2 2 2 12 8 2" xfId="25296"/>
    <cellStyle name="Calculation 2 2 2 2 12 9" xfId="12518"/>
    <cellStyle name="Calculation 2 2 2 2 12 9 2" xfId="25297"/>
    <cellStyle name="Calculation 2 2 2 2 13" xfId="1186"/>
    <cellStyle name="Calculation 2 2 2 2 13 10" xfId="13951"/>
    <cellStyle name="Calculation 2 2 2 2 13 10 2" xfId="25298"/>
    <cellStyle name="Calculation 2 2 2 2 13 11" xfId="15347"/>
    <cellStyle name="Calculation 2 2 2 2 13 11 2" xfId="25299"/>
    <cellStyle name="Calculation 2 2 2 2 13 12" xfId="16741"/>
    <cellStyle name="Calculation 2 2 2 2 13 12 2" xfId="25300"/>
    <cellStyle name="Calculation 2 2 2 2 13 13" xfId="18131"/>
    <cellStyle name="Calculation 2 2 2 2 13 13 2" xfId="25301"/>
    <cellStyle name="Calculation 2 2 2 2 13 14" xfId="19518"/>
    <cellStyle name="Calculation 2 2 2 2 13 14 2" xfId="25302"/>
    <cellStyle name="Calculation 2 2 2 2 13 15" xfId="20898"/>
    <cellStyle name="Calculation 2 2 2 2 13 15 2" xfId="25303"/>
    <cellStyle name="Calculation 2 2 2 2 13 16" xfId="22264"/>
    <cellStyle name="Calculation 2 2 2 2 13 16 2" xfId="25304"/>
    <cellStyle name="Calculation 2 2 2 2 13 17" xfId="23618"/>
    <cellStyle name="Calculation 2 2 2 2 13 17 2" xfId="25305"/>
    <cellStyle name="Calculation 2 2 2 2 13 18" xfId="25306"/>
    <cellStyle name="Calculation 2 2 2 2 13 19" xfId="49538"/>
    <cellStyle name="Calculation 2 2 2 2 13 2" xfId="2636"/>
    <cellStyle name="Calculation 2 2 2 2 13 2 2" xfId="25307"/>
    <cellStyle name="Calculation 2 2 2 2 13 20" xfId="49539"/>
    <cellStyle name="Calculation 2 2 2 2 13 21" xfId="49540"/>
    <cellStyle name="Calculation 2 2 2 2 13 22" xfId="49541"/>
    <cellStyle name="Calculation 2 2 2 2 13 23" xfId="49542"/>
    <cellStyle name="Calculation 2 2 2 2 13 24" xfId="49543"/>
    <cellStyle name="Calculation 2 2 2 2 13 25" xfId="49544"/>
    <cellStyle name="Calculation 2 2 2 2 13 3" xfId="3990"/>
    <cellStyle name="Calculation 2 2 2 2 13 3 2" xfId="25308"/>
    <cellStyle name="Calculation 2 2 2 2 13 4" xfId="5562"/>
    <cellStyle name="Calculation 2 2 2 2 13 4 2" xfId="25309"/>
    <cellStyle name="Calculation 2 2 2 2 13 5" xfId="6960"/>
    <cellStyle name="Calculation 2 2 2 2 13 5 2" xfId="25310"/>
    <cellStyle name="Calculation 2 2 2 2 13 6" xfId="8358"/>
    <cellStyle name="Calculation 2 2 2 2 13 6 2" xfId="25311"/>
    <cellStyle name="Calculation 2 2 2 2 13 7" xfId="9760"/>
    <cellStyle name="Calculation 2 2 2 2 13 7 2" xfId="25312"/>
    <cellStyle name="Calculation 2 2 2 2 13 8" xfId="11154"/>
    <cellStyle name="Calculation 2 2 2 2 13 8 2" xfId="25313"/>
    <cellStyle name="Calculation 2 2 2 2 13 9" xfId="12553"/>
    <cellStyle name="Calculation 2 2 2 2 13 9 2" xfId="25314"/>
    <cellStyle name="Calculation 2 2 2 2 14" xfId="1220"/>
    <cellStyle name="Calculation 2 2 2 2 14 10" xfId="13985"/>
    <cellStyle name="Calculation 2 2 2 2 14 10 2" xfId="25315"/>
    <cellStyle name="Calculation 2 2 2 2 14 11" xfId="15381"/>
    <cellStyle name="Calculation 2 2 2 2 14 11 2" xfId="25316"/>
    <cellStyle name="Calculation 2 2 2 2 14 12" xfId="16775"/>
    <cellStyle name="Calculation 2 2 2 2 14 12 2" xfId="25317"/>
    <cellStyle name="Calculation 2 2 2 2 14 13" xfId="18165"/>
    <cellStyle name="Calculation 2 2 2 2 14 13 2" xfId="25318"/>
    <cellStyle name="Calculation 2 2 2 2 14 14" xfId="19552"/>
    <cellStyle name="Calculation 2 2 2 2 14 14 2" xfId="25319"/>
    <cellStyle name="Calculation 2 2 2 2 14 15" xfId="20932"/>
    <cellStyle name="Calculation 2 2 2 2 14 15 2" xfId="25320"/>
    <cellStyle name="Calculation 2 2 2 2 14 16" xfId="22298"/>
    <cellStyle name="Calculation 2 2 2 2 14 16 2" xfId="25321"/>
    <cellStyle name="Calculation 2 2 2 2 14 17" xfId="23652"/>
    <cellStyle name="Calculation 2 2 2 2 14 17 2" xfId="25322"/>
    <cellStyle name="Calculation 2 2 2 2 14 18" xfId="25323"/>
    <cellStyle name="Calculation 2 2 2 2 14 19" xfId="49545"/>
    <cellStyle name="Calculation 2 2 2 2 14 2" xfId="2670"/>
    <cellStyle name="Calculation 2 2 2 2 14 2 2" xfId="25324"/>
    <cellStyle name="Calculation 2 2 2 2 14 20" xfId="49546"/>
    <cellStyle name="Calculation 2 2 2 2 14 21" xfId="49547"/>
    <cellStyle name="Calculation 2 2 2 2 14 22" xfId="49548"/>
    <cellStyle name="Calculation 2 2 2 2 14 23" xfId="49549"/>
    <cellStyle name="Calculation 2 2 2 2 14 24" xfId="49550"/>
    <cellStyle name="Calculation 2 2 2 2 14 25" xfId="49551"/>
    <cellStyle name="Calculation 2 2 2 2 14 3" xfId="4024"/>
    <cellStyle name="Calculation 2 2 2 2 14 3 2" xfId="25325"/>
    <cellStyle name="Calculation 2 2 2 2 14 4" xfId="5596"/>
    <cellStyle name="Calculation 2 2 2 2 14 4 2" xfId="25326"/>
    <cellStyle name="Calculation 2 2 2 2 14 5" xfId="6994"/>
    <cellStyle name="Calculation 2 2 2 2 14 5 2" xfId="25327"/>
    <cellStyle name="Calculation 2 2 2 2 14 6" xfId="8392"/>
    <cellStyle name="Calculation 2 2 2 2 14 6 2" xfId="25328"/>
    <cellStyle name="Calculation 2 2 2 2 14 7" xfId="9794"/>
    <cellStyle name="Calculation 2 2 2 2 14 7 2" xfId="25329"/>
    <cellStyle name="Calculation 2 2 2 2 14 8" xfId="11188"/>
    <cellStyle name="Calculation 2 2 2 2 14 8 2" xfId="25330"/>
    <cellStyle name="Calculation 2 2 2 2 14 9" xfId="12587"/>
    <cellStyle name="Calculation 2 2 2 2 14 9 2" xfId="25331"/>
    <cellStyle name="Calculation 2 2 2 2 15" xfId="1257"/>
    <cellStyle name="Calculation 2 2 2 2 15 10" xfId="14022"/>
    <cellStyle name="Calculation 2 2 2 2 15 10 2" xfId="25332"/>
    <cellStyle name="Calculation 2 2 2 2 15 11" xfId="15418"/>
    <cellStyle name="Calculation 2 2 2 2 15 11 2" xfId="25333"/>
    <cellStyle name="Calculation 2 2 2 2 15 12" xfId="16812"/>
    <cellStyle name="Calculation 2 2 2 2 15 12 2" xfId="25334"/>
    <cellStyle name="Calculation 2 2 2 2 15 13" xfId="18202"/>
    <cellStyle name="Calculation 2 2 2 2 15 13 2" xfId="25335"/>
    <cellStyle name="Calculation 2 2 2 2 15 14" xfId="19589"/>
    <cellStyle name="Calculation 2 2 2 2 15 14 2" xfId="25336"/>
    <cellStyle name="Calculation 2 2 2 2 15 15" xfId="20969"/>
    <cellStyle name="Calculation 2 2 2 2 15 15 2" xfId="25337"/>
    <cellStyle name="Calculation 2 2 2 2 15 16" xfId="22335"/>
    <cellStyle name="Calculation 2 2 2 2 15 16 2" xfId="25338"/>
    <cellStyle name="Calculation 2 2 2 2 15 17" xfId="23689"/>
    <cellStyle name="Calculation 2 2 2 2 15 17 2" xfId="25339"/>
    <cellStyle name="Calculation 2 2 2 2 15 18" xfId="25340"/>
    <cellStyle name="Calculation 2 2 2 2 15 19" xfId="49552"/>
    <cellStyle name="Calculation 2 2 2 2 15 2" xfId="2707"/>
    <cellStyle name="Calculation 2 2 2 2 15 2 2" xfId="25341"/>
    <cellStyle name="Calculation 2 2 2 2 15 20" xfId="49553"/>
    <cellStyle name="Calculation 2 2 2 2 15 21" xfId="49554"/>
    <cellStyle name="Calculation 2 2 2 2 15 22" xfId="49555"/>
    <cellStyle name="Calculation 2 2 2 2 15 23" xfId="49556"/>
    <cellStyle name="Calculation 2 2 2 2 15 24" xfId="49557"/>
    <cellStyle name="Calculation 2 2 2 2 15 25" xfId="49558"/>
    <cellStyle name="Calculation 2 2 2 2 15 3" xfId="4061"/>
    <cellStyle name="Calculation 2 2 2 2 15 3 2" xfId="25342"/>
    <cellStyle name="Calculation 2 2 2 2 15 4" xfId="5633"/>
    <cellStyle name="Calculation 2 2 2 2 15 4 2" xfId="25343"/>
    <cellStyle name="Calculation 2 2 2 2 15 5" xfId="7031"/>
    <cellStyle name="Calculation 2 2 2 2 15 5 2" xfId="25344"/>
    <cellStyle name="Calculation 2 2 2 2 15 6" xfId="8429"/>
    <cellStyle name="Calculation 2 2 2 2 15 6 2" xfId="25345"/>
    <cellStyle name="Calculation 2 2 2 2 15 7" xfId="9831"/>
    <cellStyle name="Calculation 2 2 2 2 15 7 2" xfId="25346"/>
    <cellStyle name="Calculation 2 2 2 2 15 8" xfId="11225"/>
    <cellStyle name="Calculation 2 2 2 2 15 8 2" xfId="25347"/>
    <cellStyle name="Calculation 2 2 2 2 15 9" xfId="12624"/>
    <cellStyle name="Calculation 2 2 2 2 15 9 2" xfId="25348"/>
    <cellStyle name="Calculation 2 2 2 2 16" xfId="1293"/>
    <cellStyle name="Calculation 2 2 2 2 16 10" xfId="14058"/>
    <cellStyle name="Calculation 2 2 2 2 16 10 2" xfId="25349"/>
    <cellStyle name="Calculation 2 2 2 2 16 11" xfId="15454"/>
    <cellStyle name="Calculation 2 2 2 2 16 11 2" xfId="25350"/>
    <cellStyle name="Calculation 2 2 2 2 16 12" xfId="16848"/>
    <cellStyle name="Calculation 2 2 2 2 16 12 2" xfId="25351"/>
    <cellStyle name="Calculation 2 2 2 2 16 13" xfId="18238"/>
    <cellStyle name="Calculation 2 2 2 2 16 13 2" xfId="25352"/>
    <cellStyle name="Calculation 2 2 2 2 16 14" xfId="19625"/>
    <cellStyle name="Calculation 2 2 2 2 16 14 2" xfId="25353"/>
    <cellStyle name="Calculation 2 2 2 2 16 15" xfId="21005"/>
    <cellStyle name="Calculation 2 2 2 2 16 15 2" xfId="25354"/>
    <cellStyle name="Calculation 2 2 2 2 16 16" xfId="22371"/>
    <cellStyle name="Calculation 2 2 2 2 16 16 2" xfId="25355"/>
    <cellStyle name="Calculation 2 2 2 2 16 17" xfId="23725"/>
    <cellStyle name="Calculation 2 2 2 2 16 17 2" xfId="25356"/>
    <cellStyle name="Calculation 2 2 2 2 16 18" xfId="25357"/>
    <cellStyle name="Calculation 2 2 2 2 16 19" xfId="49559"/>
    <cellStyle name="Calculation 2 2 2 2 16 2" xfId="2743"/>
    <cellStyle name="Calculation 2 2 2 2 16 2 2" xfId="25358"/>
    <cellStyle name="Calculation 2 2 2 2 16 20" xfId="49560"/>
    <cellStyle name="Calculation 2 2 2 2 16 21" xfId="49561"/>
    <cellStyle name="Calculation 2 2 2 2 16 22" xfId="49562"/>
    <cellStyle name="Calculation 2 2 2 2 16 23" xfId="49563"/>
    <cellStyle name="Calculation 2 2 2 2 16 24" xfId="49564"/>
    <cellStyle name="Calculation 2 2 2 2 16 25" xfId="49565"/>
    <cellStyle name="Calculation 2 2 2 2 16 3" xfId="4097"/>
    <cellStyle name="Calculation 2 2 2 2 16 3 2" xfId="25359"/>
    <cellStyle name="Calculation 2 2 2 2 16 4" xfId="5669"/>
    <cellStyle name="Calculation 2 2 2 2 16 4 2" xfId="25360"/>
    <cellStyle name="Calculation 2 2 2 2 16 5" xfId="7067"/>
    <cellStyle name="Calculation 2 2 2 2 16 5 2" xfId="25361"/>
    <cellStyle name="Calculation 2 2 2 2 16 6" xfId="8465"/>
    <cellStyle name="Calculation 2 2 2 2 16 6 2" xfId="25362"/>
    <cellStyle name="Calculation 2 2 2 2 16 7" xfId="9867"/>
    <cellStyle name="Calculation 2 2 2 2 16 7 2" xfId="25363"/>
    <cellStyle name="Calculation 2 2 2 2 16 8" xfId="11261"/>
    <cellStyle name="Calculation 2 2 2 2 16 8 2" xfId="25364"/>
    <cellStyle name="Calculation 2 2 2 2 16 9" xfId="12660"/>
    <cellStyle name="Calculation 2 2 2 2 16 9 2" xfId="25365"/>
    <cellStyle name="Calculation 2 2 2 2 17" xfId="1323"/>
    <cellStyle name="Calculation 2 2 2 2 17 10" xfId="14088"/>
    <cellStyle name="Calculation 2 2 2 2 17 10 2" xfId="25366"/>
    <cellStyle name="Calculation 2 2 2 2 17 11" xfId="15484"/>
    <cellStyle name="Calculation 2 2 2 2 17 11 2" xfId="25367"/>
    <cellStyle name="Calculation 2 2 2 2 17 12" xfId="16878"/>
    <cellStyle name="Calculation 2 2 2 2 17 12 2" xfId="25368"/>
    <cellStyle name="Calculation 2 2 2 2 17 13" xfId="18268"/>
    <cellStyle name="Calculation 2 2 2 2 17 13 2" xfId="25369"/>
    <cellStyle name="Calculation 2 2 2 2 17 14" xfId="19655"/>
    <cellStyle name="Calculation 2 2 2 2 17 14 2" xfId="25370"/>
    <cellStyle name="Calculation 2 2 2 2 17 15" xfId="21035"/>
    <cellStyle name="Calculation 2 2 2 2 17 15 2" xfId="25371"/>
    <cellStyle name="Calculation 2 2 2 2 17 16" xfId="22401"/>
    <cellStyle name="Calculation 2 2 2 2 17 16 2" xfId="25372"/>
    <cellStyle name="Calculation 2 2 2 2 17 17" xfId="23755"/>
    <cellStyle name="Calculation 2 2 2 2 17 17 2" xfId="25373"/>
    <cellStyle name="Calculation 2 2 2 2 17 18" xfId="25374"/>
    <cellStyle name="Calculation 2 2 2 2 17 19" xfId="49566"/>
    <cellStyle name="Calculation 2 2 2 2 17 2" xfId="2773"/>
    <cellStyle name="Calculation 2 2 2 2 17 2 2" xfId="25375"/>
    <cellStyle name="Calculation 2 2 2 2 17 20" xfId="49567"/>
    <cellStyle name="Calculation 2 2 2 2 17 21" xfId="49568"/>
    <cellStyle name="Calculation 2 2 2 2 17 22" xfId="49569"/>
    <cellStyle name="Calculation 2 2 2 2 17 23" xfId="49570"/>
    <cellStyle name="Calculation 2 2 2 2 17 24" xfId="49571"/>
    <cellStyle name="Calculation 2 2 2 2 17 25" xfId="49572"/>
    <cellStyle name="Calculation 2 2 2 2 17 3" xfId="4127"/>
    <cellStyle name="Calculation 2 2 2 2 17 3 2" xfId="25376"/>
    <cellStyle name="Calculation 2 2 2 2 17 4" xfId="5699"/>
    <cellStyle name="Calculation 2 2 2 2 17 4 2" xfId="25377"/>
    <cellStyle name="Calculation 2 2 2 2 17 5" xfId="7097"/>
    <cellStyle name="Calculation 2 2 2 2 17 5 2" xfId="25378"/>
    <cellStyle name="Calculation 2 2 2 2 17 6" xfId="8495"/>
    <cellStyle name="Calculation 2 2 2 2 17 6 2" xfId="25379"/>
    <cellStyle name="Calculation 2 2 2 2 17 7" xfId="9897"/>
    <cellStyle name="Calculation 2 2 2 2 17 7 2" xfId="25380"/>
    <cellStyle name="Calculation 2 2 2 2 17 8" xfId="11291"/>
    <cellStyle name="Calculation 2 2 2 2 17 8 2" xfId="25381"/>
    <cellStyle name="Calculation 2 2 2 2 17 9" xfId="12690"/>
    <cellStyle name="Calculation 2 2 2 2 17 9 2" xfId="25382"/>
    <cellStyle name="Calculation 2 2 2 2 18" xfId="1356"/>
    <cellStyle name="Calculation 2 2 2 2 18 10" xfId="14121"/>
    <cellStyle name="Calculation 2 2 2 2 18 10 2" xfId="25383"/>
    <cellStyle name="Calculation 2 2 2 2 18 11" xfId="15517"/>
    <cellStyle name="Calculation 2 2 2 2 18 11 2" xfId="25384"/>
    <cellStyle name="Calculation 2 2 2 2 18 12" xfId="16911"/>
    <cellStyle name="Calculation 2 2 2 2 18 12 2" xfId="25385"/>
    <cellStyle name="Calculation 2 2 2 2 18 13" xfId="18301"/>
    <cellStyle name="Calculation 2 2 2 2 18 13 2" xfId="25386"/>
    <cellStyle name="Calculation 2 2 2 2 18 14" xfId="19688"/>
    <cellStyle name="Calculation 2 2 2 2 18 14 2" xfId="25387"/>
    <cellStyle name="Calculation 2 2 2 2 18 15" xfId="21068"/>
    <cellStyle name="Calculation 2 2 2 2 18 15 2" xfId="25388"/>
    <cellStyle name="Calculation 2 2 2 2 18 16" xfId="22434"/>
    <cellStyle name="Calculation 2 2 2 2 18 16 2" xfId="25389"/>
    <cellStyle name="Calculation 2 2 2 2 18 17" xfId="23788"/>
    <cellStyle name="Calculation 2 2 2 2 18 17 2" xfId="25390"/>
    <cellStyle name="Calculation 2 2 2 2 18 18" xfId="25391"/>
    <cellStyle name="Calculation 2 2 2 2 18 19" xfId="49573"/>
    <cellStyle name="Calculation 2 2 2 2 18 2" xfId="2806"/>
    <cellStyle name="Calculation 2 2 2 2 18 2 2" xfId="25392"/>
    <cellStyle name="Calculation 2 2 2 2 18 20" xfId="49574"/>
    <cellStyle name="Calculation 2 2 2 2 18 21" xfId="49575"/>
    <cellStyle name="Calculation 2 2 2 2 18 22" xfId="49576"/>
    <cellStyle name="Calculation 2 2 2 2 18 23" xfId="49577"/>
    <cellStyle name="Calculation 2 2 2 2 18 24" xfId="49578"/>
    <cellStyle name="Calculation 2 2 2 2 18 25" xfId="49579"/>
    <cellStyle name="Calculation 2 2 2 2 18 3" xfId="4160"/>
    <cellStyle name="Calculation 2 2 2 2 18 3 2" xfId="25393"/>
    <cellStyle name="Calculation 2 2 2 2 18 4" xfId="5732"/>
    <cellStyle name="Calculation 2 2 2 2 18 4 2" xfId="25394"/>
    <cellStyle name="Calculation 2 2 2 2 18 5" xfId="7130"/>
    <cellStyle name="Calculation 2 2 2 2 18 5 2" xfId="25395"/>
    <cellStyle name="Calculation 2 2 2 2 18 6" xfId="8528"/>
    <cellStyle name="Calculation 2 2 2 2 18 6 2" xfId="25396"/>
    <cellStyle name="Calculation 2 2 2 2 18 7" xfId="9930"/>
    <cellStyle name="Calculation 2 2 2 2 18 7 2" xfId="25397"/>
    <cellStyle name="Calculation 2 2 2 2 18 8" xfId="11324"/>
    <cellStyle name="Calculation 2 2 2 2 18 8 2" xfId="25398"/>
    <cellStyle name="Calculation 2 2 2 2 18 9" xfId="12723"/>
    <cellStyle name="Calculation 2 2 2 2 18 9 2" xfId="25399"/>
    <cellStyle name="Calculation 2 2 2 2 19" xfId="1381"/>
    <cellStyle name="Calculation 2 2 2 2 19 10" xfId="14146"/>
    <cellStyle name="Calculation 2 2 2 2 19 10 2" xfId="25400"/>
    <cellStyle name="Calculation 2 2 2 2 19 11" xfId="15542"/>
    <cellStyle name="Calculation 2 2 2 2 19 11 2" xfId="25401"/>
    <cellStyle name="Calculation 2 2 2 2 19 12" xfId="16936"/>
    <cellStyle name="Calculation 2 2 2 2 19 12 2" xfId="25402"/>
    <cellStyle name="Calculation 2 2 2 2 19 13" xfId="18326"/>
    <cellStyle name="Calculation 2 2 2 2 19 13 2" xfId="25403"/>
    <cellStyle name="Calculation 2 2 2 2 19 14" xfId="19713"/>
    <cellStyle name="Calculation 2 2 2 2 19 14 2" xfId="25404"/>
    <cellStyle name="Calculation 2 2 2 2 19 15" xfId="21093"/>
    <cellStyle name="Calculation 2 2 2 2 19 15 2" xfId="25405"/>
    <cellStyle name="Calculation 2 2 2 2 19 16" xfId="22459"/>
    <cellStyle name="Calculation 2 2 2 2 19 16 2" xfId="25406"/>
    <cellStyle name="Calculation 2 2 2 2 19 17" xfId="23813"/>
    <cellStyle name="Calculation 2 2 2 2 19 17 2" xfId="25407"/>
    <cellStyle name="Calculation 2 2 2 2 19 18" xfId="25408"/>
    <cellStyle name="Calculation 2 2 2 2 19 19" xfId="49580"/>
    <cellStyle name="Calculation 2 2 2 2 19 2" xfId="2831"/>
    <cellStyle name="Calculation 2 2 2 2 19 2 2" xfId="25409"/>
    <cellStyle name="Calculation 2 2 2 2 19 20" xfId="49581"/>
    <cellStyle name="Calculation 2 2 2 2 19 21" xfId="49582"/>
    <cellStyle name="Calculation 2 2 2 2 19 22" xfId="49583"/>
    <cellStyle name="Calculation 2 2 2 2 19 23" xfId="49584"/>
    <cellStyle name="Calculation 2 2 2 2 19 24" xfId="49585"/>
    <cellStyle name="Calculation 2 2 2 2 19 25" xfId="49586"/>
    <cellStyle name="Calculation 2 2 2 2 19 3" xfId="4185"/>
    <cellStyle name="Calculation 2 2 2 2 19 3 2" xfId="25410"/>
    <cellStyle name="Calculation 2 2 2 2 19 4" xfId="5757"/>
    <cellStyle name="Calculation 2 2 2 2 19 4 2" xfId="25411"/>
    <cellStyle name="Calculation 2 2 2 2 19 5" xfId="7155"/>
    <cellStyle name="Calculation 2 2 2 2 19 5 2" xfId="25412"/>
    <cellStyle name="Calculation 2 2 2 2 19 6" xfId="8553"/>
    <cellStyle name="Calculation 2 2 2 2 19 6 2" xfId="25413"/>
    <cellStyle name="Calculation 2 2 2 2 19 7" xfId="9955"/>
    <cellStyle name="Calculation 2 2 2 2 19 7 2" xfId="25414"/>
    <cellStyle name="Calculation 2 2 2 2 19 8" xfId="11349"/>
    <cellStyle name="Calculation 2 2 2 2 19 8 2" xfId="25415"/>
    <cellStyle name="Calculation 2 2 2 2 19 9" xfId="12748"/>
    <cellStyle name="Calculation 2 2 2 2 19 9 2" xfId="25416"/>
    <cellStyle name="Calculation 2 2 2 2 2" xfId="455"/>
    <cellStyle name="Calculation 2 2 2 2 2 10" xfId="12157"/>
    <cellStyle name="Calculation 2 2 2 2 2 10 2" xfId="25417"/>
    <cellStyle name="Calculation 2 2 2 2 2 11" xfId="13555"/>
    <cellStyle name="Calculation 2 2 2 2 2 11 2" xfId="25418"/>
    <cellStyle name="Calculation 2 2 2 2 2 12" xfId="14951"/>
    <cellStyle name="Calculation 2 2 2 2 2 12 2" xfId="25419"/>
    <cellStyle name="Calculation 2 2 2 2 2 13" xfId="16345"/>
    <cellStyle name="Calculation 2 2 2 2 2 13 2" xfId="25420"/>
    <cellStyle name="Calculation 2 2 2 2 2 14" xfId="17735"/>
    <cellStyle name="Calculation 2 2 2 2 2 14 2" xfId="25421"/>
    <cellStyle name="Calculation 2 2 2 2 2 15" xfId="19122"/>
    <cellStyle name="Calculation 2 2 2 2 2 15 2" xfId="25422"/>
    <cellStyle name="Calculation 2 2 2 2 2 16" xfId="20502"/>
    <cellStyle name="Calculation 2 2 2 2 2 16 2" xfId="25423"/>
    <cellStyle name="Calculation 2 2 2 2 2 17" xfId="21868"/>
    <cellStyle name="Calculation 2 2 2 2 2 17 2" xfId="25424"/>
    <cellStyle name="Calculation 2 2 2 2 2 18" xfId="23222"/>
    <cellStyle name="Calculation 2 2 2 2 2 18 2" xfId="25425"/>
    <cellStyle name="Calculation 2 2 2 2 2 19" xfId="790"/>
    <cellStyle name="Calculation 2 2 2 2 2 19 2" xfId="25426"/>
    <cellStyle name="Calculation 2 2 2 2 2 2" xfId="1849"/>
    <cellStyle name="Calculation 2 2 2 2 2 2 10" xfId="14666"/>
    <cellStyle name="Calculation 2 2 2 2 2 2 10 2" xfId="25427"/>
    <cellStyle name="Calculation 2 2 2 2 2 2 11" xfId="16060"/>
    <cellStyle name="Calculation 2 2 2 2 2 2 11 2" xfId="25428"/>
    <cellStyle name="Calculation 2 2 2 2 2 2 12" xfId="17450"/>
    <cellStyle name="Calculation 2 2 2 2 2 2 12 2" xfId="25429"/>
    <cellStyle name="Calculation 2 2 2 2 2 2 13" xfId="18837"/>
    <cellStyle name="Calculation 2 2 2 2 2 2 13 2" xfId="25430"/>
    <cellStyle name="Calculation 2 2 2 2 2 2 14" xfId="20217"/>
    <cellStyle name="Calculation 2 2 2 2 2 2 14 2" xfId="25431"/>
    <cellStyle name="Calculation 2 2 2 2 2 2 15" xfId="21583"/>
    <cellStyle name="Calculation 2 2 2 2 2 2 15 2" xfId="25432"/>
    <cellStyle name="Calculation 2 2 2 2 2 2 16" xfId="22937"/>
    <cellStyle name="Calculation 2 2 2 2 2 2 16 2" xfId="25433"/>
    <cellStyle name="Calculation 2 2 2 2 2 2 17" xfId="24281"/>
    <cellStyle name="Calculation 2 2 2 2 2 2 17 2" xfId="25434"/>
    <cellStyle name="Calculation 2 2 2 2 2 2 18" xfId="25435"/>
    <cellStyle name="Calculation 2 2 2 2 2 2 2" xfId="3309"/>
    <cellStyle name="Calculation 2 2 2 2 2 2 2 2" xfId="25436"/>
    <cellStyle name="Calculation 2 2 2 2 2 2 3" xfId="4653"/>
    <cellStyle name="Calculation 2 2 2 2 2 2 3 2" xfId="25437"/>
    <cellStyle name="Calculation 2 2 2 2 2 2 4" xfId="6279"/>
    <cellStyle name="Calculation 2 2 2 2 2 2 4 2" xfId="25438"/>
    <cellStyle name="Calculation 2 2 2 2 2 2 5" xfId="7681"/>
    <cellStyle name="Calculation 2 2 2 2 2 2 5 2" xfId="25439"/>
    <cellStyle name="Calculation 2 2 2 2 2 2 6" xfId="9076"/>
    <cellStyle name="Calculation 2 2 2 2 2 2 6 2" xfId="25440"/>
    <cellStyle name="Calculation 2 2 2 2 2 2 7" xfId="10477"/>
    <cellStyle name="Calculation 2 2 2 2 2 2 7 2" xfId="25441"/>
    <cellStyle name="Calculation 2 2 2 2 2 2 8" xfId="11874"/>
    <cellStyle name="Calculation 2 2 2 2 2 2 8 2" xfId="25442"/>
    <cellStyle name="Calculation 2 2 2 2 2 2 9" xfId="13270"/>
    <cellStyle name="Calculation 2 2 2 2 2 2 9 2" xfId="25443"/>
    <cellStyle name="Calculation 2 2 2 2 2 20" xfId="25444"/>
    <cellStyle name="Calculation 2 2 2 2 2 21" xfId="49587"/>
    <cellStyle name="Calculation 2 2 2 2 2 22" xfId="49588"/>
    <cellStyle name="Calculation 2 2 2 2 2 23" xfId="49589"/>
    <cellStyle name="Calculation 2 2 2 2 2 24" xfId="49590"/>
    <cellStyle name="Calculation 2 2 2 2 2 25" xfId="49591"/>
    <cellStyle name="Calculation 2 2 2 2 2 26" xfId="49592"/>
    <cellStyle name="Calculation 2 2 2 2 2 27" xfId="49593"/>
    <cellStyle name="Calculation 2 2 2 2 2 3" xfId="2240"/>
    <cellStyle name="Calculation 2 2 2 2 2 3 2" xfId="25445"/>
    <cellStyle name="Calculation 2 2 2 2 2 4" xfId="3594"/>
    <cellStyle name="Calculation 2 2 2 2 2 4 2" xfId="25446"/>
    <cellStyle name="Calculation 2 2 2 2 2 5" xfId="5166"/>
    <cellStyle name="Calculation 2 2 2 2 2 5 2" xfId="25447"/>
    <cellStyle name="Calculation 2 2 2 2 2 6" xfId="6564"/>
    <cellStyle name="Calculation 2 2 2 2 2 6 2" xfId="25448"/>
    <cellStyle name="Calculation 2 2 2 2 2 7" xfId="7962"/>
    <cellStyle name="Calculation 2 2 2 2 2 7 2" xfId="25449"/>
    <cellStyle name="Calculation 2 2 2 2 2 8" xfId="9364"/>
    <cellStyle name="Calculation 2 2 2 2 2 8 2" xfId="25450"/>
    <cellStyle name="Calculation 2 2 2 2 2 9" xfId="10758"/>
    <cellStyle name="Calculation 2 2 2 2 2 9 2" xfId="25451"/>
    <cellStyle name="Calculation 2 2 2 2 20" xfId="1412"/>
    <cellStyle name="Calculation 2 2 2 2 20 10" xfId="14177"/>
    <cellStyle name="Calculation 2 2 2 2 20 10 2" xfId="25452"/>
    <cellStyle name="Calculation 2 2 2 2 20 11" xfId="15573"/>
    <cellStyle name="Calculation 2 2 2 2 20 11 2" xfId="25453"/>
    <cellStyle name="Calculation 2 2 2 2 20 12" xfId="16967"/>
    <cellStyle name="Calculation 2 2 2 2 20 12 2" xfId="25454"/>
    <cellStyle name="Calculation 2 2 2 2 20 13" xfId="18357"/>
    <cellStyle name="Calculation 2 2 2 2 20 13 2" xfId="25455"/>
    <cellStyle name="Calculation 2 2 2 2 20 14" xfId="19744"/>
    <cellStyle name="Calculation 2 2 2 2 20 14 2" xfId="25456"/>
    <cellStyle name="Calculation 2 2 2 2 20 15" xfId="21124"/>
    <cellStyle name="Calculation 2 2 2 2 20 15 2" xfId="25457"/>
    <cellStyle name="Calculation 2 2 2 2 20 16" xfId="22490"/>
    <cellStyle name="Calculation 2 2 2 2 20 16 2" xfId="25458"/>
    <cellStyle name="Calculation 2 2 2 2 20 17" xfId="23844"/>
    <cellStyle name="Calculation 2 2 2 2 20 17 2" xfId="25459"/>
    <cellStyle name="Calculation 2 2 2 2 20 18" xfId="25460"/>
    <cellStyle name="Calculation 2 2 2 2 20 19" xfId="49594"/>
    <cellStyle name="Calculation 2 2 2 2 20 2" xfId="2862"/>
    <cellStyle name="Calculation 2 2 2 2 20 2 2" xfId="25461"/>
    <cellStyle name="Calculation 2 2 2 2 20 20" xfId="49595"/>
    <cellStyle name="Calculation 2 2 2 2 20 21" xfId="49596"/>
    <cellStyle name="Calculation 2 2 2 2 20 22" xfId="49597"/>
    <cellStyle name="Calculation 2 2 2 2 20 23" xfId="49598"/>
    <cellStyle name="Calculation 2 2 2 2 20 24" xfId="49599"/>
    <cellStyle name="Calculation 2 2 2 2 20 25" xfId="49600"/>
    <cellStyle name="Calculation 2 2 2 2 20 3" xfId="4216"/>
    <cellStyle name="Calculation 2 2 2 2 20 3 2" xfId="25462"/>
    <cellStyle name="Calculation 2 2 2 2 20 4" xfId="5788"/>
    <cellStyle name="Calculation 2 2 2 2 20 4 2" xfId="25463"/>
    <cellStyle name="Calculation 2 2 2 2 20 5" xfId="7186"/>
    <cellStyle name="Calculation 2 2 2 2 20 5 2" xfId="25464"/>
    <cellStyle name="Calculation 2 2 2 2 20 6" xfId="8584"/>
    <cellStyle name="Calculation 2 2 2 2 20 6 2" xfId="25465"/>
    <cellStyle name="Calculation 2 2 2 2 20 7" xfId="9986"/>
    <cellStyle name="Calculation 2 2 2 2 20 7 2" xfId="25466"/>
    <cellStyle name="Calculation 2 2 2 2 20 8" xfId="11380"/>
    <cellStyle name="Calculation 2 2 2 2 20 8 2" xfId="25467"/>
    <cellStyle name="Calculation 2 2 2 2 20 9" xfId="12779"/>
    <cellStyle name="Calculation 2 2 2 2 20 9 2" xfId="25468"/>
    <cellStyle name="Calculation 2 2 2 2 21" xfId="1446"/>
    <cellStyle name="Calculation 2 2 2 2 21 10" xfId="14211"/>
    <cellStyle name="Calculation 2 2 2 2 21 10 2" xfId="25469"/>
    <cellStyle name="Calculation 2 2 2 2 21 11" xfId="15607"/>
    <cellStyle name="Calculation 2 2 2 2 21 11 2" xfId="25470"/>
    <cellStyle name="Calculation 2 2 2 2 21 12" xfId="17001"/>
    <cellStyle name="Calculation 2 2 2 2 21 12 2" xfId="25471"/>
    <cellStyle name="Calculation 2 2 2 2 21 13" xfId="18391"/>
    <cellStyle name="Calculation 2 2 2 2 21 13 2" xfId="25472"/>
    <cellStyle name="Calculation 2 2 2 2 21 14" xfId="19778"/>
    <cellStyle name="Calculation 2 2 2 2 21 14 2" xfId="25473"/>
    <cellStyle name="Calculation 2 2 2 2 21 15" xfId="21158"/>
    <cellStyle name="Calculation 2 2 2 2 21 15 2" xfId="25474"/>
    <cellStyle name="Calculation 2 2 2 2 21 16" xfId="22524"/>
    <cellStyle name="Calculation 2 2 2 2 21 16 2" xfId="25475"/>
    <cellStyle name="Calculation 2 2 2 2 21 17" xfId="23878"/>
    <cellStyle name="Calculation 2 2 2 2 21 17 2" xfId="25476"/>
    <cellStyle name="Calculation 2 2 2 2 21 18" xfId="25477"/>
    <cellStyle name="Calculation 2 2 2 2 21 19" xfId="49601"/>
    <cellStyle name="Calculation 2 2 2 2 21 2" xfId="2896"/>
    <cellStyle name="Calculation 2 2 2 2 21 2 2" xfId="25478"/>
    <cellStyle name="Calculation 2 2 2 2 21 20" xfId="49602"/>
    <cellStyle name="Calculation 2 2 2 2 21 21" xfId="49603"/>
    <cellStyle name="Calculation 2 2 2 2 21 22" xfId="49604"/>
    <cellStyle name="Calculation 2 2 2 2 21 23" xfId="49605"/>
    <cellStyle name="Calculation 2 2 2 2 21 24" xfId="49606"/>
    <cellStyle name="Calculation 2 2 2 2 21 25" xfId="49607"/>
    <cellStyle name="Calculation 2 2 2 2 21 3" xfId="4250"/>
    <cellStyle name="Calculation 2 2 2 2 21 3 2" xfId="25479"/>
    <cellStyle name="Calculation 2 2 2 2 21 4" xfId="5822"/>
    <cellStyle name="Calculation 2 2 2 2 21 4 2" xfId="25480"/>
    <cellStyle name="Calculation 2 2 2 2 21 5" xfId="7220"/>
    <cellStyle name="Calculation 2 2 2 2 21 5 2" xfId="25481"/>
    <cellStyle name="Calculation 2 2 2 2 21 6" xfId="8618"/>
    <cellStyle name="Calculation 2 2 2 2 21 6 2" xfId="25482"/>
    <cellStyle name="Calculation 2 2 2 2 21 7" xfId="10020"/>
    <cellStyle name="Calculation 2 2 2 2 21 7 2" xfId="25483"/>
    <cellStyle name="Calculation 2 2 2 2 21 8" xfId="11414"/>
    <cellStyle name="Calculation 2 2 2 2 21 8 2" xfId="25484"/>
    <cellStyle name="Calculation 2 2 2 2 21 9" xfId="12813"/>
    <cellStyle name="Calculation 2 2 2 2 21 9 2" xfId="25485"/>
    <cellStyle name="Calculation 2 2 2 2 22" xfId="1478"/>
    <cellStyle name="Calculation 2 2 2 2 22 10" xfId="14243"/>
    <cellStyle name="Calculation 2 2 2 2 22 10 2" xfId="25486"/>
    <cellStyle name="Calculation 2 2 2 2 22 11" xfId="15639"/>
    <cellStyle name="Calculation 2 2 2 2 22 11 2" xfId="25487"/>
    <cellStyle name="Calculation 2 2 2 2 22 12" xfId="17033"/>
    <cellStyle name="Calculation 2 2 2 2 22 12 2" xfId="25488"/>
    <cellStyle name="Calculation 2 2 2 2 22 13" xfId="18423"/>
    <cellStyle name="Calculation 2 2 2 2 22 13 2" xfId="25489"/>
    <cellStyle name="Calculation 2 2 2 2 22 14" xfId="19810"/>
    <cellStyle name="Calculation 2 2 2 2 22 14 2" xfId="25490"/>
    <cellStyle name="Calculation 2 2 2 2 22 15" xfId="21190"/>
    <cellStyle name="Calculation 2 2 2 2 22 15 2" xfId="25491"/>
    <cellStyle name="Calculation 2 2 2 2 22 16" xfId="22556"/>
    <cellStyle name="Calculation 2 2 2 2 22 16 2" xfId="25492"/>
    <cellStyle name="Calculation 2 2 2 2 22 17" xfId="23910"/>
    <cellStyle name="Calculation 2 2 2 2 22 17 2" xfId="25493"/>
    <cellStyle name="Calculation 2 2 2 2 22 18" xfId="25494"/>
    <cellStyle name="Calculation 2 2 2 2 22 19" xfId="49608"/>
    <cellStyle name="Calculation 2 2 2 2 22 2" xfId="2928"/>
    <cellStyle name="Calculation 2 2 2 2 22 2 2" xfId="25495"/>
    <cellStyle name="Calculation 2 2 2 2 22 20" xfId="49609"/>
    <cellStyle name="Calculation 2 2 2 2 22 21" xfId="49610"/>
    <cellStyle name="Calculation 2 2 2 2 22 22" xfId="49611"/>
    <cellStyle name="Calculation 2 2 2 2 22 23" xfId="49612"/>
    <cellStyle name="Calculation 2 2 2 2 22 24" xfId="49613"/>
    <cellStyle name="Calculation 2 2 2 2 22 25" xfId="49614"/>
    <cellStyle name="Calculation 2 2 2 2 22 3" xfId="4282"/>
    <cellStyle name="Calculation 2 2 2 2 22 3 2" xfId="25496"/>
    <cellStyle name="Calculation 2 2 2 2 22 4" xfId="5854"/>
    <cellStyle name="Calculation 2 2 2 2 22 4 2" xfId="25497"/>
    <cellStyle name="Calculation 2 2 2 2 22 5" xfId="7252"/>
    <cellStyle name="Calculation 2 2 2 2 22 5 2" xfId="25498"/>
    <cellStyle name="Calculation 2 2 2 2 22 6" xfId="8650"/>
    <cellStyle name="Calculation 2 2 2 2 22 6 2" xfId="25499"/>
    <cellStyle name="Calculation 2 2 2 2 22 7" xfId="10052"/>
    <cellStyle name="Calculation 2 2 2 2 22 7 2" xfId="25500"/>
    <cellStyle name="Calculation 2 2 2 2 22 8" xfId="11446"/>
    <cellStyle name="Calculation 2 2 2 2 22 8 2" xfId="25501"/>
    <cellStyle name="Calculation 2 2 2 2 22 9" xfId="12845"/>
    <cellStyle name="Calculation 2 2 2 2 22 9 2" xfId="25502"/>
    <cellStyle name="Calculation 2 2 2 2 23" xfId="1512"/>
    <cellStyle name="Calculation 2 2 2 2 23 10" xfId="14277"/>
    <cellStyle name="Calculation 2 2 2 2 23 10 2" xfId="25503"/>
    <cellStyle name="Calculation 2 2 2 2 23 11" xfId="15673"/>
    <cellStyle name="Calculation 2 2 2 2 23 11 2" xfId="25504"/>
    <cellStyle name="Calculation 2 2 2 2 23 12" xfId="17067"/>
    <cellStyle name="Calculation 2 2 2 2 23 12 2" xfId="25505"/>
    <cellStyle name="Calculation 2 2 2 2 23 13" xfId="18457"/>
    <cellStyle name="Calculation 2 2 2 2 23 13 2" xfId="25506"/>
    <cellStyle name="Calculation 2 2 2 2 23 14" xfId="19844"/>
    <cellStyle name="Calculation 2 2 2 2 23 14 2" xfId="25507"/>
    <cellStyle name="Calculation 2 2 2 2 23 15" xfId="21224"/>
    <cellStyle name="Calculation 2 2 2 2 23 15 2" xfId="25508"/>
    <cellStyle name="Calculation 2 2 2 2 23 16" xfId="22590"/>
    <cellStyle name="Calculation 2 2 2 2 23 16 2" xfId="25509"/>
    <cellStyle name="Calculation 2 2 2 2 23 17" xfId="23944"/>
    <cellStyle name="Calculation 2 2 2 2 23 17 2" xfId="25510"/>
    <cellStyle name="Calculation 2 2 2 2 23 18" xfId="25511"/>
    <cellStyle name="Calculation 2 2 2 2 23 19" xfId="49615"/>
    <cellStyle name="Calculation 2 2 2 2 23 2" xfId="2962"/>
    <cellStyle name="Calculation 2 2 2 2 23 2 2" xfId="25512"/>
    <cellStyle name="Calculation 2 2 2 2 23 20" xfId="49616"/>
    <cellStyle name="Calculation 2 2 2 2 23 21" xfId="49617"/>
    <cellStyle name="Calculation 2 2 2 2 23 22" xfId="49618"/>
    <cellStyle name="Calculation 2 2 2 2 23 23" xfId="49619"/>
    <cellStyle name="Calculation 2 2 2 2 23 24" xfId="49620"/>
    <cellStyle name="Calculation 2 2 2 2 23 25" xfId="49621"/>
    <cellStyle name="Calculation 2 2 2 2 23 3" xfId="4316"/>
    <cellStyle name="Calculation 2 2 2 2 23 3 2" xfId="25513"/>
    <cellStyle name="Calculation 2 2 2 2 23 4" xfId="5888"/>
    <cellStyle name="Calculation 2 2 2 2 23 4 2" xfId="25514"/>
    <cellStyle name="Calculation 2 2 2 2 23 5" xfId="7286"/>
    <cellStyle name="Calculation 2 2 2 2 23 5 2" xfId="25515"/>
    <cellStyle name="Calculation 2 2 2 2 23 6" xfId="8684"/>
    <cellStyle name="Calculation 2 2 2 2 23 6 2" xfId="25516"/>
    <cellStyle name="Calculation 2 2 2 2 23 7" xfId="10086"/>
    <cellStyle name="Calculation 2 2 2 2 23 7 2" xfId="25517"/>
    <cellStyle name="Calculation 2 2 2 2 23 8" xfId="11480"/>
    <cellStyle name="Calculation 2 2 2 2 23 8 2" xfId="25518"/>
    <cellStyle name="Calculation 2 2 2 2 23 9" xfId="12879"/>
    <cellStyle name="Calculation 2 2 2 2 23 9 2" xfId="25519"/>
    <cellStyle name="Calculation 2 2 2 2 24" xfId="1547"/>
    <cellStyle name="Calculation 2 2 2 2 24 10" xfId="14312"/>
    <cellStyle name="Calculation 2 2 2 2 24 10 2" xfId="25520"/>
    <cellStyle name="Calculation 2 2 2 2 24 11" xfId="15708"/>
    <cellStyle name="Calculation 2 2 2 2 24 11 2" xfId="25521"/>
    <cellStyle name="Calculation 2 2 2 2 24 12" xfId="17102"/>
    <cellStyle name="Calculation 2 2 2 2 24 12 2" xfId="25522"/>
    <cellStyle name="Calculation 2 2 2 2 24 13" xfId="18492"/>
    <cellStyle name="Calculation 2 2 2 2 24 13 2" xfId="25523"/>
    <cellStyle name="Calculation 2 2 2 2 24 14" xfId="19879"/>
    <cellStyle name="Calculation 2 2 2 2 24 14 2" xfId="25524"/>
    <cellStyle name="Calculation 2 2 2 2 24 15" xfId="21259"/>
    <cellStyle name="Calculation 2 2 2 2 24 15 2" xfId="25525"/>
    <cellStyle name="Calculation 2 2 2 2 24 16" xfId="22625"/>
    <cellStyle name="Calculation 2 2 2 2 24 16 2" xfId="25526"/>
    <cellStyle name="Calculation 2 2 2 2 24 17" xfId="23979"/>
    <cellStyle name="Calculation 2 2 2 2 24 17 2" xfId="25527"/>
    <cellStyle name="Calculation 2 2 2 2 24 18" xfId="25528"/>
    <cellStyle name="Calculation 2 2 2 2 24 19" xfId="49622"/>
    <cellStyle name="Calculation 2 2 2 2 24 2" xfId="2997"/>
    <cellStyle name="Calculation 2 2 2 2 24 2 2" xfId="25529"/>
    <cellStyle name="Calculation 2 2 2 2 24 20" xfId="49623"/>
    <cellStyle name="Calculation 2 2 2 2 24 21" xfId="49624"/>
    <cellStyle name="Calculation 2 2 2 2 24 22" xfId="49625"/>
    <cellStyle name="Calculation 2 2 2 2 24 23" xfId="49626"/>
    <cellStyle name="Calculation 2 2 2 2 24 24" xfId="49627"/>
    <cellStyle name="Calculation 2 2 2 2 24 25" xfId="49628"/>
    <cellStyle name="Calculation 2 2 2 2 24 3" xfId="4351"/>
    <cellStyle name="Calculation 2 2 2 2 24 3 2" xfId="25530"/>
    <cellStyle name="Calculation 2 2 2 2 24 4" xfId="5923"/>
    <cellStyle name="Calculation 2 2 2 2 24 4 2" xfId="25531"/>
    <cellStyle name="Calculation 2 2 2 2 24 5" xfId="7321"/>
    <cellStyle name="Calculation 2 2 2 2 24 5 2" xfId="25532"/>
    <cellStyle name="Calculation 2 2 2 2 24 6" xfId="8719"/>
    <cellStyle name="Calculation 2 2 2 2 24 6 2" xfId="25533"/>
    <cellStyle name="Calculation 2 2 2 2 24 7" xfId="10121"/>
    <cellStyle name="Calculation 2 2 2 2 24 7 2" xfId="25534"/>
    <cellStyle name="Calculation 2 2 2 2 24 8" xfId="11515"/>
    <cellStyle name="Calculation 2 2 2 2 24 8 2" xfId="25535"/>
    <cellStyle name="Calculation 2 2 2 2 24 9" xfId="12914"/>
    <cellStyle name="Calculation 2 2 2 2 24 9 2" xfId="25536"/>
    <cellStyle name="Calculation 2 2 2 2 25" xfId="1581"/>
    <cellStyle name="Calculation 2 2 2 2 25 10" xfId="14346"/>
    <cellStyle name="Calculation 2 2 2 2 25 10 2" xfId="25537"/>
    <cellStyle name="Calculation 2 2 2 2 25 11" xfId="15742"/>
    <cellStyle name="Calculation 2 2 2 2 25 11 2" xfId="25538"/>
    <cellStyle name="Calculation 2 2 2 2 25 12" xfId="17136"/>
    <cellStyle name="Calculation 2 2 2 2 25 12 2" xfId="25539"/>
    <cellStyle name="Calculation 2 2 2 2 25 13" xfId="18526"/>
    <cellStyle name="Calculation 2 2 2 2 25 13 2" xfId="25540"/>
    <cellStyle name="Calculation 2 2 2 2 25 14" xfId="19913"/>
    <cellStyle name="Calculation 2 2 2 2 25 14 2" xfId="25541"/>
    <cellStyle name="Calculation 2 2 2 2 25 15" xfId="21293"/>
    <cellStyle name="Calculation 2 2 2 2 25 15 2" xfId="25542"/>
    <cellStyle name="Calculation 2 2 2 2 25 16" xfId="22659"/>
    <cellStyle name="Calculation 2 2 2 2 25 16 2" xfId="25543"/>
    <cellStyle name="Calculation 2 2 2 2 25 17" xfId="24013"/>
    <cellStyle name="Calculation 2 2 2 2 25 17 2" xfId="25544"/>
    <cellStyle name="Calculation 2 2 2 2 25 18" xfId="25545"/>
    <cellStyle name="Calculation 2 2 2 2 25 19" xfId="49629"/>
    <cellStyle name="Calculation 2 2 2 2 25 2" xfId="3031"/>
    <cellStyle name="Calculation 2 2 2 2 25 2 2" xfId="25546"/>
    <cellStyle name="Calculation 2 2 2 2 25 20" xfId="49630"/>
    <cellStyle name="Calculation 2 2 2 2 25 21" xfId="49631"/>
    <cellStyle name="Calculation 2 2 2 2 25 22" xfId="49632"/>
    <cellStyle name="Calculation 2 2 2 2 25 23" xfId="49633"/>
    <cellStyle name="Calculation 2 2 2 2 25 24" xfId="49634"/>
    <cellStyle name="Calculation 2 2 2 2 25 25" xfId="49635"/>
    <cellStyle name="Calculation 2 2 2 2 25 3" xfId="4385"/>
    <cellStyle name="Calculation 2 2 2 2 25 3 2" xfId="25547"/>
    <cellStyle name="Calculation 2 2 2 2 25 4" xfId="5957"/>
    <cellStyle name="Calculation 2 2 2 2 25 4 2" xfId="25548"/>
    <cellStyle name="Calculation 2 2 2 2 25 5" xfId="7355"/>
    <cellStyle name="Calculation 2 2 2 2 25 5 2" xfId="25549"/>
    <cellStyle name="Calculation 2 2 2 2 25 6" xfId="8753"/>
    <cellStyle name="Calculation 2 2 2 2 25 6 2" xfId="25550"/>
    <cellStyle name="Calculation 2 2 2 2 25 7" xfId="10155"/>
    <cellStyle name="Calculation 2 2 2 2 25 7 2" xfId="25551"/>
    <cellStyle name="Calculation 2 2 2 2 25 8" xfId="11549"/>
    <cellStyle name="Calculation 2 2 2 2 25 8 2" xfId="25552"/>
    <cellStyle name="Calculation 2 2 2 2 25 9" xfId="12948"/>
    <cellStyle name="Calculation 2 2 2 2 25 9 2" xfId="25553"/>
    <cellStyle name="Calculation 2 2 2 2 26" xfId="1613"/>
    <cellStyle name="Calculation 2 2 2 2 26 10" xfId="14378"/>
    <cellStyle name="Calculation 2 2 2 2 26 10 2" xfId="25554"/>
    <cellStyle name="Calculation 2 2 2 2 26 11" xfId="15774"/>
    <cellStyle name="Calculation 2 2 2 2 26 11 2" xfId="25555"/>
    <cellStyle name="Calculation 2 2 2 2 26 12" xfId="17168"/>
    <cellStyle name="Calculation 2 2 2 2 26 12 2" xfId="25556"/>
    <cellStyle name="Calculation 2 2 2 2 26 13" xfId="18558"/>
    <cellStyle name="Calculation 2 2 2 2 26 13 2" xfId="25557"/>
    <cellStyle name="Calculation 2 2 2 2 26 14" xfId="19945"/>
    <cellStyle name="Calculation 2 2 2 2 26 14 2" xfId="25558"/>
    <cellStyle name="Calculation 2 2 2 2 26 15" xfId="21325"/>
    <cellStyle name="Calculation 2 2 2 2 26 15 2" xfId="25559"/>
    <cellStyle name="Calculation 2 2 2 2 26 16" xfId="22691"/>
    <cellStyle name="Calculation 2 2 2 2 26 16 2" xfId="25560"/>
    <cellStyle name="Calculation 2 2 2 2 26 17" xfId="24045"/>
    <cellStyle name="Calculation 2 2 2 2 26 17 2" xfId="25561"/>
    <cellStyle name="Calculation 2 2 2 2 26 18" xfId="25562"/>
    <cellStyle name="Calculation 2 2 2 2 26 19" xfId="49636"/>
    <cellStyle name="Calculation 2 2 2 2 26 2" xfId="3063"/>
    <cellStyle name="Calculation 2 2 2 2 26 2 2" xfId="25563"/>
    <cellStyle name="Calculation 2 2 2 2 26 20" xfId="49637"/>
    <cellStyle name="Calculation 2 2 2 2 26 21" xfId="49638"/>
    <cellStyle name="Calculation 2 2 2 2 26 22" xfId="49639"/>
    <cellStyle name="Calculation 2 2 2 2 26 23" xfId="49640"/>
    <cellStyle name="Calculation 2 2 2 2 26 24" xfId="49641"/>
    <cellStyle name="Calculation 2 2 2 2 26 25" xfId="49642"/>
    <cellStyle name="Calculation 2 2 2 2 26 3" xfId="4417"/>
    <cellStyle name="Calculation 2 2 2 2 26 3 2" xfId="25564"/>
    <cellStyle name="Calculation 2 2 2 2 26 4" xfId="5989"/>
    <cellStyle name="Calculation 2 2 2 2 26 4 2" xfId="25565"/>
    <cellStyle name="Calculation 2 2 2 2 26 5" xfId="7387"/>
    <cellStyle name="Calculation 2 2 2 2 26 5 2" xfId="25566"/>
    <cellStyle name="Calculation 2 2 2 2 26 6" xfId="8785"/>
    <cellStyle name="Calculation 2 2 2 2 26 6 2" xfId="25567"/>
    <cellStyle name="Calculation 2 2 2 2 26 7" xfId="10187"/>
    <cellStyle name="Calculation 2 2 2 2 26 7 2" xfId="25568"/>
    <cellStyle name="Calculation 2 2 2 2 26 8" xfId="11581"/>
    <cellStyle name="Calculation 2 2 2 2 26 8 2" xfId="25569"/>
    <cellStyle name="Calculation 2 2 2 2 26 9" xfId="12980"/>
    <cellStyle name="Calculation 2 2 2 2 26 9 2" xfId="25570"/>
    <cellStyle name="Calculation 2 2 2 2 27" xfId="1645"/>
    <cellStyle name="Calculation 2 2 2 2 27 10" xfId="14410"/>
    <cellStyle name="Calculation 2 2 2 2 27 10 2" xfId="25571"/>
    <cellStyle name="Calculation 2 2 2 2 27 11" xfId="15806"/>
    <cellStyle name="Calculation 2 2 2 2 27 11 2" xfId="25572"/>
    <cellStyle name="Calculation 2 2 2 2 27 12" xfId="17200"/>
    <cellStyle name="Calculation 2 2 2 2 27 12 2" xfId="25573"/>
    <cellStyle name="Calculation 2 2 2 2 27 13" xfId="18590"/>
    <cellStyle name="Calculation 2 2 2 2 27 13 2" xfId="25574"/>
    <cellStyle name="Calculation 2 2 2 2 27 14" xfId="19977"/>
    <cellStyle name="Calculation 2 2 2 2 27 14 2" xfId="25575"/>
    <cellStyle name="Calculation 2 2 2 2 27 15" xfId="21357"/>
    <cellStyle name="Calculation 2 2 2 2 27 15 2" xfId="25576"/>
    <cellStyle name="Calculation 2 2 2 2 27 16" xfId="22723"/>
    <cellStyle name="Calculation 2 2 2 2 27 16 2" xfId="25577"/>
    <cellStyle name="Calculation 2 2 2 2 27 17" xfId="24077"/>
    <cellStyle name="Calculation 2 2 2 2 27 17 2" xfId="25578"/>
    <cellStyle name="Calculation 2 2 2 2 27 18" xfId="25579"/>
    <cellStyle name="Calculation 2 2 2 2 27 19" xfId="49643"/>
    <cellStyle name="Calculation 2 2 2 2 27 2" xfId="3095"/>
    <cellStyle name="Calculation 2 2 2 2 27 2 2" xfId="25580"/>
    <cellStyle name="Calculation 2 2 2 2 27 20" xfId="49644"/>
    <cellStyle name="Calculation 2 2 2 2 27 21" xfId="49645"/>
    <cellStyle name="Calculation 2 2 2 2 27 22" xfId="49646"/>
    <cellStyle name="Calculation 2 2 2 2 27 23" xfId="49647"/>
    <cellStyle name="Calculation 2 2 2 2 27 24" xfId="49648"/>
    <cellStyle name="Calculation 2 2 2 2 27 25" xfId="49649"/>
    <cellStyle name="Calculation 2 2 2 2 27 3" xfId="4449"/>
    <cellStyle name="Calculation 2 2 2 2 27 3 2" xfId="25581"/>
    <cellStyle name="Calculation 2 2 2 2 27 4" xfId="6021"/>
    <cellStyle name="Calculation 2 2 2 2 27 4 2" xfId="25582"/>
    <cellStyle name="Calculation 2 2 2 2 27 5" xfId="7419"/>
    <cellStyle name="Calculation 2 2 2 2 27 5 2" xfId="25583"/>
    <cellStyle name="Calculation 2 2 2 2 27 6" xfId="8817"/>
    <cellStyle name="Calculation 2 2 2 2 27 6 2" xfId="25584"/>
    <cellStyle name="Calculation 2 2 2 2 27 7" xfId="10219"/>
    <cellStyle name="Calculation 2 2 2 2 27 7 2" xfId="25585"/>
    <cellStyle name="Calculation 2 2 2 2 27 8" xfId="11613"/>
    <cellStyle name="Calculation 2 2 2 2 27 8 2" xfId="25586"/>
    <cellStyle name="Calculation 2 2 2 2 27 9" xfId="13012"/>
    <cellStyle name="Calculation 2 2 2 2 27 9 2" xfId="25587"/>
    <cellStyle name="Calculation 2 2 2 2 28" xfId="1720"/>
    <cellStyle name="Calculation 2 2 2 2 28 10" xfId="14537"/>
    <cellStyle name="Calculation 2 2 2 2 28 10 2" xfId="25588"/>
    <cellStyle name="Calculation 2 2 2 2 28 11" xfId="15931"/>
    <cellStyle name="Calculation 2 2 2 2 28 11 2" xfId="25589"/>
    <cellStyle name="Calculation 2 2 2 2 28 12" xfId="17321"/>
    <cellStyle name="Calculation 2 2 2 2 28 12 2" xfId="25590"/>
    <cellStyle name="Calculation 2 2 2 2 28 13" xfId="18708"/>
    <cellStyle name="Calculation 2 2 2 2 28 13 2" xfId="25591"/>
    <cellStyle name="Calculation 2 2 2 2 28 14" xfId="20088"/>
    <cellStyle name="Calculation 2 2 2 2 28 14 2" xfId="25592"/>
    <cellStyle name="Calculation 2 2 2 2 28 15" xfId="21454"/>
    <cellStyle name="Calculation 2 2 2 2 28 15 2" xfId="25593"/>
    <cellStyle name="Calculation 2 2 2 2 28 16" xfId="22808"/>
    <cellStyle name="Calculation 2 2 2 2 28 16 2" xfId="25594"/>
    <cellStyle name="Calculation 2 2 2 2 28 17" xfId="24152"/>
    <cellStyle name="Calculation 2 2 2 2 28 17 2" xfId="25595"/>
    <cellStyle name="Calculation 2 2 2 2 28 18" xfId="25596"/>
    <cellStyle name="Calculation 2 2 2 2 28 2" xfId="3180"/>
    <cellStyle name="Calculation 2 2 2 2 28 2 2" xfId="25597"/>
    <cellStyle name="Calculation 2 2 2 2 28 3" xfId="4524"/>
    <cellStyle name="Calculation 2 2 2 2 28 3 2" xfId="25598"/>
    <cellStyle name="Calculation 2 2 2 2 28 4" xfId="6150"/>
    <cellStyle name="Calculation 2 2 2 2 28 4 2" xfId="25599"/>
    <cellStyle name="Calculation 2 2 2 2 28 5" xfId="7552"/>
    <cellStyle name="Calculation 2 2 2 2 28 5 2" xfId="25600"/>
    <cellStyle name="Calculation 2 2 2 2 28 6" xfId="8947"/>
    <cellStyle name="Calculation 2 2 2 2 28 6 2" xfId="25601"/>
    <cellStyle name="Calculation 2 2 2 2 28 7" xfId="10348"/>
    <cellStyle name="Calculation 2 2 2 2 28 7 2" xfId="25602"/>
    <cellStyle name="Calculation 2 2 2 2 28 8" xfId="11745"/>
    <cellStyle name="Calculation 2 2 2 2 28 8 2" xfId="25603"/>
    <cellStyle name="Calculation 2 2 2 2 28 9" xfId="13141"/>
    <cellStyle name="Calculation 2 2 2 2 28 9 2" xfId="25604"/>
    <cellStyle name="Calculation 2 2 2 2 29" xfId="2201"/>
    <cellStyle name="Calculation 2 2 2 2 29 2" xfId="25605"/>
    <cellStyle name="Calculation 2 2 2 2 3" xfId="571"/>
    <cellStyle name="Calculation 2 2 2 2 3 10" xfId="12197"/>
    <cellStyle name="Calculation 2 2 2 2 3 10 2" xfId="25606"/>
    <cellStyle name="Calculation 2 2 2 2 3 11" xfId="13595"/>
    <cellStyle name="Calculation 2 2 2 2 3 11 2" xfId="25607"/>
    <cellStyle name="Calculation 2 2 2 2 3 12" xfId="14991"/>
    <cellStyle name="Calculation 2 2 2 2 3 12 2" xfId="25608"/>
    <cellStyle name="Calculation 2 2 2 2 3 13" xfId="16385"/>
    <cellStyle name="Calculation 2 2 2 2 3 13 2" xfId="25609"/>
    <cellStyle name="Calculation 2 2 2 2 3 14" xfId="17775"/>
    <cellStyle name="Calculation 2 2 2 2 3 14 2" xfId="25610"/>
    <cellStyle name="Calculation 2 2 2 2 3 15" xfId="19162"/>
    <cellStyle name="Calculation 2 2 2 2 3 15 2" xfId="25611"/>
    <cellStyle name="Calculation 2 2 2 2 3 16" xfId="20542"/>
    <cellStyle name="Calculation 2 2 2 2 3 16 2" xfId="25612"/>
    <cellStyle name="Calculation 2 2 2 2 3 17" xfId="21908"/>
    <cellStyle name="Calculation 2 2 2 2 3 17 2" xfId="25613"/>
    <cellStyle name="Calculation 2 2 2 2 3 18" xfId="23262"/>
    <cellStyle name="Calculation 2 2 2 2 3 18 2" xfId="25614"/>
    <cellStyle name="Calculation 2 2 2 2 3 19" xfId="830"/>
    <cellStyle name="Calculation 2 2 2 2 3 19 2" xfId="25615"/>
    <cellStyle name="Calculation 2 2 2 2 3 2" xfId="1965"/>
    <cellStyle name="Calculation 2 2 2 2 3 2 10" xfId="14782"/>
    <cellStyle name="Calculation 2 2 2 2 3 2 10 2" xfId="25616"/>
    <cellStyle name="Calculation 2 2 2 2 3 2 11" xfId="16176"/>
    <cellStyle name="Calculation 2 2 2 2 3 2 11 2" xfId="25617"/>
    <cellStyle name="Calculation 2 2 2 2 3 2 12" xfId="17566"/>
    <cellStyle name="Calculation 2 2 2 2 3 2 12 2" xfId="25618"/>
    <cellStyle name="Calculation 2 2 2 2 3 2 13" xfId="18953"/>
    <cellStyle name="Calculation 2 2 2 2 3 2 13 2" xfId="25619"/>
    <cellStyle name="Calculation 2 2 2 2 3 2 14" xfId="20333"/>
    <cellStyle name="Calculation 2 2 2 2 3 2 14 2" xfId="25620"/>
    <cellStyle name="Calculation 2 2 2 2 3 2 15" xfId="21699"/>
    <cellStyle name="Calculation 2 2 2 2 3 2 15 2" xfId="25621"/>
    <cellStyle name="Calculation 2 2 2 2 3 2 16" xfId="23053"/>
    <cellStyle name="Calculation 2 2 2 2 3 2 16 2" xfId="25622"/>
    <cellStyle name="Calculation 2 2 2 2 3 2 17" xfId="24397"/>
    <cellStyle name="Calculation 2 2 2 2 3 2 17 2" xfId="25623"/>
    <cellStyle name="Calculation 2 2 2 2 3 2 18" xfId="25624"/>
    <cellStyle name="Calculation 2 2 2 2 3 2 2" xfId="3425"/>
    <cellStyle name="Calculation 2 2 2 2 3 2 2 2" xfId="25625"/>
    <cellStyle name="Calculation 2 2 2 2 3 2 3" xfId="4769"/>
    <cellStyle name="Calculation 2 2 2 2 3 2 3 2" xfId="25626"/>
    <cellStyle name="Calculation 2 2 2 2 3 2 4" xfId="6395"/>
    <cellStyle name="Calculation 2 2 2 2 3 2 4 2" xfId="25627"/>
    <cellStyle name="Calculation 2 2 2 2 3 2 5" xfId="7797"/>
    <cellStyle name="Calculation 2 2 2 2 3 2 5 2" xfId="25628"/>
    <cellStyle name="Calculation 2 2 2 2 3 2 6" xfId="9192"/>
    <cellStyle name="Calculation 2 2 2 2 3 2 6 2" xfId="25629"/>
    <cellStyle name="Calculation 2 2 2 2 3 2 7" xfId="10593"/>
    <cellStyle name="Calculation 2 2 2 2 3 2 7 2" xfId="25630"/>
    <cellStyle name="Calculation 2 2 2 2 3 2 8" xfId="11990"/>
    <cellStyle name="Calculation 2 2 2 2 3 2 8 2" xfId="25631"/>
    <cellStyle name="Calculation 2 2 2 2 3 2 9" xfId="13386"/>
    <cellStyle name="Calculation 2 2 2 2 3 2 9 2" xfId="25632"/>
    <cellStyle name="Calculation 2 2 2 2 3 20" xfId="25633"/>
    <cellStyle name="Calculation 2 2 2 2 3 21" xfId="49650"/>
    <cellStyle name="Calculation 2 2 2 2 3 22" xfId="49651"/>
    <cellStyle name="Calculation 2 2 2 2 3 23" xfId="49652"/>
    <cellStyle name="Calculation 2 2 2 2 3 24" xfId="49653"/>
    <cellStyle name="Calculation 2 2 2 2 3 25" xfId="49654"/>
    <cellStyle name="Calculation 2 2 2 2 3 26" xfId="49655"/>
    <cellStyle name="Calculation 2 2 2 2 3 27" xfId="49656"/>
    <cellStyle name="Calculation 2 2 2 2 3 3" xfId="2280"/>
    <cellStyle name="Calculation 2 2 2 2 3 3 2" xfId="25634"/>
    <cellStyle name="Calculation 2 2 2 2 3 4" xfId="3634"/>
    <cellStyle name="Calculation 2 2 2 2 3 4 2" xfId="25635"/>
    <cellStyle name="Calculation 2 2 2 2 3 5" xfId="5206"/>
    <cellStyle name="Calculation 2 2 2 2 3 5 2" xfId="25636"/>
    <cellStyle name="Calculation 2 2 2 2 3 6" xfId="6604"/>
    <cellStyle name="Calculation 2 2 2 2 3 6 2" xfId="25637"/>
    <cellStyle name="Calculation 2 2 2 2 3 7" xfId="8002"/>
    <cellStyle name="Calculation 2 2 2 2 3 7 2" xfId="25638"/>
    <cellStyle name="Calculation 2 2 2 2 3 8" xfId="9404"/>
    <cellStyle name="Calculation 2 2 2 2 3 8 2" xfId="25639"/>
    <cellStyle name="Calculation 2 2 2 2 3 9" xfId="10798"/>
    <cellStyle name="Calculation 2 2 2 2 3 9 2" xfId="25640"/>
    <cellStyle name="Calculation 2 2 2 2 30" xfId="3555"/>
    <cellStyle name="Calculation 2 2 2 2 30 2" xfId="25641"/>
    <cellStyle name="Calculation 2 2 2 2 31" xfId="5127"/>
    <cellStyle name="Calculation 2 2 2 2 31 2" xfId="25642"/>
    <cellStyle name="Calculation 2 2 2 2 32" xfId="6525"/>
    <cellStyle name="Calculation 2 2 2 2 32 2" xfId="25643"/>
    <cellStyle name="Calculation 2 2 2 2 33" xfId="7923"/>
    <cellStyle name="Calculation 2 2 2 2 33 2" xfId="25644"/>
    <cellStyle name="Calculation 2 2 2 2 34" xfId="9325"/>
    <cellStyle name="Calculation 2 2 2 2 34 2" xfId="25645"/>
    <cellStyle name="Calculation 2 2 2 2 35" xfId="10719"/>
    <cellStyle name="Calculation 2 2 2 2 35 2" xfId="25646"/>
    <cellStyle name="Calculation 2 2 2 2 36" xfId="12118"/>
    <cellStyle name="Calculation 2 2 2 2 36 2" xfId="25647"/>
    <cellStyle name="Calculation 2 2 2 2 37" xfId="13516"/>
    <cellStyle name="Calculation 2 2 2 2 37 2" xfId="25648"/>
    <cellStyle name="Calculation 2 2 2 2 38" xfId="14912"/>
    <cellStyle name="Calculation 2 2 2 2 38 2" xfId="25649"/>
    <cellStyle name="Calculation 2 2 2 2 39" xfId="16306"/>
    <cellStyle name="Calculation 2 2 2 2 39 2" xfId="25650"/>
    <cellStyle name="Calculation 2 2 2 2 4" xfId="869"/>
    <cellStyle name="Calculation 2 2 2 2 4 10" xfId="13634"/>
    <cellStyle name="Calculation 2 2 2 2 4 10 2" xfId="25651"/>
    <cellStyle name="Calculation 2 2 2 2 4 11" xfId="15030"/>
    <cellStyle name="Calculation 2 2 2 2 4 11 2" xfId="25652"/>
    <cellStyle name="Calculation 2 2 2 2 4 12" xfId="16424"/>
    <cellStyle name="Calculation 2 2 2 2 4 12 2" xfId="25653"/>
    <cellStyle name="Calculation 2 2 2 2 4 13" xfId="17814"/>
    <cellStyle name="Calculation 2 2 2 2 4 13 2" xfId="25654"/>
    <cellStyle name="Calculation 2 2 2 2 4 14" xfId="19201"/>
    <cellStyle name="Calculation 2 2 2 2 4 14 2" xfId="25655"/>
    <cellStyle name="Calculation 2 2 2 2 4 15" xfId="20581"/>
    <cellStyle name="Calculation 2 2 2 2 4 15 2" xfId="25656"/>
    <cellStyle name="Calculation 2 2 2 2 4 16" xfId="21947"/>
    <cellStyle name="Calculation 2 2 2 2 4 16 2" xfId="25657"/>
    <cellStyle name="Calculation 2 2 2 2 4 17" xfId="23301"/>
    <cellStyle name="Calculation 2 2 2 2 4 17 2" xfId="25658"/>
    <cellStyle name="Calculation 2 2 2 2 4 18" xfId="25659"/>
    <cellStyle name="Calculation 2 2 2 2 4 19" xfId="49657"/>
    <cellStyle name="Calculation 2 2 2 2 4 2" xfId="2319"/>
    <cellStyle name="Calculation 2 2 2 2 4 2 2" xfId="25660"/>
    <cellStyle name="Calculation 2 2 2 2 4 20" xfId="49658"/>
    <cellStyle name="Calculation 2 2 2 2 4 21" xfId="49659"/>
    <cellStyle name="Calculation 2 2 2 2 4 22" xfId="49660"/>
    <cellStyle name="Calculation 2 2 2 2 4 23" xfId="49661"/>
    <cellStyle name="Calculation 2 2 2 2 4 24" xfId="49662"/>
    <cellStyle name="Calculation 2 2 2 2 4 25" xfId="49663"/>
    <cellStyle name="Calculation 2 2 2 2 4 3" xfId="3673"/>
    <cellStyle name="Calculation 2 2 2 2 4 3 2" xfId="25661"/>
    <cellStyle name="Calculation 2 2 2 2 4 4" xfId="5245"/>
    <cellStyle name="Calculation 2 2 2 2 4 4 2" xfId="25662"/>
    <cellStyle name="Calculation 2 2 2 2 4 5" xfId="6643"/>
    <cellStyle name="Calculation 2 2 2 2 4 5 2" xfId="25663"/>
    <cellStyle name="Calculation 2 2 2 2 4 6" xfId="8041"/>
    <cellStyle name="Calculation 2 2 2 2 4 6 2" xfId="25664"/>
    <cellStyle name="Calculation 2 2 2 2 4 7" xfId="9443"/>
    <cellStyle name="Calculation 2 2 2 2 4 7 2" xfId="25665"/>
    <cellStyle name="Calculation 2 2 2 2 4 8" xfId="10837"/>
    <cellStyle name="Calculation 2 2 2 2 4 8 2" xfId="25666"/>
    <cellStyle name="Calculation 2 2 2 2 4 9" xfId="12236"/>
    <cellStyle name="Calculation 2 2 2 2 4 9 2" xfId="25667"/>
    <cellStyle name="Calculation 2 2 2 2 40" xfId="17696"/>
    <cellStyle name="Calculation 2 2 2 2 40 2" xfId="25668"/>
    <cellStyle name="Calculation 2 2 2 2 41" xfId="19083"/>
    <cellStyle name="Calculation 2 2 2 2 41 2" xfId="25669"/>
    <cellStyle name="Calculation 2 2 2 2 42" xfId="20463"/>
    <cellStyle name="Calculation 2 2 2 2 42 2" xfId="25670"/>
    <cellStyle name="Calculation 2 2 2 2 43" xfId="21829"/>
    <cellStyle name="Calculation 2 2 2 2 43 2" xfId="25671"/>
    <cellStyle name="Calculation 2 2 2 2 44" xfId="23183"/>
    <cellStyle name="Calculation 2 2 2 2 44 2" xfId="25672"/>
    <cellStyle name="Calculation 2 2 2 2 45" xfId="751"/>
    <cellStyle name="Calculation 2 2 2 2 45 2" xfId="25673"/>
    <cellStyle name="Calculation 2 2 2 2 46" xfId="24529"/>
    <cellStyle name="Calculation 2 2 2 2 46 2" xfId="25674"/>
    <cellStyle name="Calculation 2 2 2 2 47" xfId="24684"/>
    <cellStyle name="Calculation 2 2 2 2 47 2" xfId="25675"/>
    <cellStyle name="Calculation 2 2 2 2 48" xfId="25676"/>
    <cellStyle name="Calculation 2 2 2 2 49" xfId="49258"/>
    <cellStyle name="Calculation 2 2 2 2 5" xfId="907"/>
    <cellStyle name="Calculation 2 2 2 2 5 10" xfId="13672"/>
    <cellStyle name="Calculation 2 2 2 2 5 10 2" xfId="25677"/>
    <cellStyle name="Calculation 2 2 2 2 5 11" xfId="15068"/>
    <cellStyle name="Calculation 2 2 2 2 5 11 2" xfId="25678"/>
    <cellStyle name="Calculation 2 2 2 2 5 12" xfId="16462"/>
    <cellStyle name="Calculation 2 2 2 2 5 12 2" xfId="25679"/>
    <cellStyle name="Calculation 2 2 2 2 5 13" xfId="17852"/>
    <cellStyle name="Calculation 2 2 2 2 5 13 2" xfId="25680"/>
    <cellStyle name="Calculation 2 2 2 2 5 14" xfId="19239"/>
    <cellStyle name="Calculation 2 2 2 2 5 14 2" xfId="25681"/>
    <cellStyle name="Calculation 2 2 2 2 5 15" xfId="20619"/>
    <cellStyle name="Calculation 2 2 2 2 5 15 2" xfId="25682"/>
    <cellStyle name="Calculation 2 2 2 2 5 16" xfId="21985"/>
    <cellStyle name="Calculation 2 2 2 2 5 16 2" xfId="25683"/>
    <cellStyle name="Calculation 2 2 2 2 5 17" xfId="23339"/>
    <cellStyle name="Calculation 2 2 2 2 5 17 2" xfId="25684"/>
    <cellStyle name="Calculation 2 2 2 2 5 18" xfId="25685"/>
    <cellStyle name="Calculation 2 2 2 2 5 19" xfId="49664"/>
    <cellStyle name="Calculation 2 2 2 2 5 2" xfId="2357"/>
    <cellStyle name="Calculation 2 2 2 2 5 2 2" xfId="25686"/>
    <cellStyle name="Calculation 2 2 2 2 5 20" xfId="49665"/>
    <cellStyle name="Calculation 2 2 2 2 5 21" xfId="49666"/>
    <cellStyle name="Calculation 2 2 2 2 5 22" xfId="49667"/>
    <cellStyle name="Calculation 2 2 2 2 5 23" xfId="49668"/>
    <cellStyle name="Calculation 2 2 2 2 5 24" xfId="49669"/>
    <cellStyle name="Calculation 2 2 2 2 5 25" xfId="49670"/>
    <cellStyle name="Calculation 2 2 2 2 5 3" xfId="3711"/>
    <cellStyle name="Calculation 2 2 2 2 5 3 2" xfId="25687"/>
    <cellStyle name="Calculation 2 2 2 2 5 4" xfId="5283"/>
    <cellStyle name="Calculation 2 2 2 2 5 4 2" xfId="25688"/>
    <cellStyle name="Calculation 2 2 2 2 5 5" xfId="6681"/>
    <cellStyle name="Calculation 2 2 2 2 5 5 2" xfId="25689"/>
    <cellStyle name="Calculation 2 2 2 2 5 6" xfId="8079"/>
    <cellStyle name="Calculation 2 2 2 2 5 6 2" xfId="25690"/>
    <cellStyle name="Calculation 2 2 2 2 5 7" xfId="9481"/>
    <cellStyle name="Calculation 2 2 2 2 5 7 2" xfId="25691"/>
    <cellStyle name="Calculation 2 2 2 2 5 8" xfId="10875"/>
    <cellStyle name="Calculation 2 2 2 2 5 8 2" xfId="25692"/>
    <cellStyle name="Calculation 2 2 2 2 5 9" xfId="12274"/>
    <cellStyle name="Calculation 2 2 2 2 5 9 2" xfId="25693"/>
    <cellStyle name="Calculation 2 2 2 2 50" xfId="49292"/>
    <cellStyle name="Calculation 2 2 2 2 51" xfId="49671"/>
    <cellStyle name="Calculation 2 2 2 2 52" xfId="49672"/>
    <cellStyle name="Calculation 2 2 2 2 53" xfId="49673"/>
    <cellStyle name="Calculation 2 2 2 2 54" xfId="49674"/>
    <cellStyle name="Calculation 2 2 2 2 55" xfId="49675"/>
    <cellStyle name="Calculation 2 2 2 2 56" xfId="49676"/>
    <cellStyle name="Calculation 2 2 2 2 57" xfId="49677"/>
    <cellStyle name="Calculation 2 2 2 2 6" xfId="943"/>
    <cellStyle name="Calculation 2 2 2 2 6 10" xfId="13708"/>
    <cellStyle name="Calculation 2 2 2 2 6 10 2" xfId="25694"/>
    <cellStyle name="Calculation 2 2 2 2 6 11" xfId="15104"/>
    <cellStyle name="Calculation 2 2 2 2 6 11 2" xfId="25695"/>
    <cellStyle name="Calculation 2 2 2 2 6 12" xfId="16498"/>
    <cellStyle name="Calculation 2 2 2 2 6 12 2" xfId="25696"/>
    <cellStyle name="Calculation 2 2 2 2 6 13" xfId="17888"/>
    <cellStyle name="Calculation 2 2 2 2 6 13 2" xfId="25697"/>
    <cellStyle name="Calculation 2 2 2 2 6 14" xfId="19275"/>
    <cellStyle name="Calculation 2 2 2 2 6 14 2" xfId="25698"/>
    <cellStyle name="Calculation 2 2 2 2 6 15" xfId="20655"/>
    <cellStyle name="Calculation 2 2 2 2 6 15 2" xfId="25699"/>
    <cellStyle name="Calculation 2 2 2 2 6 16" xfId="22021"/>
    <cellStyle name="Calculation 2 2 2 2 6 16 2" xfId="25700"/>
    <cellStyle name="Calculation 2 2 2 2 6 17" xfId="23375"/>
    <cellStyle name="Calculation 2 2 2 2 6 17 2" xfId="25701"/>
    <cellStyle name="Calculation 2 2 2 2 6 18" xfId="25702"/>
    <cellStyle name="Calculation 2 2 2 2 6 19" xfId="49678"/>
    <cellStyle name="Calculation 2 2 2 2 6 2" xfId="2393"/>
    <cellStyle name="Calculation 2 2 2 2 6 2 2" xfId="25703"/>
    <cellStyle name="Calculation 2 2 2 2 6 20" xfId="49679"/>
    <cellStyle name="Calculation 2 2 2 2 6 21" xfId="49680"/>
    <cellStyle name="Calculation 2 2 2 2 6 22" xfId="49681"/>
    <cellStyle name="Calculation 2 2 2 2 6 23" xfId="49682"/>
    <cellStyle name="Calculation 2 2 2 2 6 24" xfId="49683"/>
    <cellStyle name="Calculation 2 2 2 2 6 25" xfId="49684"/>
    <cellStyle name="Calculation 2 2 2 2 6 3" xfId="3747"/>
    <cellStyle name="Calculation 2 2 2 2 6 3 2" xfId="25704"/>
    <cellStyle name="Calculation 2 2 2 2 6 4" xfId="5319"/>
    <cellStyle name="Calculation 2 2 2 2 6 4 2" xfId="25705"/>
    <cellStyle name="Calculation 2 2 2 2 6 5" xfId="6717"/>
    <cellStyle name="Calculation 2 2 2 2 6 5 2" xfId="25706"/>
    <cellStyle name="Calculation 2 2 2 2 6 6" xfId="8115"/>
    <cellStyle name="Calculation 2 2 2 2 6 6 2" xfId="25707"/>
    <cellStyle name="Calculation 2 2 2 2 6 7" xfId="9517"/>
    <cellStyle name="Calculation 2 2 2 2 6 7 2" xfId="25708"/>
    <cellStyle name="Calculation 2 2 2 2 6 8" xfId="10911"/>
    <cellStyle name="Calculation 2 2 2 2 6 8 2" xfId="25709"/>
    <cellStyle name="Calculation 2 2 2 2 6 9" xfId="12310"/>
    <cellStyle name="Calculation 2 2 2 2 6 9 2" xfId="25710"/>
    <cellStyle name="Calculation 2 2 2 2 7" xfId="981"/>
    <cellStyle name="Calculation 2 2 2 2 7 10" xfId="13746"/>
    <cellStyle name="Calculation 2 2 2 2 7 10 2" xfId="25711"/>
    <cellStyle name="Calculation 2 2 2 2 7 11" xfId="15142"/>
    <cellStyle name="Calculation 2 2 2 2 7 11 2" xfId="25712"/>
    <cellStyle name="Calculation 2 2 2 2 7 12" xfId="16536"/>
    <cellStyle name="Calculation 2 2 2 2 7 12 2" xfId="25713"/>
    <cellStyle name="Calculation 2 2 2 2 7 13" xfId="17926"/>
    <cellStyle name="Calculation 2 2 2 2 7 13 2" xfId="25714"/>
    <cellStyle name="Calculation 2 2 2 2 7 14" xfId="19313"/>
    <cellStyle name="Calculation 2 2 2 2 7 14 2" xfId="25715"/>
    <cellStyle name="Calculation 2 2 2 2 7 15" xfId="20693"/>
    <cellStyle name="Calculation 2 2 2 2 7 15 2" xfId="25716"/>
    <cellStyle name="Calculation 2 2 2 2 7 16" xfId="22059"/>
    <cellStyle name="Calculation 2 2 2 2 7 16 2" xfId="25717"/>
    <cellStyle name="Calculation 2 2 2 2 7 17" xfId="23413"/>
    <cellStyle name="Calculation 2 2 2 2 7 17 2" xfId="25718"/>
    <cellStyle name="Calculation 2 2 2 2 7 18" xfId="25719"/>
    <cellStyle name="Calculation 2 2 2 2 7 19" xfId="49685"/>
    <cellStyle name="Calculation 2 2 2 2 7 2" xfId="2431"/>
    <cellStyle name="Calculation 2 2 2 2 7 2 2" xfId="25720"/>
    <cellStyle name="Calculation 2 2 2 2 7 20" xfId="49686"/>
    <cellStyle name="Calculation 2 2 2 2 7 21" xfId="49687"/>
    <cellStyle name="Calculation 2 2 2 2 7 22" xfId="49688"/>
    <cellStyle name="Calculation 2 2 2 2 7 23" xfId="49689"/>
    <cellStyle name="Calculation 2 2 2 2 7 24" xfId="49690"/>
    <cellStyle name="Calculation 2 2 2 2 7 25" xfId="49691"/>
    <cellStyle name="Calculation 2 2 2 2 7 3" xfId="3785"/>
    <cellStyle name="Calculation 2 2 2 2 7 3 2" xfId="25721"/>
    <cellStyle name="Calculation 2 2 2 2 7 4" xfId="5357"/>
    <cellStyle name="Calculation 2 2 2 2 7 4 2" xfId="25722"/>
    <cellStyle name="Calculation 2 2 2 2 7 5" xfId="6755"/>
    <cellStyle name="Calculation 2 2 2 2 7 5 2" xfId="25723"/>
    <cellStyle name="Calculation 2 2 2 2 7 6" xfId="8153"/>
    <cellStyle name="Calculation 2 2 2 2 7 6 2" xfId="25724"/>
    <cellStyle name="Calculation 2 2 2 2 7 7" xfId="9555"/>
    <cellStyle name="Calculation 2 2 2 2 7 7 2" xfId="25725"/>
    <cellStyle name="Calculation 2 2 2 2 7 8" xfId="10949"/>
    <cellStyle name="Calculation 2 2 2 2 7 8 2" xfId="25726"/>
    <cellStyle name="Calculation 2 2 2 2 7 9" xfId="12348"/>
    <cellStyle name="Calculation 2 2 2 2 7 9 2" xfId="25727"/>
    <cellStyle name="Calculation 2 2 2 2 8" xfId="1015"/>
    <cellStyle name="Calculation 2 2 2 2 8 10" xfId="13780"/>
    <cellStyle name="Calculation 2 2 2 2 8 10 2" xfId="25728"/>
    <cellStyle name="Calculation 2 2 2 2 8 11" xfId="15176"/>
    <cellStyle name="Calculation 2 2 2 2 8 11 2" xfId="25729"/>
    <cellStyle name="Calculation 2 2 2 2 8 12" xfId="16570"/>
    <cellStyle name="Calculation 2 2 2 2 8 12 2" xfId="25730"/>
    <cellStyle name="Calculation 2 2 2 2 8 13" xfId="17960"/>
    <cellStyle name="Calculation 2 2 2 2 8 13 2" xfId="25731"/>
    <cellStyle name="Calculation 2 2 2 2 8 14" xfId="19347"/>
    <cellStyle name="Calculation 2 2 2 2 8 14 2" xfId="25732"/>
    <cellStyle name="Calculation 2 2 2 2 8 15" xfId="20727"/>
    <cellStyle name="Calculation 2 2 2 2 8 15 2" xfId="25733"/>
    <cellStyle name="Calculation 2 2 2 2 8 16" xfId="22093"/>
    <cellStyle name="Calculation 2 2 2 2 8 16 2" xfId="25734"/>
    <cellStyle name="Calculation 2 2 2 2 8 17" xfId="23447"/>
    <cellStyle name="Calculation 2 2 2 2 8 17 2" xfId="25735"/>
    <cellStyle name="Calculation 2 2 2 2 8 18" xfId="25736"/>
    <cellStyle name="Calculation 2 2 2 2 8 19" xfId="49692"/>
    <cellStyle name="Calculation 2 2 2 2 8 2" xfId="2465"/>
    <cellStyle name="Calculation 2 2 2 2 8 2 2" xfId="25737"/>
    <cellStyle name="Calculation 2 2 2 2 8 20" xfId="49693"/>
    <cellStyle name="Calculation 2 2 2 2 8 21" xfId="49694"/>
    <cellStyle name="Calculation 2 2 2 2 8 22" xfId="49695"/>
    <cellStyle name="Calculation 2 2 2 2 8 23" xfId="49696"/>
    <cellStyle name="Calculation 2 2 2 2 8 24" xfId="49697"/>
    <cellStyle name="Calculation 2 2 2 2 8 25" xfId="49698"/>
    <cellStyle name="Calculation 2 2 2 2 8 3" xfId="3819"/>
    <cellStyle name="Calculation 2 2 2 2 8 3 2" xfId="25738"/>
    <cellStyle name="Calculation 2 2 2 2 8 4" xfId="5391"/>
    <cellStyle name="Calculation 2 2 2 2 8 4 2" xfId="25739"/>
    <cellStyle name="Calculation 2 2 2 2 8 5" xfId="6789"/>
    <cellStyle name="Calculation 2 2 2 2 8 5 2" xfId="25740"/>
    <cellStyle name="Calculation 2 2 2 2 8 6" xfId="8187"/>
    <cellStyle name="Calculation 2 2 2 2 8 6 2" xfId="25741"/>
    <cellStyle name="Calculation 2 2 2 2 8 7" xfId="9589"/>
    <cellStyle name="Calculation 2 2 2 2 8 7 2" xfId="25742"/>
    <cellStyle name="Calculation 2 2 2 2 8 8" xfId="10983"/>
    <cellStyle name="Calculation 2 2 2 2 8 8 2" xfId="25743"/>
    <cellStyle name="Calculation 2 2 2 2 8 9" xfId="12382"/>
    <cellStyle name="Calculation 2 2 2 2 8 9 2" xfId="25744"/>
    <cellStyle name="Calculation 2 2 2 2 9" xfId="1049"/>
    <cellStyle name="Calculation 2 2 2 2 9 10" xfId="13814"/>
    <cellStyle name="Calculation 2 2 2 2 9 10 2" xfId="25745"/>
    <cellStyle name="Calculation 2 2 2 2 9 11" xfId="15210"/>
    <cellStyle name="Calculation 2 2 2 2 9 11 2" xfId="25746"/>
    <cellStyle name="Calculation 2 2 2 2 9 12" xfId="16604"/>
    <cellStyle name="Calculation 2 2 2 2 9 12 2" xfId="25747"/>
    <cellStyle name="Calculation 2 2 2 2 9 13" xfId="17994"/>
    <cellStyle name="Calculation 2 2 2 2 9 13 2" xfId="25748"/>
    <cellStyle name="Calculation 2 2 2 2 9 14" xfId="19381"/>
    <cellStyle name="Calculation 2 2 2 2 9 14 2" xfId="25749"/>
    <cellStyle name="Calculation 2 2 2 2 9 15" xfId="20761"/>
    <cellStyle name="Calculation 2 2 2 2 9 15 2" xfId="25750"/>
    <cellStyle name="Calculation 2 2 2 2 9 16" xfId="22127"/>
    <cellStyle name="Calculation 2 2 2 2 9 16 2" xfId="25751"/>
    <cellStyle name="Calculation 2 2 2 2 9 17" xfId="23481"/>
    <cellStyle name="Calculation 2 2 2 2 9 17 2" xfId="25752"/>
    <cellStyle name="Calculation 2 2 2 2 9 18" xfId="25753"/>
    <cellStyle name="Calculation 2 2 2 2 9 19" xfId="49699"/>
    <cellStyle name="Calculation 2 2 2 2 9 2" xfId="2499"/>
    <cellStyle name="Calculation 2 2 2 2 9 2 2" xfId="25754"/>
    <cellStyle name="Calculation 2 2 2 2 9 20" xfId="49700"/>
    <cellStyle name="Calculation 2 2 2 2 9 21" xfId="49701"/>
    <cellStyle name="Calculation 2 2 2 2 9 22" xfId="49702"/>
    <cellStyle name="Calculation 2 2 2 2 9 23" xfId="49703"/>
    <cellStyle name="Calculation 2 2 2 2 9 24" xfId="49704"/>
    <cellStyle name="Calculation 2 2 2 2 9 25" xfId="49705"/>
    <cellStyle name="Calculation 2 2 2 2 9 3" xfId="3853"/>
    <cellStyle name="Calculation 2 2 2 2 9 3 2" xfId="25755"/>
    <cellStyle name="Calculation 2 2 2 2 9 4" xfId="5425"/>
    <cellStyle name="Calculation 2 2 2 2 9 4 2" xfId="25756"/>
    <cellStyle name="Calculation 2 2 2 2 9 5" xfId="6823"/>
    <cellStyle name="Calculation 2 2 2 2 9 5 2" xfId="25757"/>
    <cellStyle name="Calculation 2 2 2 2 9 6" xfId="8221"/>
    <cellStyle name="Calculation 2 2 2 2 9 6 2" xfId="25758"/>
    <cellStyle name="Calculation 2 2 2 2 9 7" xfId="9623"/>
    <cellStyle name="Calculation 2 2 2 2 9 7 2" xfId="25759"/>
    <cellStyle name="Calculation 2 2 2 2 9 8" xfId="11017"/>
    <cellStyle name="Calculation 2 2 2 2 9 8 2" xfId="25760"/>
    <cellStyle name="Calculation 2 2 2 2 9 9" xfId="12416"/>
    <cellStyle name="Calculation 2 2 2 2 9 9 2" xfId="25761"/>
    <cellStyle name="Calculation 2 2 2 20" xfId="1336"/>
    <cellStyle name="Calculation 2 2 2 20 10" xfId="14101"/>
    <cellStyle name="Calculation 2 2 2 20 10 2" xfId="25762"/>
    <cellStyle name="Calculation 2 2 2 20 11" xfId="15497"/>
    <cellStyle name="Calculation 2 2 2 20 11 2" xfId="25763"/>
    <cellStyle name="Calculation 2 2 2 20 12" xfId="16891"/>
    <cellStyle name="Calculation 2 2 2 20 12 2" xfId="25764"/>
    <cellStyle name="Calculation 2 2 2 20 13" xfId="18281"/>
    <cellStyle name="Calculation 2 2 2 20 13 2" xfId="25765"/>
    <cellStyle name="Calculation 2 2 2 20 14" xfId="19668"/>
    <cellStyle name="Calculation 2 2 2 20 14 2" xfId="25766"/>
    <cellStyle name="Calculation 2 2 2 20 15" xfId="21048"/>
    <cellStyle name="Calculation 2 2 2 20 15 2" xfId="25767"/>
    <cellStyle name="Calculation 2 2 2 20 16" xfId="22414"/>
    <cellStyle name="Calculation 2 2 2 20 16 2" xfId="25768"/>
    <cellStyle name="Calculation 2 2 2 20 17" xfId="23768"/>
    <cellStyle name="Calculation 2 2 2 20 17 2" xfId="25769"/>
    <cellStyle name="Calculation 2 2 2 20 18" xfId="25770"/>
    <cellStyle name="Calculation 2 2 2 20 19" xfId="49706"/>
    <cellStyle name="Calculation 2 2 2 20 2" xfId="2786"/>
    <cellStyle name="Calculation 2 2 2 20 2 2" xfId="25771"/>
    <cellStyle name="Calculation 2 2 2 20 20" xfId="49707"/>
    <cellStyle name="Calculation 2 2 2 20 21" xfId="49708"/>
    <cellStyle name="Calculation 2 2 2 20 22" xfId="49709"/>
    <cellStyle name="Calculation 2 2 2 20 23" xfId="49710"/>
    <cellStyle name="Calculation 2 2 2 20 24" xfId="49711"/>
    <cellStyle name="Calculation 2 2 2 20 25" xfId="49712"/>
    <cellStyle name="Calculation 2 2 2 20 3" xfId="4140"/>
    <cellStyle name="Calculation 2 2 2 20 3 2" xfId="25772"/>
    <cellStyle name="Calculation 2 2 2 20 4" xfId="5712"/>
    <cellStyle name="Calculation 2 2 2 20 4 2" xfId="25773"/>
    <cellStyle name="Calculation 2 2 2 20 5" xfId="7110"/>
    <cellStyle name="Calculation 2 2 2 20 5 2" xfId="25774"/>
    <cellStyle name="Calculation 2 2 2 20 6" xfId="8508"/>
    <cellStyle name="Calculation 2 2 2 20 6 2" xfId="25775"/>
    <cellStyle name="Calculation 2 2 2 20 7" xfId="9910"/>
    <cellStyle name="Calculation 2 2 2 20 7 2" xfId="25776"/>
    <cellStyle name="Calculation 2 2 2 20 8" xfId="11304"/>
    <cellStyle name="Calculation 2 2 2 20 8 2" xfId="25777"/>
    <cellStyle name="Calculation 2 2 2 20 9" xfId="12703"/>
    <cellStyle name="Calculation 2 2 2 20 9 2" xfId="25778"/>
    <cellStyle name="Calculation 2 2 2 21" xfId="716"/>
    <cellStyle name="Calculation 2 2 2 21 10" xfId="13481"/>
    <cellStyle name="Calculation 2 2 2 21 10 2" xfId="25779"/>
    <cellStyle name="Calculation 2 2 2 21 11" xfId="14877"/>
    <cellStyle name="Calculation 2 2 2 21 11 2" xfId="25780"/>
    <cellStyle name="Calculation 2 2 2 21 12" xfId="16271"/>
    <cellStyle name="Calculation 2 2 2 21 12 2" xfId="25781"/>
    <cellStyle name="Calculation 2 2 2 21 13" xfId="17661"/>
    <cellStyle name="Calculation 2 2 2 21 13 2" xfId="25782"/>
    <cellStyle name="Calculation 2 2 2 21 14" xfId="19048"/>
    <cellStyle name="Calculation 2 2 2 21 14 2" xfId="25783"/>
    <cellStyle name="Calculation 2 2 2 21 15" xfId="20428"/>
    <cellStyle name="Calculation 2 2 2 21 15 2" xfId="25784"/>
    <cellStyle name="Calculation 2 2 2 21 16" xfId="21794"/>
    <cellStyle name="Calculation 2 2 2 21 16 2" xfId="25785"/>
    <cellStyle name="Calculation 2 2 2 21 17" xfId="23148"/>
    <cellStyle name="Calculation 2 2 2 21 17 2" xfId="25786"/>
    <cellStyle name="Calculation 2 2 2 21 18" xfId="25787"/>
    <cellStyle name="Calculation 2 2 2 21 19" xfId="49713"/>
    <cellStyle name="Calculation 2 2 2 21 2" xfId="2166"/>
    <cellStyle name="Calculation 2 2 2 21 2 2" xfId="25788"/>
    <cellStyle name="Calculation 2 2 2 21 20" xfId="49714"/>
    <cellStyle name="Calculation 2 2 2 21 21" xfId="49715"/>
    <cellStyle name="Calculation 2 2 2 21 22" xfId="49716"/>
    <cellStyle name="Calculation 2 2 2 21 23" xfId="49717"/>
    <cellStyle name="Calculation 2 2 2 21 24" xfId="49718"/>
    <cellStyle name="Calculation 2 2 2 21 25" xfId="49719"/>
    <cellStyle name="Calculation 2 2 2 21 3" xfId="3520"/>
    <cellStyle name="Calculation 2 2 2 21 3 2" xfId="25789"/>
    <cellStyle name="Calculation 2 2 2 21 4" xfId="5092"/>
    <cellStyle name="Calculation 2 2 2 21 4 2" xfId="25790"/>
    <cellStyle name="Calculation 2 2 2 21 5" xfId="6490"/>
    <cellStyle name="Calculation 2 2 2 21 5 2" xfId="25791"/>
    <cellStyle name="Calculation 2 2 2 21 6" xfId="7888"/>
    <cellStyle name="Calculation 2 2 2 21 6 2" xfId="25792"/>
    <cellStyle name="Calculation 2 2 2 21 7" xfId="9290"/>
    <cellStyle name="Calculation 2 2 2 21 7 2" xfId="25793"/>
    <cellStyle name="Calculation 2 2 2 21 8" xfId="10684"/>
    <cellStyle name="Calculation 2 2 2 21 8 2" xfId="25794"/>
    <cellStyle name="Calculation 2 2 2 21 9" xfId="12083"/>
    <cellStyle name="Calculation 2 2 2 21 9 2" xfId="25795"/>
    <cellStyle name="Calculation 2 2 2 22" xfId="1392"/>
    <cellStyle name="Calculation 2 2 2 22 10" xfId="14157"/>
    <cellStyle name="Calculation 2 2 2 22 10 2" xfId="25796"/>
    <cellStyle name="Calculation 2 2 2 22 11" xfId="15553"/>
    <cellStyle name="Calculation 2 2 2 22 11 2" xfId="25797"/>
    <cellStyle name="Calculation 2 2 2 22 12" xfId="16947"/>
    <cellStyle name="Calculation 2 2 2 22 12 2" xfId="25798"/>
    <cellStyle name="Calculation 2 2 2 22 13" xfId="18337"/>
    <cellStyle name="Calculation 2 2 2 22 13 2" xfId="25799"/>
    <cellStyle name="Calculation 2 2 2 22 14" xfId="19724"/>
    <cellStyle name="Calculation 2 2 2 22 14 2" xfId="25800"/>
    <cellStyle name="Calculation 2 2 2 22 15" xfId="21104"/>
    <cellStyle name="Calculation 2 2 2 22 15 2" xfId="25801"/>
    <cellStyle name="Calculation 2 2 2 22 16" xfId="22470"/>
    <cellStyle name="Calculation 2 2 2 22 16 2" xfId="25802"/>
    <cellStyle name="Calculation 2 2 2 22 17" xfId="23824"/>
    <cellStyle name="Calculation 2 2 2 22 17 2" xfId="25803"/>
    <cellStyle name="Calculation 2 2 2 22 18" xfId="25804"/>
    <cellStyle name="Calculation 2 2 2 22 19" xfId="49720"/>
    <cellStyle name="Calculation 2 2 2 22 2" xfId="2842"/>
    <cellStyle name="Calculation 2 2 2 22 2 2" xfId="25805"/>
    <cellStyle name="Calculation 2 2 2 22 20" xfId="49721"/>
    <cellStyle name="Calculation 2 2 2 22 21" xfId="49722"/>
    <cellStyle name="Calculation 2 2 2 22 22" xfId="49723"/>
    <cellStyle name="Calculation 2 2 2 22 23" xfId="49724"/>
    <cellStyle name="Calculation 2 2 2 22 24" xfId="49725"/>
    <cellStyle name="Calculation 2 2 2 22 25" xfId="49726"/>
    <cellStyle name="Calculation 2 2 2 22 3" xfId="4196"/>
    <cellStyle name="Calculation 2 2 2 22 3 2" xfId="25806"/>
    <cellStyle name="Calculation 2 2 2 22 4" xfId="5768"/>
    <cellStyle name="Calculation 2 2 2 22 4 2" xfId="25807"/>
    <cellStyle name="Calculation 2 2 2 22 5" xfId="7166"/>
    <cellStyle name="Calculation 2 2 2 22 5 2" xfId="25808"/>
    <cellStyle name="Calculation 2 2 2 22 6" xfId="8564"/>
    <cellStyle name="Calculation 2 2 2 22 6 2" xfId="25809"/>
    <cellStyle name="Calculation 2 2 2 22 7" xfId="9966"/>
    <cellStyle name="Calculation 2 2 2 22 7 2" xfId="25810"/>
    <cellStyle name="Calculation 2 2 2 22 8" xfId="11360"/>
    <cellStyle name="Calculation 2 2 2 22 8 2" xfId="25811"/>
    <cellStyle name="Calculation 2 2 2 22 9" xfId="12759"/>
    <cellStyle name="Calculation 2 2 2 22 9 2" xfId="25812"/>
    <cellStyle name="Calculation 2 2 2 23" xfId="1426"/>
    <cellStyle name="Calculation 2 2 2 23 10" xfId="14191"/>
    <cellStyle name="Calculation 2 2 2 23 10 2" xfId="25813"/>
    <cellStyle name="Calculation 2 2 2 23 11" xfId="15587"/>
    <cellStyle name="Calculation 2 2 2 23 11 2" xfId="25814"/>
    <cellStyle name="Calculation 2 2 2 23 12" xfId="16981"/>
    <cellStyle name="Calculation 2 2 2 23 12 2" xfId="25815"/>
    <cellStyle name="Calculation 2 2 2 23 13" xfId="18371"/>
    <cellStyle name="Calculation 2 2 2 23 13 2" xfId="25816"/>
    <cellStyle name="Calculation 2 2 2 23 14" xfId="19758"/>
    <cellStyle name="Calculation 2 2 2 23 14 2" xfId="25817"/>
    <cellStyle name="Calculation 2 2 2 23 15" xfId="21138"/>
    <cellStyle name="Calculation 2 2 2 23 15 2" xfId="25818"/>
    <cellStyle name="Calculation 2 2 2 23 16" xfId="22504"/>
    <cellStyle name="Calculation 2 2 2 23 16 2" xfId="25819"/>
    <cellStyle name="Calculation 2 2 2 23 17" xfId="23858"/>
    <cellStyle name="Calculation 2 2 2 23 17 2" xfId="25820"/>
    <cellStyle name="Calculation 2 2 2 23 18" xfId="25821"/>
    <cellStyle name="Calculation 2 2 2 23 19" xfId="49727"/>
    <cellStyle name="Calculation 2 2 2 23 2" xfId="2876"/>
    <cellStyle name="Calculation 2 2 2 23 2 2" xfId="25822"/>
    <cellStyle name="Calculation 2 2 2 23 20" xfId="49728"/>
    <cellStyle name="Calculation 2 2 2 23 21" xfId="49729"/>
    <cellStyle name="Calculation 2 2 2 23 22" xfId="49730"/>
    <cellStyle name="Calculation 2 2 2 23 23" xfId="49731"/>
    <cellStyle name="Calculation 2 2 2 23 24" xfId="49732"/>
    <cellStyle name="Calculation 2 2 2 23 25" xfId="49733"/>
    <cellStyle name="Calculation 2 2 2 23 3" xfId="4230"/>
    <cellStyle name="Calculation 2 2 2 23 3 2" xfId="25823"/>
    <cellStyle name="Calculation 2 2 2 23 4" xfId="5802"/>
    <cellStyle name="Calculation 2 2 2 23 4 2" xfId="25824"/>
    <cellStyle name="Calculation 2 2 2 23 5" xfId="7200"/>
    <cellStyle name="Calculation 2 2 2 23 5 2" xfId="25825"/>
    <cellStyle name="Calculation 2 2 2 23 6" xfId="8598"/>
    <cellStyle name="Calculation 2 2 2 23 6 2" xfId="25826"/>
    <cellStyle name="Calculation 2 2 2 23 7" xfId="10000"/>
    <cellStyle name="Calculation 2 2 2 23 7 2" xfId="25827"/>
    <cellStyle name="Calculation 2 2 2 23 8" xfId="11394"/>
    <cellStyle name="Calculation 2 2 2 23 8 2" xfId="25828"/>
    <cellStyle name="Calculation 2 2 2 23 9" xfId="12793"/>
    <cellStyle name="Calculation 2 2 2 23 9 2" xfId="25829"/>
    <cellStyle name="Calculation 2 2 2 24" xfId="1458"/>
    <cellStyle name="Calculation 2 2 2 24 10" xfId="14223"/>
    <cellStyle name="Calculation 2 2 2 24 10 2" xfId="25830"/>
    <cellStyle name="Calculation 2 2 2 24 11" xfId="15619"/>
    <cellStyle name="Calculation 2 2 2 24 11 2" xfId="25831"/>
    <cellStyle name="Calculation 2 2 2 24 12" xfId="17013"/>
    <cellStyle name="Calculation 2 2 2 24 12 2" xfId="25832"/>
    <cellStyle name="Calculation 2 2 2 24 13" xfId="18403"/>
    <cellStyle name="Calculation 2 2 2 24 13 2" xfId="25833"/>
    <cellStyle name="Calculation 2 2 2 24 14" xfId="19790"/>
    <cellStyle name="Calculation 2 2 2 24 14 2" xfId="25834"/>
    <cellStyle name="Calculation 2 2 2 24 15" xfId="21170"/>
    <cellStyle name="Calculation 2 2 2 24 15 2" xfId="25835"/>
    <cellStyle name="Calculation 2 2 2 24 16" xfId="22536"/>
    <cellStyle name="Calculation 2 2 2 24 16 2" xfId="25836"/>
    <cellStyle name="Calculation 2 2 2 24 17" xfId="23890"/>
    <cellStyle name="Calculation 2 2 2 24 17 2" xfId="25837"/>
    <cellStyle name="Calculation 2 2 2 24 18" xfId="25838"/>
    <cellStyle name="Calculation 2 2 2 24 19" xfId="49734"/>
    <cellStyle name="Calculation 2 2 2 24 2" xfId="2908"/>
    <cellStyle name="Calculation 2 2 2 24 2 2" xfId="25839"/>
    <cellStyle name="Calculation 2 2 2 24 20" xfId="49735"/>
    <cellStyle name="Calculation 2 2 2 24 21" xfId="49736"/>
    <cellStyle name="Calculation 2 2 2 24 22" xfId="49737"/>
    <cellStyle name="Calculation 2 2 2 24 23" xfId="49738"/>
    <cellStyle name="Calculation 2 2 2 24 24" xfId="49739"/>
    <cellStyle name="Calculation 2 2 2 24 25" xfId="49740"/>
    <cellStyle name="Calculation 2 2 2 24 3" xfId="4262"/>
    <cellStyle name="Calculation 2 2 2 24 3 2" xfId="25840"/>
    <cellStyle name="Calculation 2 2 2 24 4" xfId="5834"/>
    <cellStyle name="Calculation 2 2 2 24 4 2" xfId="25841"/>
    <cellStyle name="Calculation 2 2 2 24 5" xfId="7232"/>
    <cellStyle name="Calculation 2 2 2 24 5 2" xfId="25842"/>
    <cellStyle name="Calculation 2 2 2 24 6" xfId="8630"/>
    <cellStyle name="Calculation 2 2 2 24 6 2" xfId="25843"/>
    <cellStyle name="Calculation 2 2 2 24 7" xfId="10032"/>
    <cellStyle name="Calculation 2 2 2 24 7 2" xfId="25844"/>
    <cellStyle name="Calculation 2 2 2 24 8" xfId="11426"/>
    <cellStyle name="Calculation 2 2 2 24 8 2" xfId="25845"/>
    <cellStyle name="Calculation 2 2 2 24 9" xfId="12825"/>
    <cellStyle name="Calculation 2 2 2 24 9 2" xfId="25846"/>
    <cellStyle name="Calculation 2 2 2 25" xfId="1492"/>
    <cellStyle name="Calculation 2 2 2 25 10" xfId="14257"/>
    <cellStyle name="Calculation 2 2 2 25 10 2" xfId="25847"/>
    <cellStyle name="Calculation 2 2 2 25 11" xfId="15653"/>
    <cellStyle name="Calculation 2 2 2 25 11 2" xfId="25848"/>
    <cellStyle name="Calculation 2 2 2 25 12" xfId="17047"/>
    <cellStyle name="Calculation 2 2 2 25 12 2" xfId="25849"/>
    <cellStyle name="Calculation 2 2 2 25 13" xfId="18437"/>
    <cellStyle name="Calculation 2 2 2 25 13 2" xfId="25850"/>
    <cellStyle name="Calculation 2 2 2 25 14" xfId="19824"/>
    <cellStyle name="Calculation 2 2 2 25 14 2" xfId="25851"/>
    <cellStyle name="Calculation 2 2 2 25 15" xfId="21204"/>
    <cellStyle name="Calculation 2 2 2 25 15 2" xfId="25852"/>
    <cellStyle name="Calculation 2 2 2 25 16" xfId="22570"/>
    <cellStyle name="Calculation 2 2 2 25 16 2" xfId="25853"/>
    <cellStyle name="Calculation 2 2 2 25 17" xfId="23924"/>
    <cellStyle name="Calculation 2 2 2 25 17 2" xfId="25854"/>
    <cellStyle name="Calculation 2 2 2 25 18" xfId="25855"/>
    <cellStyle name="Calculation 2 2 2 25 19" xfId="49741"/>
    <cellStyle name="Calculation 2 2 2 25 2" xfId="2942"/>
    <cellStyle name="Calculation 2 2 2 25 2 2" xfId="25856"/>
    <cellStyle name="Calculation 2 2 2 25 20" xfId="49742"/>
    <cellStyle name="Calculation 2 2 2 25 21" xfId="49743"/>
    <cellStyle name="Calculation 2 2 2 25 22" xfId="49744"/>
    <cellStyle name="Calculation 2 2 2 25 23" xfId="49745"/>
    <cellStyle name="Calculation 2 2 2 25 24" xfId="49746"/>
    <cellStyle name="Calculation 2 2 2 25 25" xfId="49747"/>
    <cellStyle name="Calculation 2 2 2 25 3" xfId="4296"/>
    <cellStyle name="Calculation 2 2 2 25 3 2" xfId="25857"/>
    <cellStyle name="Calculation 2 2 2 25 4" xfId="5868"/>
    <cellStyle name="Calculation 2 2 2 25 4 2" xfId="25858"/>
    <cellStyle name="Calculation 2 2 2 25 5" xfId="7266"/>
    <cellStyle name="Calculation 2 2 2 25 5 2" xfId="25859"/>
    <cellStyle name="Calculation 2 2 2 25 6" xfId="8664"/>
    <cellStyle name="Calculation 2 2 2 25 6 2" xfId="25860"/>
    <cellStyle name="Calculation 2 2 2 25 7" xfId="10066"/>
    <cellStyle name="Calculation 2 2 2 25 7 2" xfId="25861"/>
    <cellStyle name="Calculation 2 2 2 25 8" xfId="11460"/>
    <cellStyle name="Calculation 2 2 2 25 8 2" xfId="25862"/>
    <cellStyle name="Calculation 2 2 2 25 9" xfId="12859"/>
    <cellStyle name="Calculation 2 2 2 25 9 2" xfId="25863"/>
    <cellStyle name="Calculation 2 2 2 26" xfId="1527"/>
    <cellStyle name="Calculation 2 2 2 26 10" xfId="14292"/>
    <cellStyle name="Calculation 2 2 2 26 10 2" xfId="25864"/>
    <cellStyle name="Calculation 2 2 2 26 11" xfId="15688"/>
    <cellStyle name="Calculation 2 2 2 26 11 2" xfId="25865"/>
    <cellStyle name="Calculation 2 2 2 26 12" xfId="17082"/>
    <cellStyle name="Calculation 2 2 2 26 12 2" xfId="25866"/>
    <cellStyle name="Calculation 2 2 2 26 13" xfId="18472"/>
    <cellStyle name="Calculation 2 2 2 26 13 2" xfId="25867"/>
    <cellStyle name="Calculation 2 2 2 26 14" xfId="19859"/>
    <cellStyle name="Calculation 2 2 2 26 14 2" xfId="25868"/>
    <cellStyle name="Calculation 2 2 2 26 15" xfId="21239"/>
    <cellStyle name="Calculation 2 2 2 26 15 2" xfId="25869"/>
    <cellStyle name="Calculation 2 2 2 26 16" xfId="22605"/>
    <cellStyle name="Calculation 2 2 2 26 16 2" xfId="25870"/>
    <cellStyle name="Calculation 2 2 2 26 17" xfId="23959"/>
    <cellStyle name="Calculation 2 2 2 26 17 2" xfId="25871"/>
    <cellStyle name="Calculation 2 2 2 26 18" xfId="25872"/>
    <cellStyle name="Calculation 2 2 2 26 19" xfId="49748"/>
    <cellStyle name="Calculation 2 2 2 26 2" xfId="2977"/>
    <cellStyle name="Calculation 2 2 2 26 2 2" xfId="25873"/>
    <cellStyle name="Calculation 2 2 2 26 20" xfId="49749"/>
    <cellStyle name="Calculation 2 2 2 26 21" xfId="49750"/>
    <cellStyle name="Calculation 2 2 2 26 22" xfId="49751"/>
    <cellStyle name="Calculation 2 2 2 26 23" xfId="49752"/>
    <cellStyle name="Calculation 2 2 2 26 24" xfId="49753"/>
    <cellStyle name="Calculation 2 2 2 26 25" xfId="49754"/>
    <cellStyle name="Calculation 2 2 2 26 3" xfId="4331"/>
    <cellStyle name="Calculation 2 2 2 26 3 2" xfId="25874"/>
    <cellStyle name="Calculation 2 2 2 26 4" xfId="5903"/>
    <cellStyle name="Calculation 2 2 2 26 4 2" xfId="25875"/>
    <cellStyle name="Calculation 2 2 2 26 5" xfId="7301"/>
    <cellStyle name="Calculation 2 2 2 26 5 2" xfId="25876"/>
    <cellStyle name="Calculation 2 2 2 26 6" xfId="8699"/>
    <cellStyle name="Calculation 2 2 2 26 6 2" xfId="25877"/>
    <cellStyle name="Calculation 2 2 2 26 7" xfId="10101"/>
    <cellStyle name="Calculation 2 2 2 26 7 2" xfId="25878"/>
    <cellStyle name="Calculation 2 2 2 26 8" xfId="11495"/>
    <cellStyle name="Calculation 2 2 2 26 8 2" xfId="25879"/>
    <cellStyle name="Calculation 2 2 2 26 9" xfId="12894"/>
    <cellStyle name="Calculation 2 2 2 26 9 2" xfId="25880"/>
    <cellStyle name="Calculation 2 2 2 27" xfId="1561"/>
    <cellStyle name="Calculation 2 2 2 27 10" xfId="14326"/>
    <cellStyle name="Calculation 2 2 2 27 10 2" xfId="25881"/>
    <cellStyle name="Calculation 2 2 2 27 11" xfId="15722"/>
    <cellStyle name="Calculation 2 2 2 27 11 2" xfId="25882"/>
    <cellStyle name="Calculation 2 2 2 27 12" xfId="17116"/>
    <cellStyle name="Calculation 2 2 2 27 12 2" xfId="25883"/>
    <cellStyle name="Calculation 2 2 2 27 13" xfId="18506"/>
    <cellStyle name="Calculation 2 2 2 27 13 2" xfId="25884"/>
    <cellStyle name="Calculation 2 2 2 27 14" xfId="19893"/>
    <cellStyle name="Calculation 2 2 2 27 14 2" xfId="25885"/>
    <cellStyle name="Calculation 2 2 2 27 15" xfId="21273"/>
    <cellStyle name="Calculation 2 2 2 27 15 2" xfId="25886"/>
    <cellStyle name="Calculation 2 2 2 27 16" xfId="22639"/>
    <cellStyle name="Calculation 2 2 2 27 16 2" xfId="25887"/>
    <cellStyle name="Calculation 2 2 2 27 17" xfId="23993"/>
    <cellStyle name="Calculation 2 2 2 27 17 2" xfId="25888"/>
    <cellStyle name="Calculation 2 2 2 27 18" xfId="25889"/>
    <cellStyle name="Calculation 2 2 2 27 19" xfId="49755"/>
    <cellStyle name="Calculation 2 2 2 27 2" xfId="3011"/>
    <cellStyle name="Calculation 2 2 2 27 2 2" xfId="25890"/>
    <cellStyle name="Calculation 2 2 2 27 20" xfId="49756"/>
    <cellStyle name="Calculation 2 2 2 27 21" xfId="49757"/>
    <cellStyle name="Calculation 2 2 2 27 22" xfId="49758"/>
    <cellStyle name="Calculation 2 2 2 27 23" xfId="49759"/>
    <cellStyle name="Calculation 2 2 2 27 24" xfId="49760"/>
    <cellStyle name="Calculation 2 2 2 27 25" xfId="49761"/>
    <cellStyle name="Calculation 2 2 2 27 3" xfId="4365"/>
    <cellStyle name="Calculation 2 2 2 27 3 2" xfId="25891"/>
    <cellStyle name="Calculation 2 2 2 27 4" xfId="5937"/>
    <cellStyle name="Calculation 2 2 2 27 4 2" xfId="25892"/>
    <cellStyle name="Calculation 2 2 2 27 5" xfId="7335"/>
    <cellStyle name="Calculation 2 2 2 27 5 2" xfId="25893"/>
    <cellStyle name="Calculation 2 2 2 27 6" xfId="8733"/>
    <cellStyle name="Calculation 2 2 2 27 6 2" xfId="25894"/>
    <cellStyle name="Calculation 2 2 2 27 7" xfId="10135"/>
    <cellStyle name="Calculation 2 2 2 27 7 2" xfId="25895"/>
    <cellStyle name="Calculation 2 2 2 27 8" xfId="11529"/>
    <cellStyle name="Calculation 2 2 2 27 8 2" xfId="25896"/>
    <cellStyle name="Calculation 2 2 2 27 9" xfId="12928"/>
    <cellStyle name="Calculation 2 2 2 27 9 2" xfId="25897"/>
    <cellStyle name="Calculation 2 2 2 28" xfId="1593"/>
    <cellStyle name="Calculation 2 2 2 28 10" xfId="14358"/>
    <cellStyle name="Calculation 2 2 2 28 10 2" xfId="25898"/>
    <cellStyle name="Calculation 2 2 2 28 11" xfId="15754"/>
    <cellStyle name="Calculation 2 2 2 28 11 2" xfId="25899"/>
    <cellStyle name="Calculation 2 2 2 28 12" xfId="17148"/>
    <cellStyle name="Calculation 2 2 2 28 12 2" xfId="25900"/>
    <cellStyle name="Calculation 2 2 2 28 13" xfId="18538"/>
    <cellStyle name="Calculation 2 2 2 28 13 2" xfId="25901"/>
    <cellStyle name="Calculation 2 2 2 28 14" xfId="19925"/>
    <cellStyle name="Calculation 2 2 2 28 14 2" xfId="25902"/>
    <cellStyle name="Calculation 2 2 2 28 15" xfId="21305"/>
    <cellStyle name="Calculation 2 2 2 28 15 2" xfId="25903"/>
    <cellStyle name="Calculation 2 2 2 28 16" xfId="22671"/>
    <cellStyle name="Calculation 2 2 2 28 16 2" xfId="25904"/>
    <cellStyle name="Calculation 2 2 2 28 17" xfId="24025"/>
    <cellStyle name="Calculation 2 2 2 28 17 2" xfId="25905"/>
    <cellStyle name="Calculation 2 2 2 28 18" xfId="25906"/>
    <cellStyle name="Calculation 2 2 2 28 19" xfId="49762"/>
    <cellStyle name="Calculation 2 2 2 28 2" xfId="3043"/>
    <cellStyle name="Calculation 2 2 2 28 2 2" xfId="25907"/>
    <cellStyle name="Calculation 2 2 2 28 20" xfId="49763"/>
    <cellStyle name="Calculation 2 2 2 28 21" xfId="49764"/>
    <cellStyle name="Calculation 2 2 2 28 22" xfId="49765"/>
    <cellStyle name="Calculation 2 2 2 28 23" xfId="49766"/>
    <cellStyle name="Calculation 2 2 2 28 24" xfId="49767"/>
    <cellStyle name="Calculation 2 2 2 28 25" xfId="49768"/>
    <cellStyle name="Calculation 2 2 2 28 3" xfId="4397"/>
    <cellStyle name="Calculation 2 2 2 28 3 2" xfId="25908"/>
    <cellStyle name="Calculation 2 2 2 28 4" xfId="5969"/>
    <cellStyle name="Calculation 2 2 2 28 4 2" xfId="25909"/>
    <cellStyle name="Calculation 2 2 2 28 5" xfId="7367"/>
    <cellStyle name="Calculation 2 2 2 28 5 2" xfId="25910"/>
    <cellStyle name="Calculation 2 2 2 28 6" xfId="8765"/>
    <cellStyle name="Calculation 2 2 2 28 6 2" xfId="25911"/>
    <cellStyle name="Calculation 2 2 2 28 7" xfId="10167"/>
    <cellStyle name="Calculation 2 2 2 28 7 2" xfId="25912"/>
    <cellStyle name="Calculation 2 2 2 28 8" xfId="11561"/>
    <cellStyle name="Calculation 2 2 2 28 8 2" xfId="25913"/>
    <cellStyle name="Calculation 2 2 2 28 9" xfId="12960"/>
    <cellStyle name="Calculation 2 2 2 28 9 2" xfId="25914"/>
    <cellStyle name="Calculation 2 2 2 29" xfId="1625"/>
    <cellStyle name="Calculation 2 2 2 29 10" xfId="14390"/>
    <cellStyle name="Calculation 2 2 2 29 10 2" xfId="25915"/>
    <cellStyle name="Calculation 2 2 2 29 11" xfId="15786"/>
    <cellStyle name="Calculation 2 2 2 29 11 2" xfId="25916"/>
    <cellStyle name="Calculation 2 2 2 29 12" xfId="17180"/>
    <cellStyle name="Calculation 2 2 2 29 12 2" xfId="25917"/>
    <cellStyle name="Calculation 2 2 2 29 13" xfId="18570"/>
    <cellStyle name="Calculation 2 2 2 29 13 2" xfId="25918"/>
    <cellStyle name="Calculation 2 2 2 29 14" xfId="19957"/>
    <cellStyle name="Calculation 2 2 2 29 14 2" xfId="25919"/>
    <cellStyle name="Calculation 2 2 2 29 15" xfId="21337"/>
    <cellStyle name="Calculation 2 2 2 29 15 2" xfId="25920"/>
    <cellStyle name="Calculation 2 2 2 29 16" xfId="22703"/>
    <cellStyle name="Calculation 2 2 2 29 16 2" xfId="25921"/>
    <cellStyle name="Calculation 2 2 2 29 17" xfId="24057"/>
    <cellStyle name="Calculation 2 2 2 29 17 2" xfId="25922"/>
    <cellStyle name="Calculation 2 2 2 29 18" xfId="25923"/>
    <cellStyle name="Calculation 2 2 2 29 19" xfId="49769"/>
    <cellStyle name="Calculation 2 2 2 29 2" xfId="3075"/>
    <cellStyle name="Calculation 2 2 2 29 2 2" xfId="25924"/>
    <cellStyle name="Calculation 2 2 2 29 20" xfId="49770"/>
    <cellStyle name="Calculation 2 2 2 29 21" xfId="49771"/>
    <cellStyle name="Calculation 2 2 2 29 22" xfId="49772"/>
    <cellStyle name="Calculation 2 2 2 29 23" xfId="49773"/>
    <cellStyle name="Calculation 2 2 2 29 24" xfId="49774"/>
    <cellStyle name="Calculation 2 2 2 29 25" xfId="49775"/>
    <cellStyle name="Calculation 2 2 2 29 3" xfId="4429"/>
    <cellStyle name="Calculation 2 2 2 29 3 2" xfId="25925"/>
    <cellStyle name="Calculation 2 2 2 29 4" xfId="6001"/>
    <cellStyle name="Calculation 2 2 2 29 4 2" xfId="25926"/>
    <cellStyle name="Calculation 2 2 2 29 5" xfId="7399"/>
    <cellStyle name="Calculation 2 2 2 29 5 2" xfId="25927"/>
    <cellStyle name="Calculation 2 2 2 29 6" xfId="8797"/>
    <cellStyle name="Calculation 2 2 2 29 6 2" xfId="25928"/>
    <cellStyle name="Calculation 2 2 2 29 7" xfId="10199"/>
    <cellStyle name="Calculation 2 2 2 29 7 2" xfId="25929"/>
    <cellStyle name="Calculation 2 2 2 29 8" xfId="11593"/>
    <cellStyle name="Calculation 2 2 2 29 8 2" xfId="25930"/>
    <cellStyle name="Calculation 2 2 2 29 9" xfId="12992"/>
    <cellStyle name="Calculation 2 2 2 29 9 2" xfId="25931"/>
    <cellStyle name="Calculation 2 2 2 3" xfId="340"/>
    <cellStyle name="Calculation 2 2 2 3 10" xfId="9305"/>
    <cellStyle name="Calculation 2 2 2 3 10 2" xfId="25932"/>
    <cellStyle name="Calculation 2 2 2 3 11" xfId="10699"/>
    <cellStyle name="Calculation 2 2 2 3 11 2" xfId="25933"/>
    <cellStyle name="Calculation 2 2 2 3 12" xfId="12098"/>
    <cellStyle name="Calculation 2 2 2 3 12 2" xfId="25934"/>
    <cellStyle name="Calculation 2 2 2 3 13" xfId="13496"/>
    <cellStyle name="Calculation 2 2 2 3 13 2" xfId="25935"/>
    <cellStyle name="Calculation 2 2 2 3 14" xfId="14892"/>
    <cellStyle name="Calculation 2 2 2 3 14 2" xfId="25936"/>
    <cellStyle name="Calculation 2 2 2 3 15" xfId="16286"/>
    <cellStyle name="Calculation 2 2 2 3 15 2" xfId="25937"/>
    <cellStyle name="Calculation 2 2 2 3 16" xfId="17676"/>
    <cellStyle name="Calculation 2 2 2 3 16 2" xfId="25938"/>
    <cellStyle name="Calculation 2 2 2 3 17" xfId="19063"/>
    <cellStyle name="Calculation 2 2 2 3 17 2" xfId="25939"/>
    <cellStyle name="Calculation 2 2 2 3 18" xfId="20443"/>
    <cellStyle name="Calculation 2 2 2 3 18 2" xfId="25940"/>
    <cellStyle name="Calculation 2 2 2 3 19" xfId="21809"/>
    <cellStyle name="Calculation 2 2 2 3 19 2" xfId="25941"/>
    <cellStyle name="Calculation 2 2 2 3 2" xfId="469"/>
    <cellStyle name="Calculation 2 2 2 3 2 10" xfId="14680"/>
    <cellStyle name="Calculation 2 2 2 3 2 10 2" xfId="25942"/>
    <cellStyle name="Calculation 2 2 2 3 2 11" xfId="16074"/>
    <cellStyle name="Calculation 2 2 2 3 2 11 2" xfId="25943"/>
    <cellStyle name="Calculation 2 2 2 3 2 12" xfId="17464"/>
    <cellStyle name="Calculation 2 2 2 3 2 12 2" xfId="25944"/>
    <cellStyle name="Calculation 2 2 2 3 2 13" xfId="18851"/>
    <cellStyle name="Calculation 2 2 2 3 2 13 2" xfId="25945"/>
    <cellStyle name="Calculation 2 2 2 3 2 14" xfId="20231"/>
    <cellStyle name="Calculation 2 2 2 3 2 14 2" xfId="25946"/>
    <cellStyle name="Calculation 2 2 2 3 2 15" xfId="21597"/>
    <cellStyle name="Calculation 2 2 2 3 2 15 2" xfId="25947"/>
    <cellStyle name="Calculation 2 2 2 3 2 16" xfId="22951"/>
    <cellStyle name="Calculation 2 2 2 3 2 16 2" xfId="25948"/>
    <cellStyle name="Calculation 2 2 2 3 2 17" xfId="24295"/>
    <cellStyle name="Calculation 2 2 2 3 2 17 2" xfId="25949"/>
    <cellStyle name="Calculation 2 2 2 3 2 18" xfId="1863"/>
    <cellStyle name="Calculation 2 2 2 3 2 18 2" xfId="25950"/>
    <cellStyle name="Calculation 2 2 2 3 2 19" xfId="25951"/>
    <cellStyle name="Calculation 2 2 2 3 2 2" xfId="3323"/>
    <cellStyle name="Calculation 2 2 2 3 2 2 2" xfId="25952"/>
    <cellStyle name="Calculation 2 2 2 3 2 3" xfId="4667"/>
    <cellStyle name="Calculation 2 2 2 3 2 3 2" xfId="25953"/>
    <cellStyle name="Calculation 2 2 2 3 2 4" xfId="6293"/>
    <cellStyle name="Calculation 2 2 2 3 2 4 2" xfId="25954"/>
    <cellStyle name="Calculation 2 2 2 3 2 5" xfId="7695"/>
    <cellStyle name="Calculation 2 2 2 3 2 5 2" xfId="25955"/>
    <cellStyle name="Calculation 2 2 2 3 2 6" xfId="9090"/>
    <cellStyle name="Calculation 2 2 2 3 2 6 2" xfId="25956"/>
    <cellStyle name="Calculation 2 2 2 3 2 7" xfId="10491"/>
    <cellStyle name="Calculation 2 2 2 3 2 7 2" xfId="25957"/>
    <cellStyle name="Calculation 2 2 2 3 2 8" xfId="11888"/>
    <cellStyle name="Calculation 2 2 2 3 2 8 2" xfId="25958"/>
    <cellStyle name="Calculation 2 2 2 3 2 9" xfId="13284"/>
    <cellStyle name="Calculation 2 2 2 3 2 9 2" xfId="25959"/>
    <cellStyle name="Calculation 2 2 2 3 20" xfId="23163"/>
    <cellStyle name="Calculation 2 2 2 3 20 2" xfId="25960"/>
    <cellStyle name="Calculation 2 2 2 3 21" xfId="731"/>
    <cellStyle name="Calculation 2 2 2 3 21 2" xfId="25961"/>
    <cellStyle name="Calculation 2 2 2 3 22" xfId="24462"/>
    <cellStyle name="Calculation 2 2 2 3 22 2" xfId="25962"/>
    <cellStyle name="Calculation 2 2 2 3 23" xfId="24695"/>
    <cellStyle name="Calculation 2 2 2 3 23 2" xfId="25963"/>
    <cellStyle name="Calculation 2 2 2 3 24" xfId="25964"/>
    <cellStyle name="Calculation 2 2 2 3 25" xfId="49776"/>
    <cellStyle name="Calculation 2 2 2 3 26" xfId="49777"/>
    <cellStyle name="Calculation 2 2 2 3 27" xfId="49778"/>
    <cellStyle name="Calculation 2 2 2 3 28" xfId="49779"/>
    <cellStyle name="Calculation 2 2 2 3 29" xfId="49780"/>
    <cellStyle name="Calculation 2 2 2 3 3" xfId="585"/>
    <cellStyle name="Calculation 2 2 2 3 3 10" xfId="14796"/>
    <cellStyle name="Calculation 2 2 2 3 3 10 2" xfId="25965"/>
    <cellStyle name="Calculation 2 2 2 3 3 11" xfId="16190"/>
    <cellStyle name="Calculation 2 2 2 3 3 11 2" xfId="25966"/>
    <cellStyle name="Calculation 2 2 2 3 3 12" xfId="17580"/>
    <cellStyle name="Calculation 2 2 2 3 3 12 2" xfId="25967"/>
    <cellStyle name="Calculation 2 2 2 3 3 13" xfId="18967"/>
    <cellStyle name="Calculation 2 2 2 3 3 13 2" xfId="25968"/>
    <cellStyle name="Calculation 2 2 2 3 3 14" xfId="20347"/>
    <cellStyle name="Calculation 2 2 2 3 3 14 2" xfId="25969"/>
    <cellStyle name="Calculation 2 2 2 3 3 15" xfId="21713"/>
    <cellStyle name="Calculation 2 2 2 3 3 15 2" xfId="25970"/>
    <cellStyle name="Calculation 2 2 2 3 3 16" xfId="23067"/>
    <cellStyle name="Calculation 2 2 2 3 3 16 2" xfId="25971"/>
    <cellStyle name="Calculation 2 2 2 3 3 17" xfId="24411"/>
    <cellStyle name="Calculation 2 2 2 3 3 17 2" xfId="25972"/>
    <cellStyle name="Calculation 2 2 2 3 3 18" xfId="1979"/>
    <cellStyle name="Calculation 2 2 2 3 3 18 2" xfId="25973"/>
    <cellStyle name="Calculation 2 2 2 3 3 19" xfId="25974"/>
    <cellStyle name="Calculation 2 2 2 3 3 2" xfId="3439"/>
    <cellStyle name="Calculation 2 2 2 3 3 2 2" xfId="25975"/>
    <cellStyle name="Calculation 2 2 2 3 3 3" xfId="4783"/>
    <cellStyle name="Calculation 2 2 2 3 3 3 2" xfId="25976"/>
    <cellStyle name="Calculation 2 2 2 3 3 4" xfId="6409"/>
    <cellStyle name="Calculation 2 2 2 3 3 4 2" xfId="25977"/>
    <cellStyle name="Calculation 2 2 2 3 3 5" xfId="7811"/>
    <cellStyle name="Calculation 2 2 2 3 3 5 2" xfId="25978"/>
    <cellStyle name="Calculation 2 2 2 3 3 6" xfId="9206"/>
    <cellStyle name="Calculation 2 2 2 3 3 6 2" xfId="25979"/>
    <cellStyle name="Calculation 2 2 2 3 3 7" xfId="10607"/>
    <cellStyle name="Calculation 2 2 2 3 3 7 2" xfId="25980"/>
    <cellStyle name="Calculation 2 2 2 3 3 8" xfId="12004"/>
    <cellStyle name="Calculation 2 2 2 3 3 8 2" xfId="25981"/>
    <cellStyle name="Calculation 2 2 2 3 3 9" xfId="13400"/>
    <cellStyle name="Calculation 2 2 2 3 3 9 2" xfId="25982"/>
    <cellStyle name="Calculation 2 2 2 3 30" xfId="49781"/>
    <cellStyle name="Calculation 2 2 2 3 31" xfId="49782"/>
    <cellStyle name="Calculation 2 2 2 3 4" xfId="1734"/>
    <cellStyle name="Calculation 2 2 2 3 4 10" xfId="14551"/>
    <cellStyle name="Calculation 2 2 2 3 4 10 2" xfId="25983"/>
    <cellStyle name="Calculation 2 2 2 3 4 11" xfId="15945"/>
    <cellStyle name="Calculation 2 2 2 3 4 11 2" xfId="25984"/>
    <cellStyle name="Calculation 2 2 2 3 4 12" xfId="17335"/>
    <cellStyle name="Calculation 2 2 2 3 4 12 2" xfId="25985"/>
    <cellStyle name="Calculation 2 2 2 3 4 13" xfId="18722"/>
    <cellStyle name="Calculation 2 2 2 3 4 13 2" xfId="25986"/>
    <cellStyle name="Calculation 2 2 2 3 4 14" xfId="20102"/>
    <cellStyle name="Calculation 2 2 2 3 4 14 2" xfId="25987"/>
    <cellStyle name="Calculation 2 2 2 3 4 15" xfId="21468"/>
    <cellStyle name="Calculation 2 2 2 3 4 15 2" xfId="25988"/>
    <cellStyle name="Calculation 2 2 2 3 4 16" xfId="22822"/>
    <cellStyle name="Calculation 2 2 2 3 4 16 2" xfId="25989"/>
    <cellStyle name="Calculation 2 2 2 3 4 17" xfId="24166"/>
    <cellStyle name="Calculation 2 2 2 3 4 17 2" xfId="25990"/>
    <cellStyle name="Calculation 2 2 2 3 4 18" xfId="25991"/>
    <cellStyle name="Calculation 2 2 2 3 4 2" xfId="3194"/>
    <cellStyle name="Calculation 2 2 2 3 4 2 2" xfId="25992"/>
    <cellStyle name="Calculation 2 2 2 3 4 3" xfId="4538"/>
    <cellStyle name="Calculation 2 2 2 3 4 3 2" xfId="25993"/>
    <cellStyle name="Calculation 2 2 2 3 4 4" xfId="6164"/>
    <cellStyle name="Calculation 2 2 2 3 4 4 2" xfId="25994"/>
    <cellStyle name="Calculation 2 2 2 3 4 5" xfId="7566"/>
    <cellStyle name="Calculation 2 2 2 3 4 5 2" xfId="25995"/>
    <cellStyle name="Calculation 2 2 2 3 4 6" xfId="8961"/>
    <cellStyle name="Calculation 2 2 2 3 4 6 2" xfId="25996"/>
    <cellStyle name="Calculation 2 2 2 3 4 7" xfId="10362"/>
    <cellStyle name="Calculation 2 2 2 3 4 7 2" xfId="25997"/>
    <cellStyle name="Calculation 2 2 2 3 4 8" xfId="11759"/>
    <cellStyle name="Calculation 2 2 2 3 4 8 2" xfId="25998"/>
    <cellStyle name="Calculation 2 2 2 3 4 9" xfId="13155"/>
    <cellStyle name="Calculation 2 2 2 3 4 9 2" xfId="25999"/>
    <cellStyle name="Calculation 2 2 2 3 5" xfId="2181"/>
    <cellStyle name="Calculation 2 2 2 3 5 2" xfId="26000"/>
    <cellStyle name="Calculation 2 2 2 3 6" xfId="3535"/>
    <cellStyle name="Calculation 2 2 2 3 6 2" xfId="26001"/>
    <cellStyle name="Calculation 2 2 2 3 7" xfId="5107"/>
    <cellStyle name="Calculation 2 2 2 3 7 2" xfId="26002"/>
    <cellStyle name="Calculation 2 2 2 3 8" xfId="6505"/>
    <cellStyle name="Calculation 2 2 2 3 8 2" xfId="26003"/>
    <cellStyle name="Calculation 2 2 2 3 9" xfId="7903"/>
    <cellStyle name="Calculation 2 2 2 3 9 2" xfId="26004"/>
    <cellStyle name="Calculation 2 2 2 30" xfId="1674"/>
    <cellStyle name="Calculation 2 2 2 30 10" xfId="14491"/>
    <cellStyle name="Calculation 2 2 2 30 10 2" xfId="26005"/>
    <cellStyle name="Calculation 2 2 2 30 11" xfId="15885"/>
    <cellStyle name="Calculation 2 2 2 30 11 2" xfId="26006"/>
    <cellStyle name="Calculation 2 2 2 30 12" xfId="17275"/>
    <cellStyle name="Calculation 2 2 2 30 12 2" xfId="26007"/>
    <cellStyle name="Calculation 2 2 2 30 13" xfId="18662"/>
    <cellStyle name="Calculation 2 2 2 30 13 2" xfId="26008"/>
    <cellStyle name="Calculation 2 2 2 30 14" xfId="20042"/>
    <cellStyle name="Calculation 2 2 2 30 14 2" xfId="26009"/>
    <cellStyle name="Calculation 2 2 2 30 15" xfId="21408"/>
    <cellStyle name="Calculation 2 2 2 30 15 2" xfId="26010"/>
    <cellStyle name="Calculation 2 2 2 30 16" xfId="22762"/>
    <cellStyle name="Calculation 2 2 2 30 16 2" xfId="26011"/>
    <cellStyle name="Calculation 2 2 2 30 17" xfId="24106"/>
    <cellStyle name="Calculation 2 2 2 30 17 2" xfId="26012"/>
    <cellStyle name="Calculation 2 2 2 30 18" xfId="26013"/>
    <cellStyle name="Calculation 2 2 2 30 2" xfId="3134"/>
    <cellStyle name="Calculation 2 2 2 30 2 2" xfId="26014"/>
    <cellStyle name="Calculation 2 2 2 30 3" xfId="4478"/>
    <cellStyle name="Calculation 2 2 2 30 3 2" xfId="26015"/>
    <cellStyle name="Calculation 2 2 2 30 4" xfId="6104"/>
    <cellStyle name="Calculation 2 2 2 30 4 2" xfId="26016"/>
    <cellStyle name="Calculation 2 2 2 30 5" xfId="7506"/>
    <cellStyle name="Calculation 2 2 2 30 5 2" xfId="26017"/>
    <cellStyle name="Calculation 2 2 2 30 6" xfId="8901"/>
    <cellStyle name="Calculation 2 2 2 30 6 2" xfId="26018"/>
    <cellStyle name="Calculation 2 2 2 30 7" xfId="10302"/>
    <cellStyle name="Calculation 2 2 2 30 7 2" xfId="26019"/>
    <cellStyle name="Calculation 2 2 2 30 8" xfId="11699"/>
    <cellStyle name="Calculation 2 2 2 30 8 2" xfId="26020"/>
    <cellStyle name="Calculation 2 2 2 30 9" xfId="13095"/>
    <cellStyle name="Calculation 2 2 2 30 9 2" xfId="26021"/>
    <cellStyle name="Calculation 2 2 2 31" xfId="2085"/>
    <cellStyle name="Calculation 2 2 2 31 2" xfId="26022"/>
    <cellStyle name="Calculation 2 2 2 32" xfId="2050"/>
    <cellStyle name="Calculation 2 2 2 32 2" xfId="26023"/>
    <cellStyle name="Calculation 2 2 2 33" xfId="5011"/>
    <cellStyle name="Calculation 2 2 2 33 2" xfId="26024"/>
    <cellStyle name="Calculation 2 2 2 34" xfId="4855"/>
    <cellStyle name="Calculation 2 2 2 34 2" xfId="26025"/>
    <cellStyle name="Calculation 2 2 2 35" xfId="7471"/>
    <cellStyle name="Calculation 2 2 2 35 2" xfId="26026"/>
    <cellStyle name="Calculation 2 2 2 36" xfId="4985"/>
    <cellStyle name="Calculation 2 2 2 36 2" xfId="26027"/>
    <cellStyle name="Calculation 2 2 2 37" xfId="10267"/>
    <cellStyle name="Calculation 2 2 2 37 2" xfId="26028"/>
    <cellStyle name="Calculation 2 2 2 38" xfId="8827"/>
    <cellStyle name="Calculation 2 2 2 38 2" xfId="26029"/>
    <cellStyle name="Calculation 2 2 2 39" xfId="10270"/>
    <cellStyle name="Calculation 2 2 2 39 2" xfId="26030"/>
    <cellStyle name="Calculation 2 2 2 4" xfId="350"/>
    <cellStyle name="Calculation 2 2 2 4 10" xfId="9344"/>
    <cellStyle name="Calculation 2 2 2 4 10 2" xfId="26031"/>
    <cellStyle name="Calculation 2 2 2 4 11" xfId="10738"/>
    <cellStyle name="Calculation 2 2 2 4 11 2" xfId="26032"/>
    <cellStyle name="Calculation 2 2 2 4 12" xfId="12137"/>
    <cellStyle name="Calculation 2 2 2 4 12 2" xfId="26033"/>
    <cellStyle name="Calculation 2 2 2 4 13" xfId="13535"/>
    <cellStyle name="Calculation 2 2 2 4 13 2" xfId="26034"/>
    <cellStyle name="Calculation 2 2 2 4 14" xfId="14931"/>
    <cellStyle name="Calculation 2 2 2 4 14 2" xfId="26035"/>
    <cellStyle name="Calculation 2 2 2 4 15" xfId="16325"/>
    <cellStyle name="Calculation 2 2 2 4 15 2" xfId="26036"/>
    <cellStyle name="Calculation 2 2 2 4 16" xfId="17715"/>
    <cellStyle name="Calculation 2 2 2 4 16 2" xfId="26037"/>
    <cellStyle name="Calculation 2 2 2 4 17" xfId="19102"/>
    <cellStyle name="Calculation 2 2 2 4 17 2" xfId="26038"/>
    <cellStyle name="Calculation 2 2 2 4 18" xfId="20482"/>
    <cellStyle name="Calculation 2 2 2 4 18 2" xfId="26039"/>
    <cellStyle name="Calculation 2 2 2 4 19" xfId="21848"/>
    <cellStyle name="Calculation 2 2 2 4 19 2" xfId="26040"/>
    <cellStyle name="Calculation 2 2 2 4 2" xfId="479"/>
    <cellStyle name="Calculation 2 2 2 4 2 10" xfId="14690"/>
    <cellStyle name="Calculation 2 2 2 4 2 10 2" xfId="26041"/>
    <cellStyle name="Calculation 2 2 2 4 2 11" xfId="16084"/>
    <cellStyle name="Calculation 2 2 2 4 2 11 2" xfId="26042"/>
    <cellStyle name="Calculation 2 2 2 4 2 12" xfId="17474"/>
    <cellStyle name="Calculation 2 2 2 4 2 12 2" xfId="26043"/>
    <cellStyle name="Calculation 2 2 2 4 2 13" xfId="18861"/>
    <cellStyle name="Calculation 2 2 2 4 2 13 2" xfId="26044"/>
    <cellStyle name="Calculation 2 2 2 4 2 14" xfId="20241"/>
    <cellStyle name="Calculation 2 2 2 4 2 14 2" xfId="26045"/>
    <cellStyle name="Calculation 2 2 2 4 2 15" xfId="21607"/>
    <cellStyle name="Calculation 2 2 2 4 2 15 2" xfId="26046"/>
    <cellStyle name="Calculation 2 2 2 4 2 16" xfId="22961"/>
    <cellStyle name="Calculation 2 2 2 4 2 16 2" xfId="26047"/>
    <cellStyle name="Calculation 2 2 2 4 2 17" xfId="24305"/>
    <cellStyle name="Calculation 2 2 2 4 2 17 2" xfId="26048"/>
    <cellStyle name="Calculation 2 2 2 4 2 18" xfId="1873"/>
    <cellStyle name="Calculation 2 2 2 4 2 18 2" xfId="26049"/>
    <cellStyle name="Calculation 2 2 2 4 2 19" xfId="26050"/>
    <cellStyle name="Calculation 2 2 2 4 2 2" xfId="3333"/>
    <cellStyle name="Calculation 2 2 2 4 2 2 2" xfId="26051"/>
    <cellStyle name="Calculation 2 2 2 4 2 3" xfId="4677"/>
    <cellStyle name="Calculation 2 2 2 4 2 3 2" xfId="26052"/>
    <cellStyle name="Calculation 2 2 2 4 2 4" xfId="6303"/>
    <cellStyle name="Calculation 2 2 2 4 2 4 2" xfId="26053"/>
    <cellStyle name="Calculation 2 2 2 4 2 5" xfId="7705"/>
    <cellStyle name="Calculation 2 2 2 4 2 5 2" xfId="26054"/>
    <cellStyle name="Calculation 2 2 2 4 2 6" xfId="9100"/>
    <cellStyle name="Calculation 2 2 2 4 2 6 2" xfId="26055"/>
    <cellStyle name="Calculation 2 2 2 4 2 7" xfId="10501"/>
    <cellStyle name="Calculation 2 2 2 4 2 7 2" xfId="26056"/>
    <cellStyle name="Calculation 2 2 2 4 2 8" xfId="11898"/>
    <cellStyle name="Calculation 2 2 2 4 2 8 2" xfId="26057"/>
    <cellStyle name="Calculation 2 2 2 4 2 9" xfId="13294"/>
    <cellStyle name="Calculation 2 2 2 4 2 9 2" xfId="26058"/>
    <cellStyle name="Calculation 2 2 2 4 20" xfId="23202"/>
    <cellStyle name="Calculation 2 2 2 4 20 2" xfId="26059"/>
    <cellStyle name="Calculation 2 2 2 4 21" xfId="770"/>
    <cellStyle name="Calculation 2 2 2 4 21 2" xfId="26060"/>
    <cellStyle name="Calculation 2 2 2 4 22" xfId="24571"/>
    <cellStyle name="Calculation 2 2 2 4 22 2" xfId="26061"/>
    <cellStyle name="Calculation 2 2 2 4 23" xfId="24703"/>
    <cellStyle name="Calculation 2 2 2 4 23 2" xfId="26062"/>
    <cellStyle name="Calculation 2 2 2 4 24" xfId="26063"/>
    <cellStyle name="Calculation 2 2 2 4 25" xfId="49783"/>
    <cellStyle name="Calculation 2 2 2 4 26" xfId="49784"/>
    <cellStyle name="Calculation 2 2 2 4 27" xfId="49785"/>
    <cellStyle name="Calculation 2 2 2 4 28" xfId="49786"/>
    <cellStyle name="Calculation 2 2 2 4 29" xfId="49787"/>
    <cellStyle name="Calculation 2 2 2 4 3" xfId="595"/>
    <cellStyle name="Calculation 2 2 2 4 3 10" xfId="14806"/>
    <cellStyle name="Calculation 2 2 2 4 3 10 2" xfId="26064"/>
    <cellStyle name="Calculation 2 2 2 4 3 11" xfId="16200"/>
    <cellStyle name="Calculation 2 2 2 4 3 11 2" xfId="26065"/>
    <cellStyle name="Calculation 2 2 2 4 3 12" xfId="17590"/>
    <cellStyle name="Calculation 2 2 2 4 3 12 2" xfId="26066"/>
    <cellStyle name="Calculation 2 2 2 4 3 13" xfId="18977"/>
    <cellStyle name="Calculation 2 2 2 4 3 13 2" xfId="26067"/>
    <cellStyle name="Calculation 2 2 2 4 3 14" xfId="20357"/>
    <cellStyle name="Calculation 2 2 2 4 3 14 2" xfId="26068"/>
    <cellStyle name="Calculation 2 2 2 4 3 15" xfId="21723"/>
    <cellStyle name="Calculation 2 2 2 4 3 15 2" xfId="26069"/>
    <cellStyle name="Calculation 2 2 2 4 3 16" xfId="23077"/>
    <cellStyle name="Calculation 2 2 2 4 3 16 2" xfId="26070"/>
    <cellStyle name="Calculation 2 2 2 4 3 17" xfId="24421"/>
    <cellStyle name="Calculation 2 2 2 4 3 17 2" xfId="26071"/>
    <cellStyle name="Calculation 2 2 2 4 3 18" xfId="1989"/>
    <cellStyle name="Calculation 2 2 2 4 3 18 2" xfId="26072"/>
    <cellStyle name="Calculation 2 2 2 4 3 19" xfId="26073"/>
    <cellStyle name="Calculation 2 2 2 4 3 2" xfId="3449"/>
    <cellStyle name="Calculation 2 2 2 4 3 2 2" xfId="26074"/>
    <cellStyle name="Calculation 2 2 2 4 3 3" xfId="4793"/>
    <cellStyle name="Calculation 2 2 2 4 3 3 2" xfId="26075"/>
    <cellStyle name="Calculation 2 2 2 4 3 4" xfId="6419"/>
    <cellStyle name="Calculation 2 2 2 4 3 4 2" xfId="26076"/>
    <cellStyle name="Calculation 2 2 2 4 3 5" xfId="7821"/>
    <cellStyle name="Calculation 2 2 2 4 3 5 2" xfId="26077"/>
    <cellStyle name="Calculation 2 2 2 4 3 6" xfId="9216"/>
    <cellStyle name="Calculation 2 2 2 4 3 6 2" xfId="26078"/>
    <cellStyle name="Calculation 2 2 2 4 3 7" xfId="10617"/>
    <cellStyle name="Calculation 2 2 2 4 3 7 2" xfId="26079"/>
    <cellStyle name="Calculation 2 2 2 4 3 8" xfId="12014"/>
    <cellStyle name="Calculation 2 2 2 4 3 8 2" xfId="26080"/>
    <cellStyle name="Calculation 2 2 2 4 3 9" xfId="13410"/>
    <cellStyle name="Calculation 2 2 2 4 3 9 2" xfId="26081"/>
    <cellStyle name="Calculation 2 2 2 4 30" xfId="49788"/>
    <cellStyle name="Calculation 2 2 2 4 31" xfId="49789"/>
    <cellStyle name="Calculation 2 2 2 4 4" xfId="1744"/>
    <cellStyle name="Calculation 2 2 2 4 4 10" xfId="14561"/>
    <cellStyle name="Calculation 2 2 2 4 4 10 2" xfId="26082"/>
    <cellStyle name="Calculation 2 2 2 4 4 11" xfId="15955"/>
    <cellStyle name="Calculation 2 2 2 4 4 11 2" xfId="26083"/>
    <cellStyle name="Calculation 2 2 2 4 4 12" xfId="17345"/>
    <cellStyle name="Calculation 2 2 2 4 4 12 2" xfId="26084"/>
    <cellStyle name="Calculation 2 2 2 4 4 13" xfId="18732"/>
    <cellStyle name="Calculation 2 2 2 4 4 13 2" xfId="26085"/>
    <cellStyle name="Calculation 2 2 2 4 4 14" xfId="20112"/>
    <cellStyle name="Calculation 2 2 2 4 4 14 2" xfId="26086"/>
    <cellStyle name="Calculation 2 2 2 4 4 15" xfId="21478"/>
    <cellStyle name="Calculation 2 2 2 4 4 15 2" xfId="26087"/>
    <cellStyle name="Calculation 2 2 2 4 4 16" xfId="22832"/>
    <cellStyle name="Calculation 2 2 2 4 4 16 2" xfId="26088"/>
    <cellStyle name="Calculation 2 2 2 4 4 17" xfId="24176"/>
    <cellStyle name="Calculation 2 2 2 4 4 17 2" xfId="26089"/>
    <cellStyle name="Calculation 2 2 2 4 4 18" xfId="26090"/>
    <cellStyle name="Calculation 2 2 2 4 4 2" xfId="3204"/>
    <cellStyle name="Calculation 2 2 2 4 4 2 2" xfId="26091"/>
    <cellStyle name="Calculation 2 2 2 4 4 3" xfId="4548"/>
    <cellStyle name="Calculation 2 2 2 4 4 3 2" xfId="26092"/>
    <cellStyle name="Calculation 2 2 2 4 4 4" xfId="6174"/>
    <cellStyle name="Calculation 2 2 2 4 4 4 2" xfId="26093"/>
    <cellStyle name="Calculation 2 2 2 4 4 5" xfId="7576"/>
    <cellStyle name="Calculation 2 2 2 4 4 5 2" xfId="26094"/>
    <cellStyle name="Calculation 2 2 2 4 4 6" xfId="8971"/>
    <cellStyle name="Calculation 2 2 2 4 4 6 2" xfId="26095"/>
    <cellStyle name="Calculation 2 2 2 4 4 7" xfId="10372"/>
    <cellStyle name="Calculation 2 2 2 4 4 7 2" xfId="26096"/>
    <cellStyle name="Calculation 2 2 2 4 4 8" xfId="11769"/>
    <cellStyle name="Calculation 2 2 2 4 4 8 2" xfId="26097"/>
    <cellStyle name="Calculation 2 2 2 4 4 9" xfId="13165"/>
    <cellStyle name="Calculation 2 2 2 4 4 9 2" xfId="26098"/>
    <cellStyle name="Calculation 2 2 2 4 5" xfId="2220"/>
    <cellStyle name="Calculation 2 2 2 4 5 2" xfId="26099"/>
    <cellStyle name="Calculation 2 2 2 4 6" xfId="3574"/>
    <cellStyle name="Calculation 2 2 2 4 6 2" xfId="26100"/>
    <cellStyle name="Calculation 2 2 2 4 7" xfId="5146"/>
    <cellStyle name="Calculation 2 2 2 4 7 2" xfId="26101"/>
    <cellStyle name="Calculation 2 2 2 4 8" xfId="6544"/>
    <cellStyle name="Calculation 2 2 2 4 8 2" xfId="26102"/>
    <cellStyle name="Calculation 2 2 2 4 9" xfId="7942"/>
    <cellStyle name="Calculation 2 2 2 4 9 2" xfId="26103"/>
    <cellStyle name="Calculation 2 2 2 40" xfId="10248"/>
    <cellStyle name="Calculation 2 2 2 40 2" xfId="26104"/>
    <cellStyle name="Calculation 2 2 2 41" xfId="4911"/>
    <cellStyle name="Calculation 2 2 2 41 2" xfId="26105"/>
    <cellStyle name="Calculation 2 2 2 42" xfId="13040"/>
    <cellStyle name="Calculation 2 2 2 42 2" xfId="26106"/>
    <cellStyle name="Calculation 2 2 2 43" xfId="14438"/>
    <cellStyle name="Calculation 2 2 2 43 2" xfId="26107"/>
    <cellStyle name="Calculation 2 2 2 44" xfId="15833"/>
    <cellStyle name="Calculation 2 2 2 44 2" xfId="26108"/>
    <cellStyle name="Calculation 2 2 2 45" xfId="17226"/>
    <cellStyle name="Calculation 2 2 2 45 2" xfId="26109"/>
    <cellStyle name="Calculation 2 2 2 46" xfId="18614"/>
    <cellStyle name="Calculation 2 2 2 46 2" xfId="26110"/>
    <cellStyle name="Calculation 2 2 2 47" xfId="635"/>
    <cellStyle name="Calculation 2 2 2 47 2" xfId="26111"/>
    <cellStyle name="Calculation 2 2 2 48" xfId="24553"/>
    <cellStyle name="Calculation 2 2 2 48 2" xfId="26112"/>
    <cellStyle name="Calculation 2 2 2 49" xfId="24512"/>
    <cellStyle name="Calculation 2 2 2 49 2" xfId="26113"/>
    <cellStyle name="Calculation 2 2 2 5" xfId="360"/>
    <cellStyle name="Calculation 2 2 2 5 10" xfId="9384"/>
    <cellStyle name="Calculation 2 2 2 5 10 2" xfId="26114"/>
    <cellStyle name="Calculation 2 2 2 5 11" xfId="10778"/>
    <cellStyle name="Calculation 2 2 2 5 11 2" xfId="26115"/>
    <cellStyle name="Calculation 2 2 2 5 12" xfId="12177"/>
    <cellStyle name="Calculation 2 2 2 5 12 2" xfId="26116"/>
    <cellStyle name="Calculation 2 2 2 5 13" xfId="13575"/>
    <cellStyle name="Calculation 2 2 2 5 13 2" xfId="26117"/>
    <cellStyle name="Calculation 2 2 2 5 14" xfId="14971"/>
    <cellStyle name="Calculation 2 2 2 5 14 2" xfId="26118"/>
    <cellStyle name="Calculation 2 2 2 5 15" xfId="16365"/>
    <cellStyle name="Calculation 2 2 2 5 15 2" xfId="26119"/>
    <cellStyle name="Calculation 2 2 2 5 16" xfId="17755"/>
    <cellStyle name="Calculation 2 2 2 5 16 2" xfId="26120"/>
    <cellStyle name="Calculation 2 2 2 5 17" xfId="19142"/>
    <cellStyle name="Calculation 2 2 2 5 17 2" xfId="26121"/>
    <cellStyle name="Calculation 2 2 2 5 18" xfId="20522"/>
    <cellStyle name="Calculation 2 2 2 5 18 2" xfId="26122"/>
    <cellStyle name="Calculation 2 2 2 5 19" xfId="21888"/>
    <cellStyle name="Calculation 2 2 2 5 19 2" xfId="26123"/>
    <cellStyle name="Calculation 2 2 2 5 2" xfId="489"/>
    <cellStyle name="Calculation 2 2 2 5 2 10" xfId="14700"/>
    <cellStyle name="Calculation 2 2 2 5 2 10 2" xfId="26124"/>
    <cellStyle name="Calculation 2 2 2 5 2 11" xfId="16094"/>
    <cellStyle name="Calculation 2 2 2 5 2 11 2" xfId="26125"/>
    <cellStyle name="Calculation 2 2 2 5 2 12" xfId="17484"/>
    <cellStyle name="Calculation 2 2 2 5 2 12 2" xfId="26126"/>
    <cellStyle name="Calculation 2 2 2 5 2 13" xfId="18871"/>
    <cellStyle name="Calculation 2 2 2 5 2 13 2" xfId="26127"/>
    <cellStyle name="Calculation 2 2 2 5 2 14" xfId="20251"/>
    <cellStyle name="Calculation 2 2 2 5 2 14 2" xfId="26128"/>
    <cellStyle name="Calculation 2 2 2 5 2 15" xfId="21617"/>
    <cellStyle name="Calculation 2 2 2 5 2 15 2" xfId="26129"/>
    <cellStyle name="Calculation 2 2 2 5 2 16" xfId="22971"/>
    <cellStyle name="Calculation 2 2 2 5 2 16 2" xfId="26130"/>
    <cellStyle name="Calculation 2 2 2 5 2 17" xfId="24315"/>
    <cellStyle name="Calculation 2 2 2 5 2 17 2" xfId="26131"/>
    <cellStyle name="Calculation 2 2 2 5 2 18" xfId="1883"/>
    <cellStyle name="Calculation 2 2 2 5 2 18 2" xfId="26132"/>
    <cellStyle name="Calculation 2 2 2 5 2 19" xfId="26133"/>
    <cellStyle name="Calculation 2 2 2 5 2 2" xfId="3343"/>
    <cellStyle name="Calculation 2 2 2 5 2 2 2" xfId="26134"/>
    <cellStyle name="Calculation 2 2 2 5 2 3" xfId="4687"/>
    <cellStyle name="Calculation 2 2 2 5 2 3 2" xfId="26135"/>
    <cellStyle name="Calculation 2 2 2 5 2 4" xfId="6313"/>
    <cellStyle name="Calculation 2 2 2 5 2 4 2" xfId="26136"/>
    <cellStyle name="Calculation 2 2 2 5 2 5" xfId="7715"/>
    <cellStyle name="Calculation 2 2 2 5 2 5 2" xfId="26137"/>
    <cellStyle name="Calculation 2 2 2 5 2 6" xfId="9110"/>
    <cellStyle name="Calculation 2 2 2 5 2 6 2" xfId="26138"/>
    <cellStyle name="Calculation 2 2 2 5 2 7" xfId="10511"/>
    <cellStyle name="Calculation 2 2 2 5 2 7 2" xfId="26139"/>
    <cellStyle name="Calculation 2 2 2 5 2 8" xfId="11908"/>
    <cellStyle name="Calculation 2 2 2 5 2 8 2" xfId="26140"/>
    <cellStyle name="Calculation 2 2 2 5 2 9" xfId="13304"/>
    <cellStyle name="Calculation 2 2 2 5 2 9 2" xfId="26141"/>
    <cellStyle name="Calculation 2 2 2 5 20" xfId="23242"/>
    <cellStyle name="Calculation 2 2 2 5 20 2" xfId="26142"/>
    <cellStyle name="Calculation 2 2 2 5 21" xfId="810"/>
    <cellStyle name="Calculation 2 2 2 5 21 2" xfId="26143"/>
    <cellStyle name="Calculation 2 2 2 5 22" xfId="24581"/>
    <cellStyle name="Calculation 2 2 2 5 22 2" xfId="26144"/>
    <cellStyle name="Calculation 2 2 2 5 23" xfId="24711"/>
    <cellStyle name="Calculation 2 2 2 5 23 2" xfId="26145"/>
    <cellStyle name="Calculation 2 2 2 5 24" xfId="26146"/>
    <cellStyle name="Calculation 2 2 2 5 25" xfId="49790"/>
    <cellStyle name="Calculation 2 2 2 5 26" xfId="49791"/>
    <cellStyle name="Calculation 2 2 2 5 27" xfId="49792"/>
    <cellStyle name="Calculation 2 2 2 5 28" xfId="49793"/>
    <cellStyle name="Calculation 2 2 2 5 29" xfId="49794"/>
    <cellStyle name="Calculation 2 2 2 5 3" xfId="605"/>
    <cellStyle name="Calculation 2 2 2 5 3 10" xfId="14816"/>
    <cellStyle name="Calculation 2 2 2 5 3 10 2" xfId="26147"/>
    <cellStyle name="Calculation 2 2 2 5 3 11" xfId="16210"/>
    <cellStyle name="Calculation 2 2 2 5 3 11 2" xfId="26148"/>
    <cellStyle name="Calculation 2 2 2 5 3 12" xfId="17600"/>
    <cellStyle name="Calculation 2 2 2 5 3 12 2" xfId="26149"/>
    <cellStyle name="Calculation 2 2 2 5 3 13" xfId="18987"/>
    <cellStyle name="Calculation 2 2 2 5 3 13 2" xfId="26150"/>
    <cellStyle name="Calculation 2 2 2 5 3 14" xfId="20367"/>
    <cellStyle name="Calculation 2 2 2 5 3 14 2" xfId="26151"/>
    <cellStyle name="Calculation 2 2 2 5 3 15" xfId="21733"/>
    <cellStyle name="Calculation 2 2 2 5 3 15 2" xfId="26152"/>
    <cellStyle name="Calculation 2 2 2 5 3 16" xfId="23087"/>
    <cellStyle name="Calculation 2 2 2 5 3 16 2" xfId="26153"/>
    <cellStyle name="Calculation 2 2 2 5 3 17" xfId="24431"/>
    <cellStyle name="Calculation 2 2 2 5 3 17 2" xfId="26154"/>
    <cellStyle name="Calculation 2 2 2 5 3 18" xfId="1999"/>
    <cellStyle name="Calculation 2 2 2 5 3 18 2" xfId="26155"/>
    <cellStyle name="Calculation 2 2 2 5 3 19" xfId="26156"/>
    <cellStyle name="Calculation 2 2 2 5 3 2" xfId="3459"/>
    <cellStyle name="Calculation 2 2 2 5 3 2 2" xfId="26157"/>
    <cellStyle name="Calculation 2 2 2 5 3 3" xfId="4803"/>
    <cellStyle name="Calculation 2 2 2 5 3 3 2" xfId="26158"/>
    <cellStyle name="Calculation 2 2 2 5 3 4" xfId="6429"/>
    <cellStyle name="Calculation 2 2 2 5 3 4 2" xfId="26159"/>
    <cellStyle name="Calculation 2 2 2 5 3 5" xfId="7831"/>
    <cellStyle name="Calculation 2 2 2 5 3 5 2" xfId="26160"/>
    <cellStyle name="Calculation 2 2 2 5 3 6" xfId="9226"/>
    <cellStyle name="Calculation 2 2 2 5 3 6 2" xfId="26161"/>
    <cellStyle name="Calculation 2 2 2 5 3 7" xfId="10627"/>
    <cellStyle name="Calculation 2 2 2 5 3 7 2" xfId="26162"/>
    <cellStyle name="Calculation 2 2 2 5 3 8" xfId="12024"/>
    <cellStyle name="Calculation 2 2 2 5 3 8 2" xfId="26163"/>
    <cellStyle name="Calculation 2 2 2 5 3 9" xfId="13420"/>
    <cellStyle name="Calculation 2 2 2 5 3 9 2" xfId="26164"/>
    <cellStyle name="Calculation 2 2 2 5 30" xfId="49795"/>
    <cellStyle name="Calculation 2 2 2 5 31" xfId="49796"/>
    <cellStyle name="Calculation 2 2 2 5 4" xfId="1754"/>
    <cellStyle name="Calculation 2 2 2 5 4 10" xfId="14571"/>
    <cellStyle name="Calculation 2 2 2 5 4 10 2" xfId="26165"/>
    <cellStyle name="Calculation 2 2 2 5 4 11" xfId="15965"/>
    <cellStyle name="Calculation 2 2 2 5 4 11 2" xfId="26166"/>
    <cellStyle name="Calculation 2 2 2 5 4 12" xfId="17355"/>
    <cellStyle name="Calculation 2 2 2 5 4 12 2" xfId="26167"/>
    <cellStyle name="Calculation 2 2 2 5 4 13" xfId="18742"/>
    <cellStyle name="Calculation 2 2 2 5 4 13 2" xfId="26168"/>
    <cellStyle name="Calculation 2 2 2 5 4 14" xfId="20122"/>
    <cellStyle name="Calculation 2 2 2 5 4 14 2" xfId="26169"/>
    <cellStyle name="Calculation 2 2 2 5 4 15" xfId="21488"/>
    <cellStyle name="Calculation 2 2 2 5 4 15 2" xfId="26170"/>
    <cellStyle name="Calculation 2 2 2 5 4 16" xfId="22842"/>
    <cellStyle name="Calculation 2 2 2 5 4 16 2" xfId="26171"/>
    <cellStyle name="Calculation 2 2 2 5 4 17" xfId="24186"/>
    <cellStyle name="Calculation 2 2 2 5 4 17 2" xfId="26172"/>
    <cellStyle name="Calculation 2 2 2 5 4 18" xfId="26173"/>
    <cellStyle name="Calculation 2 2 2 5 4 2" xfId="3214"/>
    <cellStyle name="Calculation 2 2 2 5 4 2 2" xfId="26174"/>
    <cellStyle name="Calculation 2 2 2 5 4 3" xfId="4558"/>
    <cellStyle name="Calculation 2 2 2 5 4 3 2" xfId="26175"/>
    <cellStyle name="Calculation 2 2 2 5 4 4" xfId="6184"/>
    <cellStyle name="Calculation 2 2 2 5 4 4 2" xfId="26176"/>
    <cellStyle name="Calculation 2 2 2 5 4 5" xfId="7586"/>
    <cellStyle name="Calculation 2 2 2 5 4 5 2" xfId="26177"/>
    <cellStyle name="Calculation 2 2 2 5 4 6" xfId="8981"/>
    <cellStyle name="Calculation 2 2 2 5 4 6 2" xfId="26178"/>
    <cellStyle name="Calculation 2 2 2 5 4 7" xfId="10382"/>
    <cellStyle name="Calculation 2 2 2 5 4 7 2" xfId="26179"/>
    <cellStyle name="Calculation 2 2 2 5 4 8" xfId="11779"/>
    <cellStyle name="Calculation 2 2 2 5 4 8 2" xfId="26180"/>
    <cellStyle name="Calculation 2 2 2 5 4 9" xfId="13175"/>
    <cellStyle name="Calculation 2 2 2 5 4 9 2" xfId="26181"/>
    <cellStyle name="Calculation 2 2 2 5 5" xfId="2260"/>
    <cellStyle name="Calculation 2 2 2 5 5 2" xfId="26182"/>
    <cellStyle name="Calculation 2 2 2 5 6" xfId="3614"/>
    <cellStyle name="Calculation 2 2 2 5 6 2" xfId="26183"/>
    <cellStyle name="Calculation 2 2 2 5 7" xfId="5186"/>
    <cellStyle name="Calculation 2 2 2 5 7 2" xfId="26184"/>
    <cellStyle name="Calculation 2 2 2 5 8" xfId="6584"/>
    <cellStyle name="Calculation 2 2 2 5 8 2" xfId="26185"/>
    <cellStyle name="Calculation 2 2 2 5 9" xfId="7982"/>
    <cellStyle name="Calculation 2 2 2 5 9 2" xfId="26186"/>
    <cellStyle name="Calculation 2 2 2 50" xfId="24611"/>
    <cellStyle name="Calculation 2 2 2 50 2" xfId="26187"/>
    <cellStyle name="Calculation 2 2 2 51" xfId="24517"/>
    <cellStyle name="Calculation 2 2 2 51 2" xfId="26188"/>
    <cellStyle name="Calculation 2 2 2 52" xfId="24644"/>
    <cellStyle name="Calculation 2 2 2 52 2" xfId="26189"/>
    <cellStyle name="Calculation 2 2 2 53" xfId="24733"/>
    <cellStyle name="Calculation 2 2 2 53 2" xfId="26190"/>
    <cellStyle name="Calculation 2 2 2 54" xfId="24619"/>
    <cellStyle name="Calculation 2 2 2 54 2" xfId="26191"/>
    <cellStyle name="Calculation 2 2 2 55" xfId="26192"/>
    <cellStyle name="Calculation 2 2 2 56" xfId="49238"/>
    <cellStyle name="Calculation 2 2 2 57" xfId="49272"/>
    <cellStyle name="Calculation 2 2 2 58" xfId="49797"/>
    <cellStyle name="Calculation 2 2 2 59" xfId="49798"/>
    <cellStyle name="Calculation 2 2 2 6" xfId="400"/>
    <cellStyle name="Calculation 2 2 2 6 10" xfId="12216"/>
    <cellStyle name="Calculation 2 2 2 6 10 2" xfId="26193"/>
    <cellStyle name="Calculation 2 2 2 6 11" xfId="13614"/>
    <cellStyle name="Calculation 2 2 2 6 11 2" xfId="26194"/>
    <cellStyle name="Calculation 2 2 2 6 12" xfId="15010"/>
    <cellStyle name="Calculation 2 2 2 6 12 2" xfId="26195"/>
    <cellStyle name="Calculation 2 2 2 6 13" xfId="16404"/>
    <cellStyle name="Calculation 2 2 2 6 13 2" xfId="26196"/>
    <cellStyle name="Calculation 2 2 2 6 14" xfId="17794"/>
    <cellStyle name="Calculation 2 2 2 6 14 2" xfId="26197"/>
    <cellStyle name="Calculation 2 2 2 6 15" xfId="19181"/>
    <cellStyle name="Calculation 2 2 2 6 15 2" xfId="26198"/>
    <cellStyle name="Calculation 2 2 2 6 16" xfId="20561"/>
    <cellStyle name="Calculation 2 2 2 6 16 2" xfId="26199"/>
    <cellStyle name="Calculation 2 2 2 6 17" xfId="21927"/>
    <cellStyle name="Calculation 2 2 2 6 17 2" xfId="26200"/>
    <cellStyle name="Calculation 2 2 2 6 18" xfId="23281"/>
    <cellStyle name="Calculation 2 2 2 6 18 2" xfId="26201"/>
    <cellStyle name="Calculation 2 2 2 6 19" xfId="849"/>
    <cellStyle name="Calculation 2 2 2 6 19 2" xfId="26202"/>
    <cellStyle name="Calculation 2 2 2 6 2" xfId="1794"/>
    <cellStyle name="Calculation 2 2 2 6 2 10" xfId="14611"/>
    <cellStyle name="Calculation 2 2 2 6 2 10 2" xfId="26203"/>
    <cellStyle name="Calculation 2 2 2 6 2 11" xfId="16005"/>
    <cellStyle name="Calculation 2 2 2 6 2 11 2" xfId="26204"/>
    <cellStyle name="Calculation 2 2 2 6 2 12" xfId="17395"/>
    <cellStyle name="Calculation 2 2 2 6 2 12 2" xfId="26205"/>
    <cellStyle name="Calculation 2 2 2 6 2 13" xfId="18782"/>
    <cellStyle name="Calculation 2 2 2 6 2 13 2" xfId="26206"/>
    <cellStyle name="Calculation 2 2 2 6 2 14" xfId="20162"/>
    <cellStyle name="Calculation 2 2 2 6 2 14 2" xfId="26207"/>
    <cellStyle name="Calculation 2 2 2 6 2 15" xfId="21528"/>
    <cellStyle name="Calculation 2 2 2 6 2 15 2" xfId="26208"/>
    <cellStyle name="Calculation 2 2 2 6 2 16" xfId="22882"/>
    <cellStyle name="Calculation 2 2 2 6 2 16 2" xfId="26209"/>
    <cellStyle name="Calculation 2 2 2 6 2 17" xfId="24226"/>
    <cellStyle name="Calculation 2 2 2 6 2 17 2" xfId="26210"/>
    <cellStyle name="Calculation 2 2 2 6 2 18" xfId="26211"/>
    <cellStyle name="Calculation 2 2 2 6 2 2" xfId="3254"/>
    <cellStyle name="Calculation 2 2 2 6 2 2 2" xfId="26212"/>
    <cellStyle name="Calculation 2 2 2 6 2 3" xfId="4598"/>
    <cellStyle name="Calculation 2 2 2 6 2 3 2" xfId="26213"/>
    <cellStyle name="Calculation 2 2 2 6 2 4" xfId="6224"/>
    <cellStyle name="Calculation 2 2 2 6 2 4 2" xfId="26214"/>
    <cellStyle name="Calculation 2 2 2 6 2 5" xfId="7626"/>
    <cellStyle name="Calculation 2 2 2 6 2 5 2" xfId="26215"/>
    <cellStyle name="Calculation 2 2 2 6 2 6" xfId="9021"/>
    <cellStyle name="Calculation 2 2 2 6 2 6 2" xfId="26216"/>
    <cellStyle name="Calculation 2 2 2 6 2 7" xfId="10422"/>
    <cellStyle name="Calculation 2 2 2 6 2 7 2" xfId="26217"/>
    <cellStyle name="Calculation 2 2 2 6 2 8" xfId="11819"/>
    <cellStyle name="Calculation 2 2 2 6 2 8 2" xfId="26218"/>
    <cellStyle name="Calculation 2 2 2 6 2 9" xfId="13215"/>
    <cellStyle name="Calculation 2 2 2 6 2 9 2" xfId="26219"/>
    <cellStyle name="Calculation 2 2 2 6 20" xfId="26220"/>
    <cellStyle name="Calculation 2 2 2 6 21" xfId="49799"/>
    <cellStyle name="Calculation 2 2 2 6 22" xfId="49800"/>
    <cellStyle name="Calculation 2 2 2 6 23" xfId="49801"/>
    <cellStyle name="Calculation 2 2 2 6 24" xfId="49802"/>
    <cellStyle name="Calculation 2 2 2 6 25" xfId="49803"/>
    <cellStyle name="Calculation 2 2 2 6 26" xfId="49804"/>
    <cellStyle name="Calculation 2 2 2 6 27" xfId="49805"/>
    <cellStyle name="Calculation 2 2 2 6 3" xfId="2299"/>
    <cellStyle name="Calculation 2 2 2 6 3 2" xfId="26221"/>
    <cellStyle name="Calculation 2 2 2 6 4" xfId="3653"/>
    <cellStyle name="Calculation 2 2 2 6 4 2" xfId="26222"/>
    <cellStyle name="Calculation 2 2 2 6 5" xfId="5225"/>
    <cellStyle name="Calculation 2 2 2 6 5 2" xfId="26223"/>
    <cellStyle name="Calculation 2 2 2 6 6" xfId="6623"/>
    <cellStyle name="Calculation 2 2 2 6 6 2" xfId="26224"/>
    <cellStyle name="Calculation 2 2 2 6 7" xfId="8021"/>
    <cellStyle name="Calculation 2 2 2 6 7 2" xfId="26225"/>
    <cellStyle name="Calculation 2 2 2 6 8" xfId="9423"/>
    <cellStyle name="Calculation 2 2 2 6 8 2" xfId="26226"/>
    <cellStyle name="Calculation 2 2 2 6 9" xfId="10817"/>
    <cellStyle name="Calculation 2 2 2 6 9 2" xfId="26227"/>
    <cellStyle name="Calculation 2 2 2 60" xfId="49806"/>
    <cellStyle name="Calculation 2 2 2 61" xfId="49807"/>
    <cellStyle name="Calculation 2 2 2 62" xfId="49808"/>
    <cellStyle name="Calculation 2 2 2 63" xfId="49809"/>
    <cellStyle name="Calculation 2 2 2 64" xfId="49810"/>
    <cellStyle name="Calculation 2 2 2 7" xfId="525"/>
    <cellStyle name="Calculation 2 2 2 7 10" xfId="12254"/>
    <cellStyle name="Calculation 2 2 2 7 10 2" xfId="26228"/>
    <cellStyle name="Calculation 2 2 2 7 11" xfId="13652"/>
    <cellStyle name="Calculation 2 2 2 7 11 2" xfId="26229"/>
    <cellStyle name="Calculation 2 2 2 7 12" xfId="15048"/>
    <cellStyle name="Calculation 2 2 2 7 12 2" xfId="26230"/>
    <cellStyle name="Calculation 2 2 2 7 13" xfId="16442"/>
    <cellStyle name="Calculation 2 2 2 7 13 2" xfId="26231"/>
    <cellStyle name="Calculation 2 2 2 7 14" xfId="17832"/>
    <cellStyle name="Calculation 2 2 2 7 14 2" xfId="26232"/>
    <cellStyle name="Calculation 2 2 2 7 15" xfId="19219"/>
    <cellStyle name="Calculation 2 2 2 7 15 2" xfId="26233"/>
    <cellStyle name="Calculation 2 2 2 7 16" xfId="20599"/>
    <cellStyle name="Calculation 2 2 2 7 16 2" xfId="26234"/>
    <cellStyle name="Calculation 2 2 2 7 17" xfId="21965"/>
    <cellStyle name="Calculation 2 2 2 7 17 2" xfId="26235"/>
    <cellStyle name="Calculation 2 2 2 7 18" xfId="23319"/>
    <cellStyle name="Calculation 2 2 2 7 18 2" xfId="26236"/>
    <cellStyle name="Calculation 2 2 2 7 19" xfId="887"/>
    <cellStyle name="Calculation 2 2 2 7 19 2" xfId="26237"/>
    <cellStyle name="Calculation 2 2 2 7 2" xfId="1919"/>
    <cellStyle name="Calculation 2 2 2 7 2 10" xfId="14736"/>
    <cellStyle name="Calculation 2 2 2 7 2 10 2" xfId="26238"/>
    <cellStyle name="Calculation 2 2 2 7 2 11" xfId="16130"/>
    <cellStyle name="Calculation 2 2 2 7 2 11 2" xfId="26239"/>
    <cellStyle name="Calculation 2 2 2 7 2 12" xfId="17520"/>
    <cellStyle name="Calculation 2 2 2 7 2 12 2" xfId="26240"/>
    <cellStyle name="Calculation 2 2 2 7 2 13" xfId="18907"/>
    <cellStyle name="Calculation 2 2 2 7 2 13 2" xfId="26241"/>
    <cellStyle name="Calculation 2 2 2 7 2 14" xfId="20287"/>
    <cellStyle name="Calculation 2 2 2 7 2 14 2" xfId="26242"/>
    <cellStyle name="Calculation 2 2 2 7 2 15" xfId="21653"/>
    <cellStyle name="Calculation 2 2 2 7 2 15 2" xfId="26243"/>
    <cellStyle name="Calculation 2 2 2 7 2 16" xfId="23007"/>
    <cellStyle name="Calculation 2 2 2 7 2 16 2" xfId="26244"/>
    <cellStyle name="Calculation 2 2 2 7 2 17" xfId="24351"/>
    <cellStyle name="Calculation 2 2 2 7 2 17 2" xfId="26245"/>
    <cellStyle name="Calculation 2 2 2 7 2 18" xfId="26246"/>
    <cellStyle name="Calculation 2 2 2 7 2 2" xfId="3379"/>
    <cellStyle name="Calculation 2 2 2 7 2 2 2" xfId="26247"/>
    <cellStyle name="Calculation 2 2 2 7 2 3" xfId="4723"/>
    <cellStyle name="Calculation 2 2 2 7 2 3 2" xfId="26248"/>
    <cellStyle name="Calculation 2 2 2 7 2 4" xfId="6349"/>
    <cellStyle name="Calculation 2 2 2 7 2 4 2" xfId="26249"/>
    <cellStyle name="Calculation 2 2 2 7 2 5" xfId="7751"/>
    <cellStyle name="Calculation 2 2 2 7 2 5 2" xfId="26250"/>
    <cellStyle name="Calculation 2 2 2 7 2 6" xfId="9146"/>
    <cellStyle name="Calculation 2 2 2 7 2 6 2" xfId="26251"/>
    <cellStyle name="Calculation 2 2 2 7 2 7" xfId="10547"/>
    <cellStyle name="Calculation 2 2 2 7 2 7 2" xfId="26252"/>
    <cellStyle name="Calculation 2 2 2 7 2 8" xfId="11944"/>
    <cellStyle name="Calculation 2 2 2 7 2 8 2" xfId="26253"/>
    <cellStyle name="Calculation 2 2 2 7 2 9" xfId="13340"/>
    <cellStyle name="Calculation 2 2 2 7 2 9 2" xfId="26254"/>
    <cellStyle name="Calculation 2 2 2 7 20" xfId="26255"/>
    <cellStyle name="Calculation 2 2 2 7 21" xfId="49811"/>
    <cellStyle name="Calculation 2 2 2 7 22" xfId="49812"/>
    <cellStyle name="Calculation 2 2 2 7 23" xfId="49813"/>
    <cellStyle name="Calculation 2 2 2 7 24" xfId="49814"/>
    <cellStyle name="Calculation 2 2 2 7 25" xfId="49815"/>
    <cellStyle name="Calculation 2 2 2 7 26" xfId="49816"/>
    <cellStyle name="Calculation 2 2 2 7 27" xfId="49817"/>
    <cellStyle name="Calculation 2 2 2 7 3" xfId="2337"/>
    <cellStyle name="Calculation 2 2 2 7 3 2" xfId="26256"/>
    <cellStyle name="Calculation 2 2 2 7 4" xfId="3691"/>
    <cellStyle name="Calculation 2 2 2 7 4 2" xfId="26257"/>
    <cellStyle name="Calculation 2 2 2 7 5" xfId="5263"/>
    <cellStyle name="Calculation 2 2 2 7 5 2" xfId="26258"/>
    <cellStyle name="Calculation 2 2 2 7 6" xfId="6661"/>
    <cellStyle name="Calculation 2 2 2 7 6 2" xfId="26259"/>
    <cellStyle name="Calculation 2 2 2 7 7" xfId="8059"/>
    <cellStyle name="Calculation 2 2 2 7 7 2" xfId="26260"/>
    <cellStyle name="Calculation 2 2 2 7 8" xfId="9461"/>
    <cellStyle name="Calculation 2 2 2 7 8 2" xfId="26261"/>
    <cellStyle name="Calculation 2 2 2 7 9" xfId="10855"/>
    <cellStyle name="Calculation 2 2 2 7 9 2" xfId="26262"/>
    <cellStyle name="Calculation 2 2 2 8" xfId="923"/>
    <cellStyle name="Calculation 2 2 2 8 10" xfId="13688"/>
    <cellStyle name="Calculation 2 2 2 8 10 2" xfId="26263"/>
    <cellStyle name="Calculation 2 2 2 8 11" xfId="15084"/>
    <cellStyle name="Calculation 2 2 2 8 11 2" xfId="26264"/>
    <cellStyle name="Calculation 2 2 2 8 12" xfId="16478"/>
    <cellStyle name="Calculation 2 2 2 8 12 2" xfId="26265"/>
    <cellStyle name="Calculation 2 2 2 8 13" xfId="17868"/>
    <cellStyle name="Calculation 2 2 2 8 13 2" xfId="26266"/>
    <cellStyle name="Calculation 2 2 2 8 14" xfId="19255"/>
    <cellStyle name="Calculation 2 2 2 8 14 2" xfId="26267"/>
    <cellStyle name="Calculation 2 2 2 8 15" xfId="20635"/>
    <cellStyle name="Calculation 2 2 2 8 15 2" xfId="26268"/>
    <cellStyle name="Calculation 2 2 2 8 16" xfId="22001"/>
    <cellStyle name="Calculation 2 2 2 8 16 2" xfId="26269"/>
    <cellStyle name="Calculation 2 2 2 8 17" xfId="23355"/>
    <cellStyle name="Calculation 2 2 2 8 17 2" xfId="26270"/>
    <cellStyle name="Calculation 2 2 2 8 18" xfId="26271"/>
    <cellStyle name="Calculation 2 2 2 8 19" xfId="49818"/>
    <cellStyle name="Calculation 2 2 2 8 2" xfId="2373"/>
    <cellStyle name="Calculation 2 2 2 8 2 2" xfId="26272"/>
    <cellStyle name="Calculation 2 2 2 8 20" xfId="49819"/>
    <cellStyle name="Calculation 2 2 2 8 21" xfId="49820"/>
    <cellStyle name="Calculation 2 2 2 8 22" xfId="49821"/>
    <cellStyle name="Calculation 2 2 2 8 23" xfId="49822"/>
    <cellStyle name="Calculation 2 2 2 8 24" xfId="49823"/>
    <cellStyle name="Calculation 2 2 2 8 25" xfId="49824"/>
    <cellStyle name="Calculation 2 2 2 8 3" xfId="3727"/>
    <cellStyle name="Calculation 2 2 2 8 3 2" xfId="26273"/>
    <cellStyle name="Calculation 2 2 2 8 4" xfId="5299"/>
    <cellStyle name="Calculation 2 2 2 8 4 2" xfId="26274"/>
    <cellStyle name="Calculation 2 2 2 8 5" xfId="6697"/>
    <cellStyle name="Calculation 2 2 2 8 5 2" xfId="26275"/>
    <cellStyle name="Calculation 2 2 2 8 6" xfId="8095"/>
    <cellStyle name="Calculation 2 2 2 8 6 2" xfId="26276"/>
    <cellStyle name="Calculation 2 2 2 8 7" xfId="9497"/>
    <cellStyle name="Calculation 2 2 2 8 7 2" xfId="26277"/>
    <cellStyle name="Calculation 2 2 2 8 8" xfId="10891"/>
    <cellStyle name="Calculation 2 2 2 8 8 2" xfId="26278"/>
    <cellStyle name="Calculation 2 2 2 8 9" xfId="12290"/>
    <cellStyle name="Calculation 2 2 2 8 9 2" xfId="26279"/>
    <cellStyle name="Calculation 2 2 2 9" xfId="961"/>
    <cellStyle name="Calculation 2 2 2 9 10" xfId="13726"/>
    <cellStyle name="Calculation 2 2 2 9 10 2" xfId="26280"/>
    <cellStyle name="Calculation 2 2 2 9 11" xfId="15122"/>
    <cellStyle name="Calculation 2 2 2 9 11 2" xfId="26281"/>
    <cellStyle name="Calculation 2 2 2 9 12" xfId="16516"/>
    <cellStyle name="Calculation 2 2 2 9 12 2" xfId="26282"/>
    <cellStyle name="Calculation 2 2 2 9 13" xfId="17906"/>
    <cellStyle name="Calculation 2 2 2 9 13 2" xfId="26283"/>
    <cellStyle name="Calculation 2 2 2 9 14" xfId="19293"/>
    <cellStyle name="Calculation 2 2 2 9 14 2" xfId="26284"/>
    <cellStyle name="Calculation 2 2 2 9 15" xfId="20673"/>
    <cellStyle name="Calculation 2 2 2 9 15 2" xfId="26285"/>
    <cellStyle name="Calculation 2 2 2 9 16" xfId="22039"/>
    <cellStyle name="Calculation 2 2 2 9 16 2" xfId="26286"/>
    <cellStyle name="Calculation 2 2 2 9 17" xfId="23393"/>
    <cellStyle name="Calculation 2 2 2 9 17 2" xfId="26287"/>
    <cellStyle name="Calculation 2 2 2 9 18" xfId="26288"/>
    <cellStyle name="Calculation 2 2 2 9 19" xfId="49825"/>
    <cellStyle name="Calculation 2 2 2 9 2" xfId="2411"/>
    <cellStyle name="Calculation 2 2 2 9 2 2" xfId="26289"/>
    <cellStyle name="Calculation 2 2 2 9 20" xfId="49826"/>
    <cellStyle name="Calculation 2 2 2 9 21" xfId="49827"/>
    <cellStyle name="Calculation 2 2 2 9 22" xfId="49828"/>
    <cellStyle name="Calculation 2 2 2 9 23" xfId="49829"/>
    <cellStyle name="Calculation 2 2 2 9 24" xfId="49830"/>
    <cellStyle name="Calculation 2 2 2 9 25" xfId="49831"/>
    <cellStyle name="Calculation 2 2 2 9 3" xfId="3765"/>
    <cellStyle name="Calculation 2 2 2 9 3 2" xfId="26290"/>
    <cellStyle name="Calculation 2 2 2 9 4" xfId="5337"/>
    <cellStyle name="Calculation 2 2 2 9 4 2" xfId="26291"/>
    <cellStyle name="Calculation 2 2 2 9 5" xfId="6735"/>
    <cellStyle name="Calculation 2 2 2 9 5 2" xfId="26292"/>
    <cellStyle name="Calculation 2 2 2 9 6" xfId="8133"/>
    <cellStyle name="Calculation 2 2 2 9 6 2" xfId="26293"/>
    <cellStyle name="Calculation 2 2 2 9 7" xfId="9535"/>
    <cellStyle name="Calculation 2 2 2 9 7 2" xfId="26294"/>
    <cellStyle name="Calculation 2 2 2 9 8" xfId="10929"/>
    <cellStyle name="Calculation 2 2 2 9 8 2" xfId="26295"/>
    <cellStyle name="Calculation 2 2 2 9 9" xfId="12328"/>
    <cellStyle name="Calculation 2 2 2 9 9 2" xfId="26296"/>
    <cellStyle name="Calculation 2 2 20" xfId="1664"/>
    <cellStyle name="Calculation 2 2 20 10" xfId="14481"/>
    <cellStyle name="Calculation 2 2 20 10 2" xfId="26297"/>
    <cellStyle name="Calculation 2 2 20 11" xfId="15875"/>
    <cellStyle name="Calculation 2 2 20 11 2" xfId="26298"/>
    <cellStyle name="Calculation 2 2 20 12" xfId="17265"/>
    <cellStyle name="Calculation 2 2 20 12 2" xfId="26299"/>
    <cellStyle name="Calculation 2 2 20 13" xfId="18652"/>
    <cellStyle name="Calculation 2 2 20 13 2" xfId="26300"/>
    <cellStyle name="Calculation 2 2 20 14" xfId="20032"/>
    <cellStyle name="Calculation 2 2 20 14 2" xfId="26301"/>
    <cellStyle name="Calculation 2 2 20 15" xfId="21398"/>
    <cellStyle name="Calculation 2 2 20 15 2" xfId="26302"/>
    <cellStyle name="Calculation 2 2 20 16" xfId="22752"/>
    <cellStyle name="Calculation 2 2 20 16 2" xfId="26303"/>
    <cellStyle name="Calculation 2 2 20 17" xfId="24096"/>
    <cellStyle name="Calculation 2 2 20 17 2" xfId="26304"/>
    <cellStyle name="Calculation 2 2 20 18" xfId="26305"/>
    <cellStyle name="Calculation 2 2 20 2" xfId="3124"/>
    <cellStyle name="Calculation 2 2 20 2 2" xfId="26306"/>
    <cellStyle name="Calculation 2 2 20 3" xfId="4468"/>
    <cellStyle name="Calculation 2 2 20 3 2" xfId="26307"/>
    <cellStyle name="Calculation 2 2 20 4" xfId="6094"/>
    <cellStyle name="Calculation 2 2 20 4 2" xfId="26308"/>
    <cellStyle name="Calculation 2 2 20 5" xfId="7496"/>
    <cellStyle name="Calculation 2 2 20 5 2" xfId="26309"/>
    <cellStyle name="Calculation 2 2 20 6" xfId="8891"/>
    <cellStyle name="Calculation 2 2 20 6 2" xfId="26310"/>
    <cellStyle name="Calculation 2 2 20 7" xfId="10292"/>
    <cellStyle name="Calculation 2 2 20 7 2" xfId="26311"/>
    <cellStyle name="Calculation 2 2 20 8" xfId="11689"/>
    <cellStyle name="Calculation 2 2 20 8 2" xfId="26312"/>
    <cellStyle name="Calculation 2 2 20 9" xfId="13085"/>
    <cellStyle name="Calculation 2 2 20 9 2" xfId="26313"/>
    <cellStyle name="Calculation 2 2 21" xfId="2075"/>
    <cellStyle name="Calculation 2 2 21 2" xfId="26314"/>
    <cellStyle name="Calculation 2 2 22" xfId="2055"/>
    <cellStyle name="Calculation 2 2 22 2" xfId="26315"/>
    <cellStyle name="Calculation 2 2 23" xfId="4995"/>
    <cellStyle name="Calculation 2 2 23 2" xfId="26316"/>
    <cellStyle name="Calculation 2 2 24" xfId="4867"/>
    <cellStyle name="Calculation 2 2 24 2" xfId="26317"/>
    <cellStyle name="Calculation 2 2 25" xfId="6076"/>
    <cellStyle name="Calculation 2 2 25 2" xfId="26318"/>
    <cellStyle name="Calculation 2 2 26" xfId="10247"/>
    <cellStyle name="Calculation 2 2 26 2" xfId="26319"/>
    <cellStyle name="Calculation 2 2 27" xfId="7485"/>
    <cellStyle name="Calculation 2 2 27 2" xfId="26320"/>
    <cellStyle name="Calculation 2 2 28" xfId="13039"/>
    <cellStyle name="Calculation 2 2 28 2" xfId="26321"/>
    <cellStyle name="Calculation 2 2 29" xfId="14437"/>
    <cellStyle name="Calculation 2 2 29 2" xfId="26322"/>
    <cellStyle name="Calculation 2 2 3" xfId="203"/>
    <cellStyle name="Calculation 2 2 3 10" xfId="1074"/>
    <cellStyle name="Calculation 2 2 3 10 10" xfId="13839"/>
    <cellStyle name="Calculation 2 2 3 10 10 2" xfId="26323"/>
    <cellStyle name="Calculation 2 2 3 10 11" xfId="15235"/>
    <cellStyle name="Calculation 2 2 3 10 11 2" xfId="26324"/>
    <cellStyle name="Calculation 2 2 3 10 12" xfId="16629"/>
    <cellStyle name="Calculation 2 2 3 10 12 2" xfId="26325"/>
    <cellStyle name="Calculation 2 2 3 10 13" xfId="18019"/>
    <cellStyle name="Calculation 2 2 3 10 13 2" xfId="26326"/>
    <cellStyle name="Calculation 2 2 3 10 14" xfId="19406"/>
    <cellStyle name="Calculation 2 2 3 10 14 2" xfId="26327"/>
    <cellStyle name="Calculation 2 2 3 10 15" xfId="20786"/>
    <cellStyle name="Calculation 2 2 3 10 15 2" xfId="26328"/>
    <cellStyle name="Calculation 2 2 3 10 16" xfId="22152"/>
    <cellStyle name="Calculation 2 2 3 10 16 2" xfId="26329"/>
    <cellStyle name="Calculation 2 2 3 10 17" xfId="23506"/>
    <cellStyle name="Calculation 2 2 3 10 17 2" xfId="26330"/>
    <cellStyle name="Calculation 2 2 3 10 18" xfId="26331"/>
    <cellStyle name="Calculation 2 2 3 10 19" xfId="49832"/>
    <cellStyle name="Calculation 2 2 3 10 2" xfId="2524"/>
    <cellStyle name="Calculation 2 2 3 10 2 2" xfId="26332"/>
    <cellStyle name="Calculation 2 2 3 10 20" xfId="49833"/>
    <cellStyle name="Calculation 2 2 3 10 21" xfId="49834"/>
    <cellStyle name="Calculation 2 2 3 10 22" xfId="49835"/>
    <cellStyle name="Calculation 2 2 3 10 23" xfId="49836"/>
    <cellStyle name="Calculation 2 2 3 10 24" xfId="49837"/>
    <cellStyle name="Calculation 2 2 3 10 25" xfId="49838"/>
    <cellStyle name="Calculation 2 2 3 10 3" xfId="3878"/>
    <cellStyle name="Calculation 2 2 3 10 3 2" xfId="26333"/>
    <cellStyle name="Calculation 2 2 3 10 4" xfId="5450"/>
    <cellStyle name="Calculation 2 2 3 10 4 2" xfId="26334"/>
    <cellStyle name="Calculation 2 2 3 10 5" xfId="6848"/>
    <cellStyle name="Calculation 2 2 3 10 5 2" xfId="26335"/>
    <cellStyle name="Calculation 2 2 3 10 6" xfId="8246"/>
    <cellStyle name="Calculation 2 2 3 10 6 2" xfId="26336"/>
    <cellStyle name="Calculation 2 2 3 10 7" xfId="9648"/>
    <cellStyle name="Calculation 2 2 3 10 7 2" xfId="26337"/>
    <cellStyle name="Calculation 2 2 3 10 8" xfId="11042"/>
    <cellStyle name="Calculation 2 2 3 10 8 2" xfId="26338"/>
    <cellStyle name="Calculation 2 2 3 10 9" xfId="12441"/>
    <cellStyle name="Calculation 2 2 3 10 9 2" xfId="26339"/>
    <cellStyle name="Calculation 2 2 3 11" xfId="1105"/>
    <cellStyle name="Calculation 2 2 3 11 10" xfId="13870"/>
    <cellStyle name="Calculation 2 2 3 11 10 2" xfId="26340"/>
    <cellStyle name="Calculation 2 2 3 11 11" xfId="15266"/>
    <cellStyle name="Calculation 2 2 3 11 11 2" xfId="26341"/>
    <cellStyle name="Calculation 2 2 3 11 12" xfId="16660"/>
    <cellStyle name="Calculation 2 2 3 11 12 2" xfId="26342"/>
    <cellStyle name="Calculation 2 2 3 11 13" xfId="18050"/>
    <cellStyle name="Calculation 2 2 3 11 13 2" xfId="26343"/>
    <cellStyle name="Calculation 2 2 3 11 14" xfId="19437"/>
    <cellStyle name="Calculation 2 2 3 11 14 2" xfId="26344"/>
    <cellStyle name="Calculation 2 2 3 11 15" xfId="20817"/>
    <cellStyle name="Calculation 2 2 3 11 15 2" xfId="26345"/>
    <cellStyle name="Calculation 2 2 3 11 16" xfId="22183"/>
    <cellStyle name="Calculation 2 2 3 11 16 2" xfId="26346"/>
    <cellStyle name="Calculation 2 2 3 11 17" xfId="23537"/>
    <cellStyle name="Calculation 2 2 3 11 17 2" xfId="26347"/>
    <cellStyle name="Calculation 2 2 3 11 18" xfId="26348"/>
    <cellStyle name="Calculation 2 2 3 11 19" xfId="49839"/>
    <cellStyle name="Calculation 2 2 3 11 2" xfId="2555"/>
    <cellStyle name="Calculation 2 2 3 11 2 2" xfId="26349"/>
    <cellStyle name="Calculation 2 2 3 11 20" xfId="49840"/>
    <cellStyle name="Calculation 2 2 3 11 21" xfId="49841"/>
    <cellStyle name="Calculation 2 2 3 11 22" xfId="49842"/>
    <cellStyle name="Calculation 2 2 3 11 23" xfId="49843"/>
    <cellStyle name="Calculation 2 2 3 11 24" xfId="49844"/>
    <cellStyle name="Calculation 2 2 3 11 25" xfId="49845"/>
    <cellStyle name="Calculation 2 2 3 11 3" xfId="3909"/>
    <cellStyle name="Calculation 2 2 3 11 3 2" xfId="26350"/>
    <cellStyle name="Calculation 2 2 3 11 4" xfId="5481"/>
    <cellStyle name="Calculation 2 2 3 11 4 2" xfId="26351"/>
    <cellStyle name="Calculation 2 2 3 11 5" xfId="6879"/>
    <cellStyle name="Calculation 2 2 3 11 5 2" xfId="26352"/>
    <cellStyle name="Calculation 2 2 3 11 6" xfId="8277"/>
    <cellStyle name="Calculation 2 2 3 11 6 2" xfId="26353"/>
    <cellStyle name="Calculation 2 2 3 11 7" xfId="9679"/>
    <cellStyle name="Calculation 2 2 3 11 7 2" xfId="26354"/>
    <cellStyle name="Calculation 2 2 3 11 8" xfId="11073"/>
    <cellStyle name="Calculation 2 2 3 11 8 2" xfId="26355"/>
    <cellStyle name="Calculation 2 2 3 11 9" xfId="12472"/>
    <cellStyle name="Calculation 2 2 3 11 9 2" xfId="26356"/>
    <cellStyle name="Calculation 2 2 3 12" xfId="1141"/>
    <cellStyle name="Calculation 2 2 3 12 10" xfId="13906"/>
    <cellStyle name="Calculation 2 2 3 12 10 2" xfId="26357"/>
    <cellStyle name="Calculation 2 2 3 12 11" xfId="15302"/>
    <cellStyle name="Calculation 2 2 3 12 11 2" xfId="26358"/>
    <cellStyle name="Calculation 2 2 3 12 12" xfId="16696"/>
    <cellStyle name="Calculation 2 2 3 12 12 2" xfId="26359"/>
    <cellStyle name="Calculation 2 2 3 12 13" xfId="18086"/>
    <cellStyle name="Calculation 2 2 3 12 13 2" xfId="26360"/>
    <cellStyle name="Calculation 2 2 3 12 14" xfId="19473"/>
    <cellStyle name="Calculation 2 2 3 12 14 2" xfId="26361"/>
    <cellStyle name="Calculation 2 2 3 12 15" xfId="20853"/>
    <cellStyle name="Calculation 2 2 3 12 15 2" xfId="26362"/>
    <cellStyle name="Calculation 2 2 3 12 16" xfId="22219"/>
    <cellStyle name="Calculation 2 2 3 12 16 2" xfId="26363"/>
    <cellStyle name="Calculation 2 2 3 12 17" xfId="23573"/>
    <cellStyle name="Calculation 2 2 3 12 17 2" xfId="26364"/>
    <cellStyle name="Calculation 2 2 3 12 18" xfId="26365"/>
    <cellStyle name="Calculation 2 2 3 12 19" xfId="49846"/>
    <cellStyle name="Calculation 2 2 3 12 2" xfId="2591"/>
    <cellStyle name="Calculation 2 2 3 12 2 2" xfId="26366"/>
    <cellStyle name="Calculation 2 2 3 12 20" xfId="49847"/>
    <cellStyle name="Calculation 2 2 3 12 21" xfId="49848"/>
    <cellStyle name="Calculation 2 2 3 12 22" xfId="49849"/>
    <cellStyle name="Calculation 2 2 3 12 23" xfId="49850"/>
    <cellStyle name="Calculation 2 2 3 12 24" xfId="49851"/>
    <cellStyle name="Calculation 2 2 3 12 25" xfId="49852"/>
    <cellStyle name="Calculation 2 2 3 12 3" xfId="3945"/>
    <cellStyle name="Calculation 2 2 3 12 3 2" xfId="26367"/>
    <cellStyle name="Calculation 2 2 3 12 4" xfId="5517"/>
    <cellStyle name="Calculation 2 2 3 12 4 2" xfId="26368"/>
    <cellStyle name="Calculation 2 2 3 12 5" xfId="6915"/>
    <cellStyle name="Calculation 2 2 3 12 5 2" xfId="26369"/>
    <cellStyle name="Calculation 2 2 3 12 6" xfId="8313"/>
    <cellStyle name="Calculation 2 2 3 12 6 2" xfId="26370"/>
    <cellStyle name="Calculation 2 2 3 12 7" xfId="9715"/>
    <cellStyle name="Calculation 2 2 3 12 7 2" xfId="26371"/>
    <cellStyle name="Calculation 2 2 3 12 8" xfId="11109"/>
    <cellStyle name="Calculation 2 2 3 12 8 2" xfId="26372"/>
    <cellStyle name="Calculation 2 2 3 12 9" xfId="12508"/>
    <cellStyle name="Calculation 2 2 3 12 9 2" xfId="26373"/>
    <cellStyle name="Calculation 2 2 3 13" xfId="1176"/>
    <cellStyle name="Calculation 2 2 3 13 10" xfId="13941"/>
    <cellStyle name="Calculation 2 2 3 13 10 2" xfId="26374"/>
    <cellStyle name="Calculation 2 2 3 13 11" xfId="15337"/>
    <cellStyle name="Calculation 2 2 3 13 11 2" xfId="26375"/>
    <cellStyle name="Calculation 2 2 3 13 12" xfId="16731"/>
    <cellStyle name="Calculation 2 2 3 13 12 2" xfId="26376"/>
    <cellStyle name="Calculation 2 2 3 13 13" xfId="18121"/>
    <cellStyle name="Calculation 2 2 3 13 13 2" xfId="26377"/>
    <cellStyle name="Calculation 2 2 3 13 14" xfId="19508"/>
    <cellStyle name="Calculation 2 2 3 13 14 2" xfId="26378"/>
    <cellStyle name="Calculation 2 2 3 13 15" xfId="20888"/>
    <cellStyle name="Calculation 2 2 3 13 15 2" xfId="26379"/>
    <cellStyle name="Calculation 2 2 3 13 16" xfId="22254"/>
    <cellStyle name="Calculation 2 2 3 13 16 2" xfId="26380"/>
    <cellStyle name="Calculation 2 2 3 13 17" xfId="23608"/>
    <cellStyle name="Calculation 2 2 3 13 17 2" xfId="26381"/>
    <cellStyle name="Calculation 2 2 3 13 18" xfId="26382"/>
    <cellStyle name="Calculation 2 2 3 13 19" xfId="49853"/>
    <cellStyle name="Calculation 2 2 3 13 2" xfId="2626"/>
    <cellStyle name="Calculation 2 2 3 13 2 2" xfId="26383"/>
    <cellStyle name="Calculation 2 2 3 13 20" xfId="49854"/>
    <cellStyle name="Calculation 2 2 3 13 21" xfId="49855"/>
    <cellStyle name="Calculation 2 2 3 13 22" xfId="49856"/>
    <cellStyle name="Calculation 2 2 3 13 23" xfId="49857"/>
    <cellStyle name="Calculation 2 2 3 13 24" xfId="49858"/>
    <cellStyle name="Calculation 2 2 3 13 25" xfId="49859"/>
    <cellStyle name="Calculation 2 2 3 13 3" xfId="3980"/>
    <cellStyle name="Calculation 2 2 3 13 3 2" xfId="26384"/>
    <cellStyle name="Calculation 2 2 3 13 4" xfId="5552"/>
    <cellStyle name="Calculation 2 2 3 13 4 2" xfId="26385"/>
    <cellStyle name="Calculation 2 2 3 13 5" xfId="6950"/>
    <cellStyle name="Calculation 2 2 3 13 5 2" xfId="26386"/>
    <cellStyle name="Calculation 2 2 3 13 6" xfId="8348"/>
    <cellStyle name="Calculation 2 2 3 13 6 2" xfId="26387"/>
    <cellStyle name="Calculation 2 2 3 13 7" xfId="9750"/>
    <cellStyle name="Calculation 2 2 3 13 7 2" xfId="26388"/>
    <cellStyle name="Calculation 2 2 3 13 8" xfId="11144"/>
    <cellStyle name="Calculation 2 2 3 13 8 2" xfId="26389"/>
    <cellStyle name="Calculation 2 2 3 13 9" xfId="12543"/>
    <cellStyle name="Calculation 2 2 3 13 9 2" xfId="26390"/>
    <cellStyle name="Calculation 2 2 3 14" xfId="1210"/>
    <cellStyle name="Calculation 2 2 3 14 10" xfId="13975"/>
    <cellStyle name="Calculation 2 2 3 14 10 2" xfId="26391"/>
    <cellStyle name="Calculation 2 2 3 14 11" xfId="15371"/>
    <cellStyle name="Calculation 2 2 3 14 11 2" xfId="26392"/>
    <cellStyle name="Calculation 2 2 3 14 12" xfId="16765"/>
    <cellStyle name="Calculation 2 2 3 14 12 2" xfId="26393"/>
    <cellStyle name="Calculation 2 2 3 14 13" xfId="18155"/>
    <cellStyle name="Calculation 2 2 3 14 13 2" xfId="26394"/>
    <cellStyle name="Calculation 2 2 3 14 14" xfId="19542"/>
    <cellStyle name="Calculation 2 2 3 14 14 2" xfId="26395"/>
    <cellStyle name="Calculation 2 2 3 14 15" xfId="20922"/>
    <cellStyle name="Calculation 2 2 3 14 15 2" xfId="26396"/>
    <cellStyle name="Calculation 2 2 3 14 16" xfId="22288"/>
    <cellStyle name="Calculation 2 2 3 14 16 2" xfId="26397"/>
    <cellStyle name="Calculation 2 2 3 14 17" xfId="23642"/>
    <cellStyle name="Calculation 2 2 3 14 17 2" xfId="26398"/>
    <cellStyle name="Calculation 2 2 3 14 18" xfId="26399"/>
    <cellStyle name="Calculation 2 2 3 14 19" xfId="49860"/>
    <cellStyle name="Calculation 2 2 3 14 2" xfId="2660"/>
    <cellStyle name="Calculation 2 2 3 14 2 2" xfId="26400"/>
    <cellStyle name="Calculation 2 2 3 14 20" xfId="49861"/>
    <cellStyle name="Calculation 2 2 3 14 21" xfId="49862"/>
    <cellStyle name="Calculation 2 2 3 14 22" xfId="49863"/>
    <cellStyle name="Calculation 2 2 3 14 23" xfId="49864"/>
    <cellStyle name="Calculation 2 2 3 14 24" xfId="49865"/>
    <cellStyle name="Calculation 2 2 3 14 25" xfId="49866"/>
    <cellStyle name="Calculation 2 2 3 14 3" xfId="4014"/>
    <cellStyle name="Calculation 2 2 3 14 3 2" xfId="26401"/>
    <cellStyle name="Calculation 2 2 3 14 4" xfId="5586"/>
    <cellStyle name="Calculation 2 2 3 14 4 2" xfId="26402"/>
    <cellStyle name="Calculation 2 2 3 14 5" xfId="6984"/>
    <cellStyle name="Calculation 2 2 3 14 5 2" xfId="26403"/>
    <cellStyle name="Calculation 2 2 3 14 6" xfId="8382"/>
    <cellStyle name="Calculation 2 2 3 14 6 2" xfId="26404"/>
    <cellStyle name="Calculation 2 2 3 14 7" xfId="9784"/>
    <cellStyle name="Calculation 2 2 3 14 7 2" xfId="26405"/>
    <cellStyle name="Calculation 2 2 3 14 8" xfId="11178"/>
    <cellStyle name="Calculation 2 2 3 14 8 2" xfId="26406"/>
    <cellStyle name="Calculation 2 2 3 14 9" xfId="12577"/>
    <cellStyle name="Calculation 2 2 3 14 9 2" xfId="26407"/>
    <cellStyle name="Calculation 2 2 3 15" xfId="1247"/>
    <cellStyle name="Calculation 2 2 3 15 10" xfId="14012"/>
    <cellStyle name="Calculation 2 2 3 15 10 2" xfId="26408"/>
    <cellStyle name="Calculation 2 2 3 15 11" xfId="15408"/>
    <cellStyle name="Calculation 2 2 3 15 11 2" xfId="26409"/>
    <cellStyle name="Calculation 2 2 3 15 12" xfId="16802"/>
    <cellStyle name="Calculation 2 2 3 15 12 2" xfId="26410"/>
    <cellStyle name="Calculation 2 2 3 15 13" xfId="18192"/>
    <cellStyle name="Calculation 2 2 3 15 13 2" xfId="26411"/>
    <cellStyle name="Calculation 2 2 3 15 14" xfId="19579"/>
    <cellStyle name="Calculation 2 2 3 15 14 2" xfId="26412"/>
    <cellStyle name="Calculation 2 2 3 15 15" xfId="20959"/>
    <cellStyle name="Calculation 2 2 3 15 15 2" xfId="26413"/>
    <cellStyle name="Calculation 2 2 3 15 16" xfId="22325"/>
    <cellStyle name="Calculation 2 2 3 15 16 2" xfId="26414"/>
    <cellStyle name="Calculation 2 2 3 15 17" xfId="23679"/>
    <cellStyle name="Calculation 2 2 3 15 17 2" xfId="26415"/>
    <cellStyle name="Calculation 2 2 3 15 18" xfId="26416"/>
    <cellStyle name="Calculation 2 2 3 15 19" xfId="49867"/>
    <cellStyle name="Calculation 2 2 3 15 2" xfId="2697"/>
    <cellStyle name="Calculation 2 2 3 15 2 2" xfId="26417"/>
    <cellStyle name="Calculation 2 2 3 15 20" xfId="49868"/>
    <cellStyle name="Calculation 2 2 3 15 21" xfId="49869"/>
    <cellStyle name="Calculation 2 2 3 15 22" xfId="49870"/>
    <cellStyle name="Calculation 2 2 3 15 23" xfId="49871"/>
    <cellStyle name="Calculation 2 2 3 15 24" xfId="49872"/>
    <cellStyle name="Calculation 2 2 3 15 25" xfId="49873"/>
    <cellStyle name="Calculation 2 2 3 15 3" xfId="4051"/>
    <cellStyle name="Calculation 2 2 3 15 3 2" xfId="26418"/>
    <cellStyle name="Calculation 2 2 3 15 4" xfId="5623"/>
    <cellStyle name="Calculation 2 2 3 15 4 2" xfId="26419"/>
    <cellStyle name="Calculation 2 2 3 15 5" xfId="7021"/>
    <cellStyle name="Calculation 2 2 3 15 5 2" xfId="26420"/>
    <cellStyle name="Calculation 2 2 3 15 6" xfId="8419"/>
    <cellStyle name="Calculation 2 2 3 15 6 2" xfId="26421"/>
    <cellStyle name="Calculation 2 2 3 15 7" xfId="9821"/>
    <cellStyle name="Calculation 2 2 3 15 7 2" xfId="26422"/>
    <cellStyle name="Calculation 2 2 3 15 8" xfId="11215"/>
    <cellStyle name="Calculation 2 2 3 15 8 2" xfId="26423"/>
    <cellStyle name="Calculation 2 2 3 15 9" xfId="12614"/>
    <cellStyle name="Calculation 2 2 3 15 9 2" xfId="26424"/>
    <cellStyle name="Calculation 2 2 3 16" xfId="1283"/>
    <cellStyle name="Calculation 2 2 3 16 10" xfId="14048"/>
    <cellStyle name="Calculation 2 2 3 16 10 2" xfId="26425"/>
    <cellStyle name="Calculation 2 2 3 16 11" xfId="15444"/>
    <cellStyle name="Calculation 2 2 3 16 11 2" xfId="26426"/>
    <cellStyle name="Calculation 2 2 3 16 12" xfId="16838"/>
    <cellStyle name="Calculation 2 2 3 16 12 2" xfId="26427"/>
    <cellStyle name="Calculation 2 2 3 16 13" xfId="18228"/>
    <cellStyle name="Calculation 2 2 3 16 13 2" xfId="26428"/>
    <cellStyle name="Calculation 2 2 3 16 14" xfId="19615"/>
    <cellStyle name="Calculation 2 2 3 16 14 2" xfId="26429"/>
    <cellStyle name="Calculation 2 2 3 16 15" xfId="20995"/>
    <cellStyle name="Calculation 2 2 3 16 15 2" xfId="26430"/>
    <cellStyle name="Calculation 2 2 3 16 16" xfId="22361"/>
    <cellStyle name="Calculation 2 2 3 16 16 2" xfId="26431"/>
    <cellStyle name="Calculation 2 2 3 16 17" xfId="23715"/>
    <cellStyle name="Calculation 2 2 3 16 17 2" xfId="26432"/>
    <cellStyle name="Calculation 2 2 3 16 18" xfId="26433"/>
    <cellStyle name="Calculation 2 2 3 16 19" xfId="49874"/>
    <cellStyle name="Calculation 2 2 3 16 2" xfId="2733"/>
    <cellStyle name="Calculation 2 2 3 16 2 2" xfId="26434"/>
    <cellStyle name="Calculation 2 2 3 16 20" xfId="49875"/>
    <cellStyle name="Calculation 2 2 3 16 21" xfId="49876"/>
    <cellStyle name="Calculation 2 2 3 16 22" xfId="49877"/>
    <cellStyle name="Calculation 2 2 3 16 23" xfId="49878"/>
    <cellStyle name="Calculation 2 2 3 16 24" xfId="49879"/>
    <cellStyle name="Calculation 2 2 3 16 25" xfId="49880"/>
    <cellStyle name="Calculation 2 2 3 16 3" xfId="4087"/>
    <cellStyle name="Calculation 2 2 3 16 3 2" xfId="26435"/>
    <cellStyle name="Calculation 2 2 3 16 4" xfId="5659"/>
    <cellStyle name="Calculation 2 2 3 16 4 2" xfId="26436"/>
    <cellStyle name="Calculation 2 2 3 16 5" xfId="7057"/>
    <cellStyle name="Calculation 2 2 3 16 5 2" xfId="26437"/>
    <cellStyle name="Calculation 2 2 3 16 6" xfId="8455"/>
    <cellStyle name="Calculation 2 2 3 16 6 2" xfId="26438"/>
    <cellStyle name="Calculation 2 2 3 16 7" xfId="9857"/>
    <cellStyle name="Calculation 2 2 3 16 7 2" xfId="26439"/>
    <cellStyle name="Calculation 2 2 3 16 8" xfId="11251"/>
    <cellStyle name="Calculation 2 2 3 16 8 2" xfId="26440"/>
    <cellStyle name="Calculation 2 2 3 16 9" xfId="12650"/>
    <cellStyle name="Calculation 2 2 3 16 9 2" xfId="26441"/>
    <cellStyle name="Calculation 2 2 3 17" xfId="1313"/>
    <cellStyle name="Calculation 2 2 3 17 10" xfId="14078"/>
    <cellStyle name="Calculation 2 2 3 17 10 2" xfId="26442"/>
    <cellStyle name="Calculation 2 2 3 17 11" xfId="15474"/>
    <cellStyle name="Calculation 2 2 3 17 11 2" xfId="26443"/>
    <cellStyle name="Calculation 2 2 3 17 12" xfId="16868"/>
    <cellStyle name="Calculation 2 2 3 17 12 2" xfId="26444"/>
    <cellStyle name="Calculation 2 2 3 17 13" xfId="18258"/>
    <cellStyle name="Calculation 2 2 3 17 13 2" xfId="26445"/>
    <cellStyle name="Calculation 2 2 3 17 14" xfId="19645"/>
    <cellStyle name="Calculation 2 2 3 17 14 2" xfId="26446"/>
    <cellStyle name="Calculation 2 2 3 17 15" xfId="21025"/>
    <cellStyle name="Calculation 2 2 3 17 15 2" xfId="26447"/>
    <cellStyle name="Calculation 2 2 3 17 16" xfId="22391"/>
    <cellStyle name="Calculation 2 2 3 17 16 2" xfId="26448"/>
    <cellStyle name="Calculation 2 2 3 17 17" xfId="23745"/>
    <cellStyle name="Calculation 2 2 3 17 17 2" xfId="26449"/>
    <cellStyle name="Calculation 2 2 3 17 18" xfId="26450"/>
    <cellStyle name="Calculation 2 2 3 17 19" xfId="49881"/>
    <cellStyle name="Calculation 2 2 3 17 2" xfId="2763"/>
    <cellStyle name="Calculation 2 2 3 17 2 2" xfId="26451"/>
    <cellStyle name="Calculation 2 2 3 17 20" xfId="49882"/>
    <cellStyle name="Calculation 2 2 3 17 21" xfId="49883"/>
    <cellStyle name="Calculation 2 2 3 17 22" xfId="49884"/>
    <cellStyle name="Calculation 2 2 3 17 23" xfId="49885"/>
    <cellStyle name="Calculation 2 2 3 17 24" xfId="49886"/>
    <cellStyle name="Calculation 2 2 3 17 25" xfId="49887"/>
    <cellStyle name="Calculation 2 2 3 17 3" xfId="4117"/>
    <cellStyle name="Calculation 2 2 3 17 3 2" xfId="26452"/>
    <cellStyle name="Calculation 2 2 3 17 4" xfId="5689"/>
    <cellStyle name="Calculation 2 2 3 17 4 2" xfId="26453"/>
    <cellStyle name="Calculation 2 2 3 17 5" xfId="7087"/>
    <cellStyle name="Calculation 2 2 3 17 5 2" xfId="26454"/>
    <cellStyle name="Calculation 2 2 3 17 6" xfId="8485"/>
    <cellStyle name="Calculation 2 2 3 17 6 2" xfId="26455"/>
    <cellStyle name="Calculation 2 2 3 17 7" xfId="9887"/>
    <cellStyle name="Calculation 2 2 3 17 7 2" xfId="26456"/>
    <cellStyle name="Calculation 2 2 3 17 8" xfId="11281"/>
    <cellStyle name="Calculation 2 2 3 17 8 2" xfId="26457"/>
    <cellStyle name="Calculation 2 2 3 17 9" xfId="12680"/>
    <cellStyle name="Calculation 2 2 3 17 9 2" xfId="26458"/>
    <cellStyle name="Calculation 2 2 3 18" xfId="1346"/>
    <cellStyle name="Calculation 2 2 3 18 10" xfId="14111"/>
    <cellStyle name="Calculation 2 2 3 18 10 2" xfId="26459"/>
    <cellStyle name="Calculation 2 2 3 18 11" xfId="15507"/>
    <cellStyle name="Calculation 2 2 3 18 11 2" xfId="26460"/>
    <cellStyle name="Calculation 2 2 3 18 12" xfId="16901"/>
    <cellStyle name="Calculation 2 2 3 18 12 2" xfId="26461"/>
    <cellStyle name="Calculation 2 2 3 18 13" xfId="18291"/>
    <cellStyle name="Calculation 2 2 3 18 13 2" xfId="26462"/>
    <cellStyle name="Calculation 2 2 3 18 14" xfId="19678"/>
    <cellStyle name="Calculation 2 2 3 18 14 2" xfId="26463"/>
    <cellStyle name="Calculation 2 2 3 18 15" xfId="21058"/>
    <cellStyle name="Calculation 2 2 3 18 15 2" xfId="26464"/>
    <cellStyle name="Calculation 2 2 3 18 16" xfId="22424"/>
    <cellStyle name="Calculation 2 2 3 18 16 2" xfId="26465"/>
    <cellStyle name="Calculation 2 2 3 18 17" xfId="23778"/>
    <cellStyle name="Calculation 2 2 3 18 17 2" xfId="26466"/>
    <cellStyle name="Calculation 2 2 3 18 18" xfId="26467"/>
    <cellStyle name="Calculation 2 2 3 18 19" xfId="49888"/>
    <cellStyle name="Calculation 2 2 3 18 2" xfId="2796"/>
    <cellStyle name="Calculation 2 2 3 18 2 2" xfId="26468"/>
    <cellStyle name="Calculation 2 2 3 18 20" xfId="49889"/>
    <cellStyle name="Calculation 2 2 3 18 21" xfId="49890"/>
    <cellStyle name="Calculation 2 2 3 18 22" xfId="49891"/>
    <cellStyle name="Calculation 2 2 3 18 23" xfId="49892"/>
    <cellStyle name="Calculation 2 2 3 18 24" xfId="49893"/>
    <cellStyle name="Calculation 2 2 3 18 25" xfId="49894"/>
    <cellStyle name="Calculation 2 2 3 18 3" xfId="4150"/>
    <cellStyle name="Calculation 2 2 3 18 3 2" xfId="26469"/>
    <cellStyle name="Calculation 2 2 3 18 4" xfId="5722"/>
    <cellStyle name="Calculation 2 2 3 18 4 2" xfId="26470"/>
    <cellStyle name="Calculation 2 2 3 18 5" xfId="7120"/>
    <cellStyle name="Calculation 2 2 3 18 5 2" xfId="26471"/>
    <cellStyle name="Calculation 2 2 3 18 6" xfId="8518"/>
    <cellStyle name="Calculation 2 2 3 18 6 2" xfId="26472"/>
    <cellStyle name="Calculation 2 2 3 18 7" xfId="9920"/>
    <cellStyle name="Calculation 2 2 3 18 7 2" xfId="26473"/>
    <cellStyle name="Calculation 2 2 3 18 8" xfId="11314"/>
    <cellStyle name="Calculation 2 2 3 18 8 2" xfId="26474"/>
    <cellStyle name="Calculation 2 2 3 18 9" xfId="12713"/>
    <cellStyle name="Calculation 2 2 3 18 9 2" xfId="26475"/>
    <cellStyle name="Calculation 2 2 3 19" xfId="1371"/>
    <cellStyle name="Calculation 2 2 3 19 10" xfId="14136"/>
    <cellStyle name="Calculation 2 2 3 19 10 2" xfId="26476"/>
    <cellStyle name="Calculation 2 2 3 19 11" xfId="15532"/>
    <cellStyle name="Calculation 2 2 3 19 11 2" xfId="26477"/>
    <cellStyle name="Calculation 2 2 3 19 12" xfId="16926"/>
    <cellStyle name="Calculation 2 2 3 19 12 2" xfId="26478"/>
    <cellStyle name="Calculation 2 2 3 19 13" xfId="18316"/>
    <cellStyle name="Calculation 2 2 3 19 13 2" xfId="26479"/>
    <cellStyle name="Calculation 2 2 3 19 14" xfId="19703"/>
    <cellStyle name="Calculation 2 2 3 19 14 2" xfId="26480"/>
    <cellStyle name="Calculation 2 2 3 19 15" xfId="21083"/>
    <cellStyle name="Calculation 2 2 3 19 15 2" xfId="26481"/>
    <cellStyle name="Calculation 2 2 3 19 16" xfId="22449"/>
    <cellStyle name="Calculation 2 2 3 19 16 2" xfId="26482"/>
    <cellStyle name="Calculation 2 2 3 19 17" xfId="23803"/>
    <cellStyle name="Calculation 2 2 3 19 17 2" xfId="26483"/>
    <cellStyle name="Calculation 2 2 3 19 18" xfId="26484"/>
    <cellStyle name="Calculation 2 2 3 19 19" xfId="49895"/>
    <cellStyle name="Calculation 2 2 3 19 2" xfId="2821"/>
    <cellStyle name="Calculation 2 2 3 19 2 2" xfId="26485"/>
    <cellStyle name="Calculation 2 2 3 19 20" xfId="49896"/>
    <cellStyle name="Calculation 2 2 3 19 21" xfId="49897"/>
    <cellStyle name="Calculation 2 2 3 19 22" xfId="49898"/>
    <cellStyle name="Calculation 2 2 3 19 23" xfId="49899"/>
    <cellStyle name="Calculation 2 2 3 19 24" xfId="49900"/>
    <cellStyle name="Calculation 2 2 3 19 25" xfId="49901"/>
    <cellStyle name="Calculation 2 2 3 19 3" xfId="4175"/>
    <cellStyle name="Calculation 2 2 3 19 3 2" xfId="26486"/>
    <cellStyle name="Calculation 2 2 3 19 4" xfId="5747"/>
    <cellStyle name="Calculation 2 2 3 19 4 2" xfId="26487"/>
    <cellStyle name="Calculation 2 2 3 19 5" xfId="7145"/>
    <cellStyle name="Calculation 2 2 3 19 5 2" xfId="26488"/>
    <cellStyle name="Calculation 2 2 3 19 6" xfId="8543"/>
    <cellStyle name="Calculation 2 2 3 19 6 2" xfId="26489"/>
    <cellStyle name="Calculation 2 2 3 19 7" xfId="9945"/>
    <cellStyle name="Calculation 2 2 3 19 7 2" xfId="26490"/>
    <cellStyle name="Calculation 2 2 3 19 8" xfId="11339"/>
    <cellStyle name="Calculation 2 2 3 19 8 2" xfId="26491"/>
    <cellStyle name="Calculation 2 2 3 19 9" xfId="12738"/>
    <cellStyle name="Calculation 2 2 3 19 9 2" xfId="26492"/>
    <cellStyle name="Calculation 2 2 3 2" xfId="376"/>
    <cellStyle name="Calculation 2 2 3 2 10" xfId="9354"/>
    <cellStyle name="Calculation 2 2 3 2 10 2" xfId="26493"/>
    <cellStyle name="Calculation 2 2 3 2 11" xfId="10748"/>
    <cellStyle name="Calculation 2 2 3 2 11 2" xfId="26494"/>
    <cellStyle name="Calculation 2 2 3 2 12" xfId="12147"/>
    <cellStyle name="Calculation 2 2 3 2 12 2" xfId="26495"/>
    <cellStyle name="Calculation 2 2 3 2 13" xfId="13545"/>
    <cellStyle name="Calculation 2 2 3 2 13 2" xfId="26496"/>
    <cellStyle name="Calculation 2 2 3 2 14" xfId="14941"/>
    <cellStyle name="Calculation 2 2 3 2 14 2" xfId="26497"/>
    <cellStyle name="Calculation 2 2 3 2 15" xfId="16335"/>
    <cellStyle name="Calculation 2 2 3 2 15 2" xfId="26498"/>
    <cellStyle name="Calculation 2 2 3 2 16" xfId="17725"/>
    <cellStyle name="Calculation 2 2 3 2 16 2" xfId="26499"/>
    <cellStyle name="Calculation 2 2 3 2 17" xfId="19112"/>
    <cellStyle name="Calculation 2 2 3 2 17 2" xfId="26500"/>
    <cellStyle name="Calculation 2 2 3 2 18" xfId="20492"/>
    <cellStyle name="Calculation 2 2 3 2 18 2" xfId="26501"/>
    <cellStyle name="Calculation 2 2 3 2 19" xfId="21858"/>
    <cellStyle name="Calculation 2 2 3 2 19 2" xfId="26502"/>
    <cellStyle name="Calculation 2 2 3 2 2" xfId="505"/>
    <cellStyle name="Calculation 2 2 3 2 2 10" xfId="14716"/>
    <cellStyle name="Calculation 2 2 3 2 2 10 2" xfId="26503"/>
    <cellStyle name="Calculation 2 2 3 2 2 11" xfId="16110"/>
    <cellStyle name="Calculation 2 2 3 2 2 11 2" xfId="26504"/>
    <cellStyle name="Calculation 2 2 3 2 2 12" xfId="17500"/>
    <cellStyle name="Calculation 2 2 3 2 2 12 2" xfId="26505"/>
    <cellStyle name="Calculation 2 2 3 2 2 13" xfId="18887"/>
    <cellStyle name="Calculation 2 2 3 2 2 13 2" xfId="26506"/>
    <cellStyle name="Calculation 2 2 3 2 2 14" xfId="20267"/>
    <cellStyle name="Calculation 2 2 3 2 2 14 2" xfId="26507"/>
    <cellStyle name="Calculation 2 2 3 2 2 15" xfId="21633"/>
    <cellStyle name="Calculation 2 2 3 2 2 15 2" xfId="26508"/>
    <cellStyle name="Calculation 2 2 3 2 2 16" xfId="22987"/>
    <cellStyle name="Calculation 2 2 3 2 2 16 2" xfId="26509"/>
    <cellStyle name="Calculation 2 2 3 2 2 17" xfId="24331"/>
    <cellStyle name="Calculation 2 2 3 2 2 17 2" xfId="26510"/>
    <cellStyle name="Calculation 2 2 3 2 2 18" xfId="1899"/>
    <cellStyle name="Calculation 2 2 3 2 2 18 2" xfId="26511"/>
    <cellStyle name="Calculation 2 2 3 2 2 19" xfId="26512"/>
    <cellStyle name="Calculation 2 2 3 2 2 2" xfId="3359"/>
    <cellStyle name="Calculation 2 2 3 2 2 2 2" xfId="26513"/>
    <cellStyle name="Calculation 2 2 3 2 2 3" xfId="4703"/>
    <cellStyle name="Calculation 2 2 3 2 2 3 2" xfId="26514"/>
    <cellStyle name="Calculation 2 2 3 2 2 4" xfId="6329"/>
    <cellStyle name="Calculation 2 2 3 2 2 4 2" xfId="26515"/>
    <cellStyle name="Calculation 2 2 3 2 2 5" xfId="7731"/>
    <cellStyle name="Calculation 2 2 3 2 2 5 2" xfId="26516"/>
    <cellStyle name="Calculation 2 2 3 2 2 6" xfId="9126"/>
    <cellStyle name="Calculation 2 2 3 2 2 6 2" xfId="26517"/>
    <cellStyle name="Calculation 2 2 3 2 2 7" xfId="10527"/>
    <cellStyle name="Calculation 2 2 3 2 2 7 2" xfId="26518"/>
    <cellStyle name="Calculation 2 2 3 2 2 8" xfId="11924"/>
    <cellStyle name="Calculation 2 2 3 2 2 8 2" xfId="26519"/>
    <cellStyle name="Calculation 2 2 3 2 2 9" xfId="13320"/>
    <cellStyle name="Calculation 2 2 3 2 2 9 2" xfId="26520"/>
    <cellStyle name="Calculation 2 2 3 2 20" xfId="23212"/>
    <cellStyle name="Calculation 2 2 3 2 20 2" xfId="26521"/>
    <cellStyle name="Calculation 2 2 3 2 21" xfId="780"/>
    <cellStyle name="Calculation 2 2 3 2 21 2" xfId="26522"/>
    <cellStyle name="Calculation 2 2 3 2 22" xfId="24597"/>
    <cellStyle name="Calculation 2 2 3 2 22 2" xfId="26523"/>
    <cellStyle name="Calculation 2 2 3 2 23" xfId="24724"/>
    <cellStyle name="Calculation 2 2 3 2 23 2" xfId="26524"/>
    <cellStyle name="Calculation 2 2 3 2 24" xfId="26525"/>
    <cellStyle name="Calculation 2 2 3 2 25" xfId="49902"/>
    <cellStyle name="Calculation 2 2 3 2 26" xfId="49903"/>
    <cellStyle name="Calculation 2 2 3 2 27" xfId="49904"/>
    <cellStyle name="Calculation 2 2 3 2 28" xfId="49905"/>
    <cellStyle name="Calculation 2 2 3 2 29" xfId="49906"/>
    <cellStyle name="Calculation 2 2 3 2 3" xfId="621"/>
    <cellStyle name="Calculation 2 2 3 2 3 10" xfId="14832"/>
    <cellStyle name="Calculation 2 2 3 2 3 10 2" xfId="26526"/>
    <cellStyle name="Calculation 2 2 3 2 3 11" xfId="16226"/>
    <cellStyle name="Calculation 2 2 3 2 3 11 2" xfId="26527"/>
    <cellStyle name="Calculation 2 2 3 2 3 12" xfId="17616"/>
    <cellStyle name="Calculation 2 2 3 2 3 12 2" xfId="26528"/>
    <cellStyle name="Calculation 2 2 3 2 3 13" xfId="19003"/>
    <cellStyle name="Calculation 2 2 3 2 3 13 2" xfId="26529"/>
    <cellStyle name="Calculation 2 2 3 2 3 14" xfId="20383"/>
    <cellStyle name="Calculation 2 2 3 2 3 14 2" xfId="26530"/>
    <cellStyle name="Calculation 2 2 3 2 3 15" xfId="21749"/>
    <cellStyle name="Calculation 2 2 3 2 3 15 2" xfId="26531"/>
    <cellStyle name="Calculation 2 2 3 2 3 16" xfId="23103"/>
    <cellStyle name="Calculation 2 2 3 2 3 16 2" xfId="26532"/>
    <cellStyle name="Calculation 2 2 3 2 3 17" xfId="24447"/>
    <cellStyle name="Calculation 2 2 3 2 3 17 2" xfId="26533"/>
    <cellStyle name="Calculation 2 2 3 2 3 18" xfId="2015"/>
    <cellStyle name="Calculation 2 2 3 2 3 18 2" xfId="26534"/>
    <cellStyle name="Calculation 2 2 3 2 3 19" xfId="26535"/>
    <cellStyle name="Calculation 2 2 3 2 3 2" xfId="3475"/>
    <cellStyle name="Calculation 2 2 3 2 3 2 2" xfId="26536"/>
    <cellStyle name="Calculation 2 2 3 2 3 3" xfId="4819"/>
    <cellStyle name="Calculation 2 2 3 2 3 3 2" xfId="26537"/>
    <cellStyle name="Calculation 2 2 3 2 3 4" xfId="6445"/>
    <cellStyle name="Calculation 2 2 3 2 3 4 2" xfId="26538"/>
    <cellStyle name="Calculation 2 2 3 2 3 5" xfId="7847"/>
    <cellStyle name="Calculation 2 2 3 2 3 5 2" xfId="26539"/>
    <cellStyle name="Calculation 2 2 3 2 3 6" xfId="9242"/>
    <cellStyle name="Calculation 2 2 3 2 3 6 2" xfId="26540"/>
    <cellStyle name="Calculation 2 2 3 2 3 7" xfId="10643"/>
    <cellStyle name="Calculation 2 2 3 2 3 7 2" xfId="26541"/>
    <cellStyle name="Calculation 2 2 3 2 3 8" xfId="12040"/>
    <cellStyle name="Calculation 2 2 3 2 3 8 2" xfId="26542"/>
    <cellStyle name="Calculation 2 2 3 2 3 9" xfId="13436"/>
    <cellStyle name="Calculation 2 2 3 2 3 9 2" xfId="26543"/>
    <cellStyle name="Calculation 2 2 3 2 30" xfId="49907"/>
    <cellStyle name="Calculation 2 2 3 2 31" xfId="49908"/>
    <cellStyle name="Calculation 2 2 3 2 4" xfId="1770"/>
    <cellStyle name="Calculation 2 2 3 2 4 10" xfId="14587"/>
    <cellStyle name="Calculation 2 2 3 2 4 10 2" xfId="26544"/>
    <cellStyle name="Calculation 2 2 3 2 4 11" xfId="15981"/>
    <cellStyle name="Calculation 2 2 3 2 4 11 2" xfId="26545"/>
    <cellStyle name="Calculation 2 2 3 2 4 12" xfId="17371"/>
    <cellStyle name="Calculation 2 2 3 2 4 12 2" xfId="26546"/>
    <cellStyle name="Calculation 2 2 3 2 4 13" xfId="18758"/>
    <cellStyle name="Calculation 2 2 3 2 4 13 2" xfId="26547"/>
    <cellStyle name="Calculation 2 2 3 2 4 14" xfId="20138"/>
    <cellStyle name="Calculation 2 2 3 2 4 14 2" xfId="26548"/>
    <cellStyle name="Calculation 2 2 3 2 4 15" xfId="21504"/>
    <cellStyle name="Calculation 2 2 3 2 4 15 2" xfId="26549"/>
    <cellStyle name="Calculation 2 2 3 2 4 16" xfId="22858"/>
    <cellStyle name="Calculation 2 2 3 2 4 16 2" xfId="26550"/>
    <cellStyle name="Calculation 2 2 3 2 4 17" xfId="24202"/>
    <cellStyle name="Calculation 2 2 3 2 4 17 2" xfId="26551"/>
    <cellStyle name="Calculation 2 2 3 2 4 18" xfId="26552"/>
    <cellStyle name="Calculation 2 2 3 2 4 2" xfId="3230"/>
    <cellStyle name="Calculation 2 2 3 2 4 2 2" xfId="26553"/>
    <cellStyle name="Calculation 2 2 3 2 4 3" xfId="4574"/>
    <cellStyle name="Calculation 2 2 3 2 4 3 2" xfId="26554"/>
    <cellStyle name="Calculation 2 2 3 2 4 4" xfId="6200"/>
    <cellStyle name="Calculation 2 2 3 2 4 4 2" xfId="26555"/>
    <cellStyle name="Calculation 2 2 3 2 4 5" xfId="7602"/>
    <cellStyle name="Calculation 2 2 3 2 4 5 2" xfId="26556"/>
    <cellStyle name="Calculation 2 2 3 2 4 6" xfId="8997"/>
    <cellStyle name="Calculation 2 2 3 2 4 6 2" xfId="26557"/>
    <cellStyle name="Calculation 2 2 3 2 4 7" xfId="10398"/>
    <cellStyle name="Calculation 2 2 3 2 4 7 2" xfId="26558"/>
    <cellStyle name="Calculation 2 2 3 2 4 8" xfId="11795"/>
    <cellStyle name="Calculation 2 2 3 2 4 8 2" xfId="26559"/>
    <cellStyle name="Calculation 2 2 3 2 4 9" xfId="13191"/>
    <cellStyle name="Calculation 2 2 3 2 4 9 2" xfId="26560"/>
    <cellStyle name="Calculation 2 2 3 2 5" xfId="2230"/>
    <cellStyle name="Calculation 2 2 3 2 5 2" xfId="26561"/>
    <cellStyle name="Calculation 2 2 3 2 6" xfId="3584"/>
    <cellStyle name="Calculation 2 2 3 2 6 2" xfId="26562"/>
    <cellStyle name="Calculation 2 2 3 2 7" xfId="5156"/>
    <cellStyle name="Calculation 2 2 3 2 7 2" xfId="26563"/>
    <cellStyle name="Calculation 2 2 3 2 8" xfId="6554"/>
    <cellStyle name="Calculation 2 2 3 2 8 2" xfId="26564"/>
    <cellStyle name="Calculation 2 2 3 2 9" xfId="7952"/>
    <cellStyle name="Calculation 2 2 3 2 9 2" xfId="26565"/>
    <cellStyle name="Calculation 2 2 3 20" xfId="1402"/>
    <cellStyle name="Calculation 2 2 3 20 10" xfId="14167"/>
    <cellStyle name="Calculation 2 2 3 20 10 2" xfId="26566"/>
    <cellStyle name="Calculation 2 2 3 20 11" xfId="15563"/>
    <cellStyle name="Calculation 2 2 3 20 11 2" xfId="26567"/>
    <cellStyle name="Calculation 2 2 3 20 12" xfId="16957"/>
    <cellStyle name="Calculation 2 2 3 20 12 2" xfId="26568"/>
    <cellStyle name="Calculation 2 2 3 20 13" xfId="18347"/>
    <cellStyle name="Calculation 2 2 3 20 13 2" xfId="26569"/>
    <cellStyle name="Calculation 2 2 3 20 14" xfId="19734"/>
    <cellStyle name="Calculation 2 2 3 20 14 2" xfId="26570"/>
    <cellStyle name="Calculation 2 2 3 20 15" xfId="21114"/>
    <cellStyle name="Calculation 2 2 3 20 15 2" xfId="26571"/>
    <cellStyle name="Calculation 2 2 3 20 16" xfId="22480"/>
    <cellStyle name="Calculation 2 2 3 20 16 2" xfId="26572"/>
    <cellStyle name="Calculation 2 2 3 20 17" xfId="23834"/>
    <cellStyle name="Calculation 2 2 3 20 17 2" xfId="26573"/>
    <cellStyle name="Calculation 2 2 3 20 18" xfId="26574"/>
    <cellStyle name="Calculation 2 2 3 20 19" xfId="49909"/>
    <cellStyle name="Calculation 2 2 3 20 2" xfId="2852"/>
    <cellStyle name="Calculation 2 2 3 20 2 2" xfId="26575"/>
    <cellStyle name="Calculation 2 2 3 20 20" xfId="49910"/>
    <cellStyle name="Calculation 2 2 3 20 21" xfId="49911"/>
    <cellStyle name="Calculation 2 2 3 20 22" xfId="49912"/>
    <cellStyle name="Calculation 2 2 3 20 23" xfId="49913"/>
    <cellStyle name="Calculation 2 2 3 20 24" xfId="49914"/>
    <cellStyle name="Calculation 2 2 3 20 25" xfId="49915"/>
    <cellStyle name="Calculation 2 2 3 20 3" xfId="4206"/>
    <cellStyle name="Calculation 2 2 3 20 3 2" xfId="26576"/>
    <cellStyle name="Calculation 2 2 3 20 4" xfId="5778"/>
    <cellStyle name="Calculation 2 2 3 20 4 2" xfId="26577"/>
    <cellStyle name="Calculation 2 2 3 20 5" xfId="7176"/>
    <cellStyle name="Calculation 2 2 3 20 5 2" xfId="26578"/>
    <cellStyle name="Calculation 2 2 3 20 6" xfId="8574"/>
    <cellStyle name="Calculation 2 2 3 20 6 2" xfId="26579"/>
    <cellStyle name="Calculation 2 2 3 20 7" xfId="9976"/>
    <cellStyle name="Calculation 2 2 3 20 7 2" xfId="26580"/>
    <cellStyle name="Calculation 2 2 3 20 8" xfId="11370"/>
    <cellStyle name="Calculation 2 2 3 20 8 2" xfId="26581"/>
    <cellStyle name="Calculation 2 2 3 20 9" xfId="12769"/>
    <cellStyle name="Calculation 2 2 3 20 9 2" xfId="26582"/>
    <cellStyle name="Calculation 2 2 3 21" xfId="1436"/>
    <cellStyle name="Calculation 2 2 3 21 10" xfId="14201"/>
    <cellStyle name="Calculation 2 2 3 21 10 2" xfId="26583"/>
    <cellStyle name="Calculation 2 2 3 21 11" xfId="15597"/>
    <cellStyle name="Calculation 2 2 3 21 11 2" xfId="26584"/>
    <cellStyle name="Calculation 2 2 3 21 12" xfId="16991"/>
    <cellStyle name="Calculation 2 2 3 21 12 2" xfId="26585"/>
    <cellStyle name="Calculation 2 2 3 21 13" xfId="18381"/>
    <cellStyle name="Calculation 2 2 3 21 13 2" xfId="26586"/>
    <cellStyle name="Calculation 2 2 3 21 14" xfId="19768"/>
    <cellStyle name="Calculation 2 2 3 21 14 2" xfId="26587"/>
    <cellStyle name="Calculation 2 2 3 21 15" xfId="21148"/>
    <cellStyle name="Calculation 2 2 3 21 15 2" xfId="26588"/>
    <cellStyle name="Calculation 2 2 3 21 16" xfId="22514"/>
    <cellStyle name="Calculation 2 2 3 21 16 2" xfId="26589"/>
    <cellStyle name="Calculation 2 2 3 21 17" xfId="23868"/>
    <cellStyle name="Calculation 2 2 3 21 17 2" xfId="26590"/>
    <cellStyle name="Calculation 2 2 3 21 18" xfId="26591"/>
    <cellStyle name="Calculation 2 2 3 21 19" xfId="49916"/>
    <cellStyle name="Calculation 2 2 3 21 2" xfId="2886"/>
    <cellStyle name="Calculation 2 2 3 21 2 2" xfId="26592"/>
    <cellStyle name="Calculation 2 2 3 21 20" xfId="49917"/>
    <cellStyle name="Calculation 2 2 3 21 21" xfId="49918"/>
    <cellStyle name="Calculation 2 2 3 21 22" xfId="49919"/>
    <cellStyle name="Calculation 2 2 3 21 23" xfId="49920"/>
    <cellStyle name="Calculation 2 2 3 21 24" xfId="49921"/>
    <cellStyle name="Calculation 2 2 3 21 25" xfId="49922"/>
    <cellStyle name="Calculation 2 2 3 21 3" xfId="4240"/>
    <cellStyle name="Calculation 2 2 3 21 3 2" xfId="26593"/>
    <cellStyle name="Calculation 2 2 3 21 4" xfId="5812"/>
    <cellStyle name="Calculation 2 2 3 21 4 2" xfId="26594"/>
    <cellStyle name="Calculation 2 2 3 21 5" xfId="7210"/>
    <cellStyle name="Calculation 2 2 3 21 5 2" xfId="26595"/>
    <cellStyle name="Calculation 2 2 3 21 6" xfId="8608"/>
    <cellStyle name="Calculation 2 2 3 21 6 2" xfId="26596"/>
    <cellStyle name="Calculation 2 2 3 21 7" xfId="10010"/>
    <cellStyle name="Calculation 2 2 3 21 7 2" xfId="26597"/>
    <cellStyle name="Calculation 2 2 3 21 8" xfId="11404"/>
    <cellStyle name="Calculation 2 2 3 21 8 2" xfId="26598"/>
    <cellStyle name="Calculation 2 2 3 21 9" xfId="12803"/>
    <cellStyle name="Calculation 2 2 3 21 9 2" xfId="26599"/>
    <cellStyle name="Calculation 2 2 3 22" xfId="1468"/>
    <cellStyle name="Calculation 2 2 3 22 10" xfId="14233"/>
    <cellStyle name="Calculation 2 2 3 22 10 2" xfId="26600"/>
    <cellStyle name="Calculation 2 2 3 22 11" xfId="15629"/>
    <cellStyle name="Calculation 2 2 3 22 11 2" xfId="26601"/>
    <cellStyle name="Calculation 2 2 3 22 12" xfId="17023"/>
    <cellStyle name="Calculation 2 2 3 22 12 2" xfId="26602"/>
    <cellStyle name="Calculation 2 2 3 22 13" xfId="18413"/>
    <cellStyle name="Calculation 2 2 3 22 13 2" xfId="26603"/>
    <cellStyle name="Calculation 2 2 3 22 14" xfId="19800"/>
    <cellStyle name="Calculation 2 2 3 22 14 2" xfId="26604"/>
    <cellStyle name="Calculation 2 2 3 22 15" xfId="21180"/>
    <cellStyle name="Calculation 2 2 3 22 15 2" xfId="26605"/>
    <cellStyle name="Calculation 2 2 3 22 16" xfId="22546"/>
    <cellStyle name="Calculation 2 2 3 22 16 2" xfId="26606"/>
    <cellStyle name="Calculation 2 2 3 22 17" xfId="23900"/>
    <cellStyle name="Calculation 2 2 3 22 17 2" xfId="26607"/>
    <cellStyle name="Calculation 2 2 3 22 18" xfId="26608"/>
    <cellStyle name="Calculation 2 2 3 22 19" xfId="49923"/>
    <cellStyle name="Calculation 2 2 3 22 2" xfId="2918"/>
    <cellStyle name="Calculation 2 2 3 22 2 2" xfId="26609"/>
    <cellStyle name="Calculation 2 2 3 22 20" xfId="49924"/>
    <cellStyle name="Calculation 2 2 3 22 21" xfId="49925"/>
    <cellStyle name="Calculation 2 2 3 22 22" xfId="49926"/>
    <cellStyle name="Calculation 2 2 3 22 23" xfId="49927"/>
    <cellStyle name="Calculation 2 2 3 22 24" xfId="49928"/>
    <cellStyle name="Calculation 2 2 3 22 25" xfId="49929"/>
    <cellStyle name="Calculation 2 2 3 22 3" xfId="4272"/>
    <cellStyle name="Calculation 2 2 3 22 3 2" xfId="26610"/>
    <cellStyle name="Calculation 2 2 3 22 4" xfId="5844"/>
    <cellStyle name="Calculation 2 2 3 22 4 2" xfId="26611"/>
    <cellStyle name="Calculation 2 2 3 22 5" xfId="7242"/>
    <cellStyle name="Calculation 2 2 3 22 5 2" xfId="26612"/>
    <cellStyle name="Calculation 2 2 3 22 6" xfId="8640"/>
    <cellStyle name="Calculation 2 2 3 22 6 2" xfId="26613"/>
    <cellStyle name="Calculation 2 2 3 22 7" xfId="10042"/>
    <cellStyle name="Calculation 2 2 3 22 7 2" xfId="26614"/>
    <cellStyle name="Calculation 2 2 3 22 8" xfId="11436"/>
    <cellStyle name="Calculation 2 2 3 22 8 2" xfId="26615"/>
    <cellStyle name="Calculation 2 2 3 22 9" xfId="12835"/>
    <cellStyle name="Calculation 2 2 3 22 9 2" xfId="26616"/>
    <cellStyle name="Calculation 2 2 3 23" xfId="1502"/>
    <cellStyle name="Calculation 2 2 3 23 10" xfId="14267"/>
    <cellStyle name="Calculation 2 2 3 23 10 2" xfId="26617"/>
    <cellStyle name="Calculation 2 2 3 23 11" xfId="15663"/>
    <cellStyle name="Calculation 2 2 3 23 11 2" xfId="26618"/>
    <cellStyle name="Calculation 2 2 3 23 12" xfId="17057"/>
    <cellStyle name="Calculation 2 2 3 23 12 2" xfId="26619"/>
    <cellStyle name="Calculation 2 2 3 23 13" xfId="18447"/>
    <cellStyle name="Calculation 2 2 3 23 13 2" xfId="26620"/>
    <cellStyle name="Calculation 2 2 3 23 14" xfId="19834"/>
    <cellStyle name="Calculation 2 2 3 23 14 2" xfId="26621"/>
    <cellStyle name="Calculation 2 2 3 23 15" xfId="21214"/>
    <cellStyle name="Calculation 2 2 3 23 15 2" xfId="26622"/>
    <cellStyle name="Calculation 2 2 3 23 16" xfId="22580"/>
    <cellStyle name="Calculation 2 2 3 23 16 2" xfId="26623"/>
    <cellStyle name="Calculation 2 2 3 23 17" xfId="23934"/>
    <cellStyle name="Calculation 2 2 3 23 17 2" xfId="26624"/>
    <cellStyle name="Calculation 2 2 3 23 18" xfId="26625"/>
    <cellStyle name="Calculation 2 2 3 23 19" xfId="49930"/>
    <cellStyle name="Calculation 2 2 3 23 2" xfId="2952"/>
    <cellStyle name="Calculation 2 2 3 23 2 2" xfId="26626"/>
    <cellStyle name="Calculation 2 2 3 23 20" xfId="49931"/>
    <cellStyle name="Calculation 2 2 3 23 21" xfId="49932"/>
    <cellStyle name="Calculation 2 2 3 23 22" xfId="49933"/>
    <cellStyle name="Calculation 2 2 3 23 23" xfId="49934"/>
    <cellStyle name="Calculation 2 2 3 23 24" xfId="49935"/>
    <cellStyle name="Calculation 2 2 3 23 25" xfId="49936"/>
    <cellStyle name="Calculation 2 2 3 23 3" xfId="4306"/>
    <cellStyle name="Calculation 2 2 3 23 3 2" xfId="26627"/>
    <cellStyle name="Calculation 2 2 3 23 4" xfId="5878"/>
    <cellStyle name="Calculation 2 2 3 23 4 2" xfId="26628"/>
    <cellStyle name="Calculation 2 2 3 23 5" xfId="7276"/>
    <cellStyle name="Calculation 2 2 3 23 5 2" xfId="26629"/>
    <cellStyle name="Calculation 2 2 3 23 6" xfId="8674"/>
    <cellStyle name="Calculation 2 2 3 23 6 2" xfId="26630"/>
    <cellStyle name="Calculation 2 2 3 23 7" xfId="10076"/>
    <cellStyle name="Calculation 2 2 3 23 7 2" xfId="26631"/>
    <cellStyle name="Calculation 2 2 3 23 8" xfId="11470"/>
    <cellStyle name="Calculation 2 2 3 23 8 2" xfId="26632"/>
    <cellStyle name="Calculation 2 2 3 23 9" xfId="12869"/>
    <cellStyle name="Calculation 2 2 3 23 9 2" xfId="26633"/>
    <cellStyle name="Calculation 2 2 3 24" xfId="1537"/>
    <cellStyle name="Calculation 2 2 3 24 10" xfId="14302"/>
    <cellStyle name="Calculation 2 2 3 24 10 2" xfId="26634"/>
    <cellStyle name="Calculation 2 2 3 24 11" xfId="15698"/>
    <cellStyle name="Calculation 2 2 3 24 11 2" xfId="26635"/>
    <cellStyle name="Calculation 2 2 3 24 12" xfId="17092"/>
    <cellStyle name="Calculation 2 2 3 24 12 2" xfId="26636"/>
    <cellStyle name="Calculation 2 2 3 24 13" xfId="18482"/>
    <cellStyle name="Calculation 2 2 3 24 13 2" xfId="26637"/>
    <cellStyle name="Calculation 2 2 3 24 14" xfId="19869"/>
    <cellStyle name="Calculation 2 2 3 24 14 2" xfId="26638"/>
    <cellStyle name="Calculation 2 2 3 24 15" xfId="21249"/>
    <cellStyle name="Calculation 2 2 3 24 15 2" xfId="26639"/>
    <cellStyle name="Calculation 2 2 3 24 16" xfId="22615"/>
    <cellStyle name="Calculation 2 2 3 24 16 2" xfId="26640"/>
    <cellStyle name="Calculation 2 2 3 24 17" xfId="23969"/>
    <cellStyle name="Calculation 2 2 3 24 17 2" xfId="26641"/>
    <cellStyle name="Calculation 2 2 3 24 18" xfId="26642"/>
    <cellStyle name="Calculation 2 2 3 24 19" xfId="49937"/>
    <cellStyle name="Calculation 2 2 3 24 2" xfId="2987"/>
    <cellStyle name="Calculation 2 2 3 24 2 2" xfId="26643"/>
    <cellStyle name="Calculation 2 2 3 24 20" xfId="49938"/>
    <cellStyle name="Calculation 2 2 3 24 21" xfId="49939"/>
    <cellStyle name="Calculation 2 2 3 24 22" xfId="49940"/>
    <cellStyle name="Calculation 2 2 3 24 23" xfId="49941"/>
    <cellStyle name="Calculation 2 2 3 24 24" xfId="49942"/>
    <cellStyle name="Calculation 2 2 3 24 25" xfId="49943"/>
    <cellStyle name="Calculation 2 2 3 24 3" xfId="4341"/>
    <cellStyle name="Calculation 2 2 3 24 3 2" xfId="26644"/>
    <cellStyle name="Calculation 2 2 3 24 4" xfId="5913"/>
    <cellStyle name="Calculation 2 2 3 24 4 2" xfId="26645"/>
    <cellStyle name="Calculation 2 2 3 24 5" xfId="7311"/>
    <cellStyle name="Calculation 2 2 3 24 5 2" xfId="26646"/>
    <cellStyle name="Calculation 2 2 3 24 6" xfId="8709"/>
    <cellStyle name="Calculation 2 2 3 24 6 2" xfId="26647"/>
    <cellStyle name="Calculation 2 2 3 24 7" xfId="10111"/>
    <cellStyle name="Calculation 2 2 3 24 7 2" xfId="26648"/>
    <cellStyle name="Calculation 2 2 3 24 8" xfId="11505"/>
    <cellStyle name="Calculation 2 2 3 24 8 2" xfId="26649"/>
    <cellStyle name="Calculation 2 2 3 24 9" xfId="12904"/>
    <cellStyle name="Calculation 2 2 3 24 9 2" xfId="26650"/>
    <cellStyle name="Calculation 2 2 3 25" xfId="1571"/>
    <cellStyle name="Calculation 2 2 3 25 10" xfId="14336"/>
    <cellStyle name="Calculation 2 2 3 25 10 2" xfId="26651"/>
    <cellStyle name="Calculation 2 2 3 25 11" xfId="15732"/>
    <cellStyle name="Calculation 2 2 3 25 11 2" xfId="26652"/>
    <cellStyle name="Calculation 2 2 3 25 12" xfId="17126"/>
    <cellStyle name="Calculation 2 2 3 25 12 2" xfId="26653"/>
    <cellStyle name="Calculation 2 2 3 25 13" xfId="18516"/>
    <cellStyle name="Calculation 2 2 3 25 13 2" xfId="26654"/>
    <cellStyle name="Calculation 2 2 3 25 14" xfId="19903"/>
    <cellStyle name="Calculation 2 2 3 25 14 2" xfId="26655"/>
    <cellStyle name="Calculation 2 2 3 25 15" xfId="21283"/>
    <cellStyle name="Calculation 2 2 3 25 15 2" xfId="26656"/>
    <cellStyle name="Calculation 2 2 3 25 16" xfId="22649"/>
    <cellStyle name="Calculation 2 2 3 25 16 2" xfId="26657"/>
    <cellStyle name="Calculation 2 2 3 25 17" xfId="24003"/>
    <cellStyle name="Calculation 2 2 3 25 17 2" xfId="26658"/>
    <cellStyle name="Calculation 2 2 3 25 18" xfId="26659"/>
    <cellStyle name="Calculation 2 2 3 25 19" xfId="49944"/>
    <cellStyle name="Calculation 2 2 3 25 2" xfId="3021"/>
    <cellStyle name="Calculation 2 2 3 25 2 2" xfId="26660"/>
    <cellStyle name="Calculation 2 2 3 25 20" xfId="49945"/>
    <cellStyle name="Calculation 2 2 3 25 21" xfId="49946"/>
    <cellStyle name="Calculation 2 2 3 25 22" xfId="49947"/>
    <cellStyle name="Calculation 2 2 3 25 23" xfId="49948"/>
    <cellStyle name="Calculation 2 2 3 25 24" xfId="49949"/>
    <cellStyle name="Calculation 2 2 3 25 25" xfId="49950"/>
    <cellStyle name="Calculation 2 2 3 25 3" xfId="4375"/>
    <cellStyle name="Calculation 2 2 3 25 3 2" xfId="26661"/>
    <cellStyle name="Calculation 2 2 3 25 4" xfId="5947"/>
    <cellStyle name="Calculation 2 2 3 25 4 2" xfId="26662"/>
    <cellStyle name="Calculation 2 2 3 25 5" xfId="7345"/>
    <cellStyle name="Calculation 2 2 3 25 5 2" xfId="26663"/>
    <cellStyle name="Calculation 2 2 3 25 6" xfId="8743"/>
    <cellStyle name="Calculation 2 2 3 25 6 2" xfId="26664"/>
    <cellStyle name="Calculation 2 2 3 25 7" xfId="10145"/>
    <cellStyle name="Calculation 2 2 3 25 7 2" xfId="26665"/>
    <cellStyle name="Calculation 2 2 3 25 8" xfId="11539"/>
    <cellStyle name="Calculation 2 2 3 25 8 2" xfId="26666"/>
    <cellStyle name="Calculation 2 2 3 25 9" xfId="12938"/>
    <cellStyle name="Calculation 2 2 3 25 9 2" xfId="26667"/>
    <cellStyle name="Calculation 2 2 3 26" xfId="1603"/>
    <cellStyle name="Calculation 2 2 3 26 10" xfId="14368"/>
    <cellStyle name="Calculation 2 2 3 26 10 2" xfId="26668"/>
    <cellStyle name="Calculation 2 2 3 26 11" xfId="15764"/>
    <cellStyle name="Calculation 2 2 3 26 11 2" xfId="26669"/>
    <cellStyle name="Calculation 2 2 3 26 12" xfId="17158"/>
    <cellStyle name="Calculation 2 2 3 26 12 2" xfId="26670"/>
    <cellStyle name="Calculation 2 2 3 26 13" xfId="18548"/>
    <cellStyle name="Calculation 2 2 3 26 13 2" xfId="26671"/>
    <cellStyle name="Calculation 2 2 3 26 14" xfId="19935"/>
    <cellStyle name="Calculation 2 2 3 26 14 2" xfId="26672"/>
    <cellStyle name="Calculation 2 2 3 26 15" xfId="21315"/>
    <cellStyle name="Calculation 2 2 3 26 15 2" xfId="26673"/>
    <cellStyle name="Calculation 2 2 3 26 16" xfId="22681"/>
    <cellStyle name="Calculation 2 2 3 26 16 2" xfId="26674"/>
    <cellStyle name="Calculation 2 2 3 26 17" xfId="24035"/>
    <cellStyle name="Calculation 2 2 3 26 17 2" xfId="26675"/>
    <cellStyle name="Calculation 2 2 3 26 18" xfId="26676"/>
    <cellStyle name="Calculation 2 2 3 26 19" xfId="49951"/>
    <cellStyle name="Calculation 2 2 3 26 2" xfId="3053"/>
    <cellStyle name="Calculation 2 2 3 26 2 2" xfId="26677"/>
    <cellStyle name="Calculation 2 2 3 26 20" xfId="49952"/>
    <cellStyle name="Calculation 2 2 3 26 21" xfId="49953"/>
    <cellStyle name="Calculation 2 2 3 26 22" xfId="49954"/>
    <cellStyle name="Calculation 2 2 3 26 23" xfId="49955"/>
    <cellStyle name="Calculation 2 2 3 26 24" xfId="49956"/>
    <cellStyle name="Calculation 2 2 3 26 25" xfId="49957"/>
    <cellStyle name="Calculation 2 2 3 26 3" xfId="4407"/>
    <cellStyle name="Calculation 2 2 3 26 3 2" xfId="26678"/>
    <cellStyle name="Calculation 2 2 3 26 4" xfId="5979"/>
    <cellStyle name="Calculation 2 2 3 26 4 2" xfId="26679"/>
    <cellStyle name="Calculation 2 2 3 26 5" xfId="7377"/>
    <cellStyle name="Calculation 2 2 3 26 5 2" xfId="26680"/>
    <cellStyle name="Calculation 2 2 3 26 6" xfId="8775"/>
    <cellStyle name="Calculation 2 2 3 26 6 2" xfId="26681"/>
    <cellStyle name="Calculation 2 2 3 26 7" xfId="10177"/>
    <cellStyle name="Calculation 2 2 3 26 7 2" xfId="26682"/>
    <cellStyle name="Calculation 2 2 3 26 8" xfId="11571"/>
    <cellStyle name="Calculation 2 2 3 26 8 2" xfId="26683"/>
    <cellStyle name="Calculation 2 2 3 26 9" xfId="12970"/>
    <cellStyle name="Calculation 2 2 3 26 9 2" xfId="26684"/>
    <cellStyle name="Calculation 2 2 3 27" xfId="1635"/>
    <cellStyle name="Calculation 2 2 3 27 10" xfId="14400"/>
    <cellStyle name="Calculation 2 2 3 27 10 2" xfId="26685"/>
    <cellStyle name="Calculation 2 2 3 27 11" xfId="15796"/>
    <cellStyle name="Calculation 2 2 3 27 11 2" xfId="26686"/>
    <cellStyle name="Calculation 2 2 3 27 12" xfId="17190"/>
    <cellStyle name="Calculation 2 2 3 27 12 2" xfId="26687"/>
    <cellStyle name="Calculation 2 2 3 27 13" xfId="18580"/>
    <cellStyle name="Calculation 2 2 3 27 13 2" xfId="26688"/>
    <cellStyle name="Calculation 2 2 3 27 14" xfId="19967"/>
    <cellStyle name="Calculation 2 2 3 27 14 2" xfId="26689"/>
    <cellStyle name="Calculation 2 2 3 27 15" xfId="21347"/>
    <cellStyle name="Calculation 2 2 3 27 15 2" xfId="26690"/>
    <cellStyle name="Calculation 2 2 3 27 16" xfId="22713"/>
    <cellStyle name="Calculation 2 2 3 27 16 2" xfId="26691"/>
    <cellStyle name="Calculation 2 2 3 27 17" xfId="24067"/>
    <cellStyle name="Calculation 2 2 3 27 17 2" xfId="26692"/>
    <cellStyle name="Calculation 2 2 3 27 18" xfId="26693"/>
    <cellStyle name="Calculation 2 2 3 27 19" xfId="49958"/>
    <cellStyle name="Calculation 2 2 3 27 2" xfId="3085"/>
    <cellStyle name="Calculation 2 2 3 27 2 2" xfId="26694"/>
    <cellStyle name="Calculation 2 2 3 27 20" xfId="49959"/>
    <cellStyle name="Calculation 2 2 3 27 21" xfId="49960"/>
    <cellStyle name="Calculation 2 2 3 27 22" xfId="49961"/>
    <cellStyle name="Calculation 2 2 3 27 23" xfId="49962"/>
    <cellStyle name="Calculation 2 2 3 27 24" xfId="49963"/>
    <cellStyle name="Calculation 2 2 3 27 25" xfId="49964"/>
    <cellStyle name="Calculation 2 2 3 27 3" xfId="4439"/>
    <cellStyle name="Calculation 2 2 3 27 3 2" xfId="26695"/>
    <cellStyle name="Calculation 2 2 3 27 4" xfId="6011"/>
    <cellStyle name="Calculation 2 2 3 27 4 2" xfId="26696"/>
    <cellStyle name="Calculation 2 2 3 27 5" xfId="7409"/>
    <cellStyle name="Calculation 2 2 3 27 5 2" xfId="26697"/>
    <cellStyle name="Calculation 2 2 3 27 6" xfId="8807"/>
    <cellStyle name="Calculation 2 2 3 27 6 2" xfId="26698"/>
    <cellStyle name="Calculation 2 2 3 27 7" xfId="10209"/>
    <cellStyle name="Calculation 2 2 3 27 7 2" xfId="26699"/>
    <cellStyle name="Calculation 2 2 3 27 8" xfId="11603"/>
    <cellStyle name="Calculation 2 2 3 27 8 2" xfId="26700"/>
    <cellStyle name="Calculation 2 2 3 27 9" xfId="13002"/>
    <cellStyle name="Calculation 2 2 3 27 9 2" xfId="26701"/>
    <cellStyle name="Calculation 2 2 3 28" xfId="1690"/>
    <cellStyle name="Calculation 2 2 3 28 10" xfId="14507"/>
    <cellStyle name="Calculation 2 2 3 28 10 2" xfId="26702"/>
    <cellStyle name="Calculation 2 2 3 28 11" xfId="15901"/>
    <cellStyle name="Calculation 2 2 3 28 11 2" xfId="26703"/>
    <cellStyle name="Calculation 2 2 3 28 12" xfId="17291"/>
    <cellStyle name="Calculation 2 2 3 28 12 2" xfId="26704"/>
    <cellStyle name="Calculation 2 2 3 28 13" xfId="18678"/>
    <cellStyle name="Calculation 2 2 3 28 13 2" xfId="26705"/>
    <cellStyle name="Calculation 2 2 3 28 14" xfId="20058"/>
    <cellStyle name="Calculation 2 2 3 28 14 2" xfId="26706"/>
    <cellStyle name="Calculation 2 2 3 28 15" xfId="21424"/>
    <cellStyle name="Calculation 2 2 3 28 15 2" xfId="26707"/>
    <cellStyle name="Calculation 2 2 3 28 16" xfId="22778"/>
    <cellStyle name="Calculation 2 2 3 28 16 2" xfId="26708"/>
    <cellStyle name="Calculation 2 2 3 28 17" xfId="24122"/>
    <cellStyle name="Calculation 2 2 3 28 17 2" xfId="26709"/>
    <cellStyle name="Calculation 2 2 3 28 18" xfId="26710"/>
    <cellStyle name="Calculation 2 2 3 28 2" xfId="3150"/>
    <cellStyle name="Calculation 2 2 3 28 2 2" xfId="26711"/>
    <cellStyle name="Calculation 2 2 3 28 3" xfId="4494"/>
    <cellStyle name="Calculation 2 2 3 28 3 2" xfId="26712"/>
    <cellStyle name="Calculation 2 2 3 28 4" xfId="6120"/>
    <cellStyle name="Calculation 2 2 3 28 4 2" xfId="26713"/>
    <cellStyle name="Calculation 2 2 3 28 5" xfId="7522"/>
    <cellStyle name="Calculation 2 2 3 28 5 2" xfId="26714"/>
    <cellStyle name="Calculation 2 2 3 28 6" xfId="8917"/>
    <cellStyle name="Calculation 2 2 3 28 6 2" xfId="26715"/>
    <cellStyle name="Calculation 2 2 3 28 7" xfId="10318"/>
    <cellStyle name="Calculation 2 2 3 28 7 2" xfId="26716"/>
    <cellStyle name="Calculation 2 2 3 28 8" xfId="11715"/>
    <cellStyle name="Calculation 2 2 3 28 8 2" xfId="26717"/>
    <cellStyle name="Calculation 2 2 3 28 9" xfId="13111"/>
    <cellStyle name="Calculation 2 2 3 28 9 2" xfId="26718"/>
    <cellStyle name="Calculation 2 2 3 29" xfId="2191"/>
    <cellStyle name="Calculation 2 2 3 29 2" xfId="26719"/>
    <cellStyle name="Calculation 2 2 3 3" xfId="425"/>
    <cellStyle name="Calculation 2 2 3 3 10" xfId="12187"/>
    <cellStyle name="Calculation 2 2 3 3 10 2" xfId="26720"/>
    <cellStyle name="Calculation 2 2 3 3 11" xfId="13585"/>
    <cellStyle name="Calculation 2 2 3 3 11 2" xfId="26721"/>
    <cellStyle name="Calculation 2 2 3 3 12" xfId="14981"/>
    <cellStyle name="Calculation 2 2 3 3 12 2" xfId="26722"/>
    <cellStyle name="Calculation 2 2 3 3 13" xfId="16375"/>
    <cellStyle name="Calculation 2 2 3 3 13 2" xfId="26723"/>
    <cellStyle name="Calculation 2 2 3 3 14" xfId="17765"/>
    <cellStyle name="Calculation 2 2 3 3 14 2" xfId="26724"/>
    <cellStyle name="Calculation 2 2 3 3 15" xfId="19152"/>
    <cellStyle name="Calculation 2 2 3 3 15 2" xfId="26725"/>
    <cellStyle name="Calculation 2 2 3 3 16" xfId="20532"/>
    <cellStyle name="Calculation 2 2 3 3 16 2" xfId="26726"/>
    <cellStyle name="Calculation 2 2 3 3 17" xfId="21898"/>
    <cellStyle name="Calculation 2 2 3 3 17 2" xfId="26727"/>
    <cellStyle name="Calculation 2 2 3 3 18" xfId="23252"/>
    <cellStyle name="Calculation 2 2 3 3 18 2" xfId="26728"/>
    <cellStyle name="Calculation 2 2 3 3 19" xfId="820"/>
    <cellStyle name="Calculation 2 2 3 3 19 2" xfId="26729"/>
    <cellStyle name="Calculation 2 2 3 3 2" xfId="1819"/>
    <cellStyle name="Calculation 2 2 3 3 2 10" xfId="14636"/>
    <cellStyle name="Calculation 2 2 3 3 2 10 2" xfId="26730"/>
    <cellStyle name="Calculation 2 2 3 3 2 11" xfId="16030"/>
    <cellStyle name="Calculation 2 2 3 3 2 11 2" xfId="26731"/>
    <cellStyle name="Calculation 2 2 3 3 2 12" xfId="17420"/>
    <cellStyle name="Calculation 2 2 3 3 2 12 2" xfId="26732"/>
    <cellStyle name="Calculation 2 2 3 3 2 13" xfId="18807"/>
    <cellStyle name="Calculation 2 2 3 3 2 13 2" xfId="26733"/>
    <cellStyle name="Calculation 2 2 3 3 2 14" xfId="20187"/>
    <cellStyle name="Calculation 2 2 3 3 2 14 2" xfId="26734"/>
    <cellStyle name="Calculation 2 2 3 3 2 15" xfId="21553"/>
    <cellStyle name="Calculation 2 2 3 3 2 15 2" xfId="26735"/>
    <cellStyle name="Calculation 2 2 3 3 2 16" xfId="22907"/>
    <cellStyle name="Calculation 2 2 3 3 2 16 2" xfId="26736"/>
    <cellStyle name="Calculation 2 2 3 3 2 17" xfId="24251"/>
    <cellStyle name="Calculation 2 2 3 3 2 17 2" xfId="26737"/>
    <cellStyle name="Calculation 2 2 3 3 2 18" xfId="26738"/>
    <cellStyle name="Calculation 2 2 3 3 2 2" xfId="3279"/>
    <cellStyle name="Calculation 2 2 3 3 2 2 2" xfId="26739"/>
    <cellStyle name="Calculation 2 2 3 3 2 3" xfId="4623"/>
    <cellStyle name="Calculation 2 2 3 3 2 3 2" xfId="26740"/>
    <cellStyle name="Calculation 2 2 3 3 2 4" xfId="6249"/>
    <cellStyle name="Calculation 2 2 3 3 2 4 2" xfId="26741"/>
    <cellStyle name="Calculation 2 2 3 3 2 5" xfId="7651"/>
    <cellStyle name="Calculation 2 2 3 3 2 5 2" xfId="26742"/>
    <cellStyle name="Calculation 2 2 3 3 2 6" xfId="9046"/>
    <cellStyle name="Calculation 2 2 3 3 2 6 2" xfId="26743"/>
    <cellStyle name="Calculation 2 2 3 3 2 7" xfId="10447"/>
    <cellStyle name="Calculation 2 2 3 3 2 7 2" xfId="26744"/>
    <cellStyle name="Calculation 2 2 3 3 2 8" xfId="11844"/>
    <cellStyle name="Calculation 2 2 3 3 2 8 2" xfId="26745"/>
    <cellStyle name="Calculation 2 2 3 3 2 9" xfId="13240"/>
    <cellStyle name="Calculation 2 2 3 3 2 9 2" xfId="26746"/>
    <cellStyle name="Calculation 2 2 3 3 20" xfId="26747"/>
    <cellStyle name="Calculation 2 2 3 3 21" xfId="49965"/>
    <cellStyle name="Calculation 2 2 3 3 22" xfId="49966"/>
    <cellStyle name="Calculation 2 2 3 3 23" xfId="49967"/>
    <cellStyle name="Calculation 2 2 3 3 24" xfId="49968"/>
    <cellStyle name="Calculation 2 2 3 3 25" xfId="49969"/>
    <cellStyle name="Calculation 2 2 3 3 26" xfId="49970"/>
    <cellStyle name="Calculation 2 2 3 3 27" xfId="49971"/>
    <cellStyle name="Calculation 2 2 3 3 3" xfId="2270"/>
    <cellStyle name="Calculation 2 2 3 3 3 2" xfId="26748"/>
    <cellStyle name="Calculation 2 2 3 3 4" xfId="3624"/>
    <cellStyle name="Calculation 2 2 3 3 4 2" xfId="26749"/>
    <cellStyle name="Calculation 2 2 3 3 5" xfId="5196"/>
    <cellStyle name="Calculation 2 2 3 3 5 2" xfId="26750"/>
    <cellStyle name="Calculation 2 2 3 3 6" xfId="6594"/>
    <cellStyle name="Calculation 2 2 3 3 6 2" xfId="26751"/>
    <cellStyle name="Calculation 2 2 3 3 7" xfId="7992"/>
    <cellStyle name="Calculation 2 2 3 3 7 2" xfId="26752"/>
    <cellStyle name="Calculation 2 2 3 3 8" xfId="9394"/>
    <cellStyle name="Calculation 2 2 3 3 8 2" xfId="26753"/>
    <cellStyle name="Calculation 2 2 3 3 9" xfId="10788"/>
    <cellStyle name="Calculation 2 2 3 3 9 2" xfId="26754"/>
    <cellStyle name="Calculation 2 2 3 30" xfId="3545"/>
    <cellStyle name="Calculation 2 2 3 30 2" xfId="26755"/>
    <cellStyle name="Calculation 2 2 3 31" xfId="5117"/>
    <cellStyle name="Calculation 2 2 3 31 2" xfId="26756"/>
    <cellStyle name="Calculation 2 2 3 32" xfId="6515"/>
    <cellStyle name="Calculation 2 2 3 32 2" xfId="26757"/>
    <cellStyle name="Calculation 2 2 3 33" xfId="7913"/>
    <cellStyle name="Calculation 2 2 3 33 2" xfId="26758"/>
    <cellStyle name="Calculation 2 2 3 34" xfId="9315"/>
    <cellStyle name="Calculation 2 2 3 34 2" xfId="26759"/>
    <cellStyle name="Calculation 2 2 3 35" xfId="10709"/>
    <cellStyle name="Calculation 2 2 3 35 2" xfId="26760"/>
    <cellStyle name="Calculation 2 2 3 36" xfId="12108"/>
    <cellStyle name="Calculation 2 2 3 36 2" xfId="26761"/>
    <cellStyle name="Calculation 2 2 3 37" xfId="13506"/>
    <cellStyle name="Calculation 2 2 3 37 2" xfId="26762"/>
    <cellStyle name="Calculation 2 2 3 38" xfId="14902"/>
    <cellStyle name="Calculation 2 2 3 38 2" xfId="26763"/>
    <cellStyle name="Calculation 2 2 3 39" xfId="16296"/>
    <cellStyle name="Calculation 2 2 3 39 2" xfId="26764"/>
    <cellStyle name="Calculation 2 2 3 4" xfId="541"/>
    <cellStyle name="Calculation 2 2 3 4 10" xfId="12226"/>
    <cellStyle name="Calculation 2 2 3 4 10 2" xfId="26765"/>
    <cellStyle name="Calculation 2 2 3 4 11" xfId="13624"/>
    <cellStyle name="Calculation 2 2 3 4 11 2" xfId="26766"/>
    <cellStyle name="Calculation 2 2 3 4 12" xfId="15020"/>
    <cellStyle name="Calculation 2 2 3 4 12 2" xfId="26767"/>
    <cellStyle name="Calculation 2 2 3 4 13" xfId="16414"/>
    <cellStyle name="Calculation 2 2 3 4 13 2" xfId="26768"/>
    <cellStyle name="Calculation 2 2 3 4 14" xfId="17804"/>
    <cellStyle name="Calculation 2 2 3 4 14 2" xfId="26769"/>
    <cellStyle name="Calculation 2 2 3 4 15" xfId="19191"/>
    <cellStyle name="Calculation 2 2 3 4 15 2" xfId="26770"/>
    <cellStyle name="Calculation 2 2 3 4 16" xfId="20571"/>
    <cellStyle name="Calculation 2 2 3 4 16 2" xfId="26771"/>
    <cellStyle name="Calculation 2 2 3 4 17" xfId="21937"/>
    <cellStyle name="Calculation 2 2 3 4 17 2" xfId="26772"/>
    <cellStyle name="Calculation 2 2 3 4 18" xfId="23291"/>
    <cellStyle name="Calculation 2 2 3 4 18 2" xfId="26773"/>
    <cellStyle name="Calculation 2 2 3 4 19" xfId="859"/>
    <cellStyle name="Calculation 2 2 3 4 19 2" xfId="26774"/>
    <cellStyle name="Calculation 2 2 3 4 2" xfId="1935"/>
    <cellStyle name="Calculation 2 2 3 4 2 10" xfId="14752"/>
    <cellStyle name="Calculation 2 2 3 4 2 10 2" xfId="26775"/>
    <cellStyle name="Calculation 2 2 3 4 2 11" xfId="16146"/>
    <cellStyle name="Calculation 2 2 3 4 2 11 2" xfId="26776"/>
    <cellStyle name="Calculation 2 2 3 4 2 12" xfId="17536"/>
    <cellStyle name="Calculation 2 2 3 4 2 12 2" xfId="26777"/>
    <cellStyle name="Calculation 2 2 3 4 2 13" xfId="18923"/>
    <cellStyle name="Calculation 2 2 3 4 2 13 2" xfId="26778"/>
    <cellStyle name="Calculation 2 2 3 4 2 14" xfId="20303"/>
    <cellStyle name="Calculation 2 2 3 4 2 14 2" xfId="26779"/>
    <cellStyle name="Calculation 2 2 3 4 2 15" xfId="21669"/>
    <cellStyle name="Calculation 2 2 3 4 2 15 2" xfId="26780"/>
    <cellStyle name="Calculation 2 2 3 4 2 16" xfId="23023"/>
    <cellStyle name="Calculation 2 2 3 4 2 16 2" xfId="26781"/>
    <cellStyle name="Calculation 2 2 3 4 2 17" xfId="24367"/>
    <cellStyle name="Calculation 2 2 3 4 2 17 2" xfId="26782"/>
    <cellStyle name="Calculation 2 2 3 4 2 18" xfId="26783"/>
    <cellStyle name="Calculation 2 2 3 4 2 2" xfId="3395"/>
    <cellStyle name="Calculation 2 2 3 4 2 2 2" xfId="26784"/>
    <cellStyle name="Calculation 2 2 3 4 2 3" xfId="4739"/>
    <cellStyle name="Calculation 2 2 3 4 2 3 2" xfId="26785"/>
    <cellStyle name="Calculation 2 2 3 4 2 4" xfId="6365"/>
    <cellStyle name="Calculation 2 2 3 4 2 4 2" xfId="26786"/>
    <cellStyle name="Calculation 2 2 3 4 2 5" xfId="7767"/>
    <cellStyle name="Calculation 2 2 3 4 2 5 2" xfId="26787"/>
    <cellStyle name="Calculation 2 2 3 4 2 6" xfId="9162"/>
    <cellStyle name="Calculation 2 2 3 4 2 6 2" xfId="26788"/>
    <cellStyle name="Calculation 2 2 3 4 2 7" xfId="10563"/>
    <cellStyle name="Calculation 2 2 3 4 2 7 2" xfId="26789"/>
    <cellStyle name="Calculation 2 2 3 4 2 8" xfId="11960"/>
    <cellStyle name="Calculation 2 2 3 4 2 8 2" xfId="26790"/>
    <cellStyle name="Calculation 2 2 3 4 2 9" xfId="13356"/>
    <cellStyle name="Calculation 2 2 3 4 2 9 2" xfId="26791"/>
    <cellStyle name="Calculation 2 2 3 4 20" xfId="26792"/>
    <cellStyle name="Calculation 2 2 3 4 21" xfId="49972"/>
    <cellStyle name="Calculation 2 2 3 4 22" xfId="49973"/>
    <cellStyle name="Calculation 2 2 3 4 23" xfId="49974"/>
    <cellStyle name="Calculation 2 2 3 4 24" xfId="49975"/>
    <cellStyle name="Calculation 2 2 3 4 25" xfId="49976"/>
    <cellStyle name="Calculation 2 2 3 4 26" xfId="49977"/>
    <cellStyle name="Calculation 2 2 3 4 27" xfId="49978"/>
    <cellStyle name="Calculation 2 2 3 4 3" xfId="2309"/>
    <cellStyle name="Calculation 2 2 3 4 3 2" xfId="26793"/>
    <cellStyle name="Calculation 2 2 3 4 4" xfId="3663"/>
    <cellStyle name="Calculation 2 2 3 4 4 2" xfId="26794"/>
    <cellStyle name="Calculation 2 2 3 4 5" xfId="5235"/>
    <cellStyle name="Calculation 2 2 3 4 5 2" xfId="26795"/>
    <cellStyle name="Calculation 2 2 3 4 6" xfId="6633"/>
    <cellStyle name="Calculation 2 2 3 4 6 2" xfId="26796"/>
    <cellStyle name="Calculation 2 2 3 4 7" xfId="8031"/>
    <cellStyle name="Calculation 2 2 3 4 7 2" xfId="26797"/>
    <cellStyle name="Calculation 2 2 3 4 8" xfId="9433"/>
    <cellStyle name="Calculation 2 2 3 4 8 2" xfId="26798"/>
    <cellStyle name="Calculation 2 2 3 4 9" xfId="10827"/>
    <cellStyle name="Calculation 2 2 3 4 9 2" xfId="26799"/>
    <cellStyle name="Calculation 2 2 3 40" xfId="17686"/>
    <cellStyle name="Calculation 2 2 3 40 2" xfId="26800"/>
    <cellStyle name="Calculation 2 2 3 41" xfId="19073"/>
    <cellStyle name="Calculation 2 2 3 41 2" xfId="26801"/>
    <cellStyle name="Calculation 2 2 3 42" xfId="20453"/>
    <cellStyle name="Calculation 2 2 3 42 2" xfId="26802"/>
    <cellStyle name="Calculation 2 2 3 43" xfId="21819"/>
    <cellStyle name="Calculation 2 2 3 43 2" xfId="26803"/>
    <cellStyle name="Calculation 2 2 3 44" xfId="23173"/>
    <cellStyle name="Calculation 2 2 3 44 2" xfId="26804"/>
    <cellStyle name="Calculation 2 2 3 45" xfId="741"/>
    <cellStyle name="Calculation 2 2 3 45 2" xfId="26805"/>
    <cellStyle name="Calculation 2 2 3 46" xfId="24563"/>
    <cellStyle name="Calculation 2 2 3 46 2" xfId="26806"/>
    <cellStyle name="Calculation 2 2 3 47" xfId="24498"/>
    <cellStyle name="Calculation 2 2 3 47 2" xfId="26807"/>
    <cellStyle name="Calculation 2 2 3 48" xfId="24659"/>
    <cellStyle name="Calculation 2 2 3 48 2" xfId="26808"/>
    <cellStyle name="Calculation 2 2 3 49" xfId="26809"/>
    <cellStyle name="Calculation 2 2 3 5" xfId="897"/>
    <cellStyle name="Calculation 2 2 3 5 10" xfId="13662"/>
    <cellStyle name="Calculation 2 2 3 5 10 2" xfId="26810"/>
    <cellStyle name="Calculation 2 2 3 5 11" xfId="15058"/>
    <cellStyle name="Calculation 2 2 3 5 11 2" xfId="26811"/>
    <cellStyle name="Calculation 2 2 3 5 12" xfId="16452"/>
    <cellStyle name="Calculation 2 2 3 5 12 2" xfId="26812"/>
    <cellStyle name="Calculation 2 2 3 5 13" xfId="17842"/>
    <cellStyle name="Calculation 2 2 3 5 13 2" xfId="26813"/>
    <cellStyle name="Calculation 2 2 3 5 14" xfId="19229"/>
    <cellStyle name="Calculation 2 2 3 5 14 2" xfId="26814"/>
    <cellStyle name="Calculation 2 2 3 5 15" xfId="20609"/>
    <cellStyle name="Calculation 2 2 3 5 15 2" xfId="26815"/>
    <cellStyle name="Calculation 2 2 3 5 16" xfId="21975"/>
    <cellStyle name="Calculation 2 2 3 5 16 2" xfId="26816"/>
    <cellStyle name="Calculation 2 2 3 5 17" xfId="23329"/>
    <cellStyle name="Calculation 2 2 3 5 17 2" xfId="26817"/>
    <cellStyle name="Calculation 2 2 3 5 18" xfId="26818"/>
    <cellStyle name="Calculation 2 2 3 5 19" xfId="49979"/>
    <cellStyle name="Calculation 2 2 3 5 2" xfId="2347"/>
    <cellStyle name="Calculation 2 2 3 5 2 2" xfId="26819"/>
    <cellStyle name="Calculation 2 2 3 5 20" xfId="49980"/>
    <cellStyle name="Calculation 2 2 3 5 21" xfId="49981"/>
    <cellStyle name="Calculation 2 2 3 5 22" xfId="49982"/>
    <cellStyle name="Calculation 2 2 3 5 23" xfId="49983"/>
    <cellStyle name="Calculation 2 2 3 5 24" xfId="49984"/>
    <cellStyle name="Calculation 2 2 3 5 25" xfId="49985"/>
    <cellStyle name="Calculation 2 2 3 5 3" xfId="3701"/>
    <cellStyle name="Calculation 2 2 3 5 3 2" xfId="26820"/>
    <cellStyle name="Calculation 2 2 3 5 4" xfId="5273"/>
    <cellStyle name="Calculation 2 2 3 5 4 2" xfId="26821"/>
    <cellStyle name="Calculation 2 2 3 5 5" xfId="6671"/>
    <cellStyle name="Calculation 2 2 3 5 5 2" xfId="26822"/>
    <cellStyle name="Calculation 2 2 3 5 6" xfId="8069"/>
    <cellStyle name="Calculation 2 2 3 5 6 2" xfId="26823"/>
    <cellStyle name="Calculation 2 2 3 5 7" xfId="9471"/>
    <cellStyle name="Calculation 2 2 3 5 7 2" xfId="26824"/>
    <cellStyle name="Calculation 2 2 3 5 8" xfId="10865"/>
    <cellStyle name="Calculation 2 2 3 5 8 2" xfId="26825"/>
    <cellStyle name="Calculation 2 2 3 5 9" xfId="12264"/>
    <cellStyle name="Calculation 2 2 3 5 9 2" xfId="26826"/>
    <cellStyle name="Calculation 2 2 3 50" xfId="49248"/>
    <cellStyle name="Calculation 2 2 3 51" xfId="49282"/>
    <cellStyle name="Calculation 2 2 3 52" xfId="49986"/>
    <cellStyle name="Calculation 2 2 3 53" xfId="49987"/>
    <cellStyle name="Calculation 2 2 3 54" xfId="49988"/>
    <cellStyle name="Calculation 2 2 3 55" xfId="49989"/>
    <cellStyle name="Calculation 2 2 3 56" xfId="49990"/>
    <cellStyle name="Calculation 2 2 3 57" xfId="49991"/>
    <cellStyle name="Calculation 2 2 3 58" xfId="49992"/>
    <cellStyle name="Calculation 2 2 3 6" xfId="933"/>
    <cellStyle name="Calculation 2 2 3 6 10" xfId="13698"/>
    <cellStyle name="Calculation 2 2 3 6 10 2" xfId="26827"/>
    <cellStyle name="Calculation 2 2 3 6 11" xfId="15094"/>
    <cellStyle name="Calculation 2 2 3 6 11 2" xfId="26828"/>
    <cellStyle name="Calculation 2 2 3 6 12" xfId="16488"/>
    <cellStyle name="Calculation 2 2 3 6 12 2" xfId="26829"/>
    <cellStyle name="Calculation 2 2 3 6 13" xfId="17878"/>
    <cellStyle name="Calculation 2 2 3 6 13 2" xfId="26830"/>
    <cellStyle name="Calculation 2 2 3 6 14" xfId="19265"/>
    <cellStyle name="Calculation 2 2 3 6 14 2" xfId="26831"/>
    <cellStyle name="Calculation 2 2 3 6 15" xfId="20645"/>
    <cellStyle name="Calculation 2 2 3 6 15 2" xfId="26832"/>
    <cellStyle name="Calculation 2 2 3 6 16" xfId="22011"/>
    <cellStyle name="Calculation 2 2 3 6 16 2" xfId="26833"/>
    <cellStyle name="Calculation 2 2 3 6 17" xfId="23365"/>
    <cellStyle name="Calculation 2 2 3 6 17 2" xfId="26834"/>
    <cellStyle name="Calculation 2 2 3 6 18" xfId="26835"/>
    <cellStyle name="Calculation 2 2 3 6 19" xfId="49993"/>
    <cellStyle name="Calculation 2 2 3 6 2" xfId="2383"/>
    <cellStyle name="Calculation 2 2 3 6 2 2" xfId="26836"/>
    <cellStyle name="Calculation 2 2 3 6 20" xfId="49994"/>
    <cellStyle name="Calculation 2 2 3 6 21" xfId="49995"/>
    <cellStyle name="Calculation 2 2 3 6 22" xfId="49996"/>
    <cellStyle name="Calculation 2 2 3 6 23" xfId="49997"/>
    <cellStyle name="Calculation 2 2 3 6 24" xfId="49998"/>
    <cellStyle name="Calculation 2 2 3 6 25" xfId="49999"/>
    <cellStyle name="Calculation 2 2 3 6 3" xfId="3737"/>
    <cellStyle name="Calculation 2 2 3 6 3 2" xfId="26837"/>
    <cellStyle name="Calculation 2 2 3 6 4" xfId="5309"/>
    <cellStyle name="Calculation 2 2 3 6 4 2" xfId="26838"/>
    <cellStyle name="Calculation 2 2 3 6 5" xfId="6707"/>
    <cellStyle name="Calculation 2 2 3 6 5 2" xfId="26839"/>
    <cellStyle name="Calculation 2 2 3 6 6" xfId="8105"/>
    <cellStyle name="Calculation 2 2 3 6 6 2" xfId="26840"/>
    <cellStyle name="Calculation 2 2 3 6 7" xfId="9507"/>
    <cellStyle name="Calculation 2 2 3 6 7 2" xfId="26841"/>
    <cellStyle name="Calculation 2 2 3 6 8" xfId="10901"/>
    <cellStyle name="Calculation 2 2 3 6 8 2" xfId="26842"/>
    <cellStyle name="Calculation 2 2 3 6 9" xfId="12300"/>
    <cellStyle name="Calculation 2 2 3 6 9 2" xfId="26843"/>
    <cellStyle name="Calculation 2 2 3 7" xfId="971"/>
    <cellStyle name="Calculation 2 2 3 7 10" xfId="13736"/>
    <cellStyle name="Calculation 2 2 3 7 10 2" xfId="26844"/>
    <cellStyle name="Calculation 2 2 3 7 11" xfId="15132"/>
    <cellStyle name="Calculation 2 2 3 7 11 2" xfId="26845"/>
    <cellStyle name="Calculation 2 2 3 7 12" xfId="16526"/>
    <cellStyle name="Calculation 2 2 3 7 12 2" xfId="26846"/>
    <cellStyle name="Calculation 2 2 3 7 13" xfId="17916"/>
    <cellStyle name="Calculation 2 2 3 7 13 2" xfId="26847"/>
    <cellStyle name="Calculation 2 2 3 7 14" xfId="19303"/>
    <cellStyle name="Calculation 2 2 3 7 14 2" xfId="26848"/>
    <cellStyle name="Calculation 2 2 3 7 15" xfId="20683"/>
    <cellStyle name="Calculation 2 2 3 7 15 2" xfId="26849"/>
    <cellStyle name="Calculation 2 2 3 7 16" xfId="22049"/>
    <cellStyle name="Calculation 2 2 3 7 16 2" xfId="26850"/>
    <cellStyle name="Calculation 2 2 3 7 17" xfId="23403"/>
    <cellStyle name="Calculation 2 2 3 7 17 2" xfId="26851"/>
    <cellStyle name="Calculation 2 2 3 7 18" xfId="26852"/>
    <cellStyle name="Calculation 2 2 3 7 19" xfId="50000"/>
    <cellStyle name="Calculation 2 2 3 7 2" xfId="2421"/>
    <cellStyle name="Calculation 2 2 3 7 2 2" xfId="26853"/>
    <cellStyle name="Calculation 2 2 3 7 20" xfId="50001"/>
    <cellStyle name="Calculation 2 2 3 7 21" xfId="50002"/>
    <cellStyle name="Calculation 2 2 3 7 22" xfId="50003"/>
    <cellStyle name="Calculation 2 2 3 7 23" xfId="50004"/>
    <cellStyle name="Calculation 2 2 3 7 24" xfId="50005"/>
    <cellStyle name="Calculation 2 2 3 7 25" xfId="50006"/>
    <cellStyle name="Calculation 2 2 3 7 3" xfId="3775"/>
    <cellStyle name="Calculation 2 2 3 7 3 2" xfId="26854"/>
    <cellStyle name="Calculation 2 2 3 7 4" xfId="5347"/>
    <cellStyle name="Calculation 2 2 3 7 4 2" xfId="26855"/>
    <cellStyle name="Calculation 2 2 3 7 5" xfId="6745"/>
    <cellStyle name="Calculation 2 2 3 7 5 2" xfId="26856"/>
    <cellStyle name="Calculation 2 2 3 7 6" xfId="8143"/>
    <cellStyle name="Calculation 2 2 3 7 6 2" xfId="26857"/>
    <cellStyle name="Calculation 2 2 3 7 7" xfId="9545"/>
    <cellStyle name="Calculation 2 2 3 7 7 2" xfId="26858"/>
    <cellStyle name="Calculation 2 2 3 7 8" xfId="10939"/>
    <cellStyle name="Calculation 2 2 3 7 8 2" xfId="26859"/>
    <cellStyle name="Calculation 2 2 3 7 9" xfId="12338"/>
    <cellStyle name="Calculation 2 2 3 7 9 2" xfId="26860"/>
    <cellStyle name="Calculation 2 2 3 8" xfId="1005"/>
    <cellStyle name="Calculation 2 2 3 8 10" xfId="13770"/>
    <cellStyle name="Calculation 2 2 3 8 10 2" xfId="26861"/>
    <cellStyle name="Calculation 2 2 3 8 11" xfId="15166"/>
    <cellStyle name="Calculation 2 2 3 8 11 2" xfId="26862"/>
    <cellStyle name="Calculation 2 2 3 8 12" xfId="16560"/>
    <cellStyle name="Calculation 2 2 3 8 12 2" xfId="26863"/>
    <cellStyle name="Calculation 2 2 3 8 13" xfId="17950"/>
    <cellStyle name="Calculation 2 2 3 8 13 2" xfId="26864"/>
    <cellStyle name="Calculation 2 2 3 8 14" xfId="19337"/>
    <cellStyle name="Calculation 2 2 3 8 14 2" xfId="26865"/>
    <cellStyle name="Calculation 2 2 3 8 15" xfId="20717"/>
    <cellStyle name="Calculation 2 2 3 8 15 2" xfId="26866"/>
    <cellStyle name="Calculation 2 2 3 8 16" xfId="22083"/>
    <cellStyle name="Calculation 2 2 3 8 16 2" xfId="26867"/>
    <cellStyle name="Calculation 2 2 3 8 17" xfId="23437"/>
    <cellStyle name="Calculation 2 2 3 8 17 2" xfId="26868"/>
    <cellStyle name="Calculation 2 2 3 8 18" xfId="26869"/>
    <cellStyle name="Calculation 2 2 3 8 19" xfId="50007"/>
    <cellStyle name="Calculation 2 2 3 8 2" xfId="2455"/>
    <cellStyle name="Calculation 2 2 3 8 2 2" xfId="26870"/>
    <cellStyle name="Calculation 2 2 3 8 20" xfId="50008"/>
    <cellStyle name="Calculation 2 2 3 8 21" xfId="50009"/>
    <cellStyle name="Calculation 2 2 3 8 22" xfId="50010"/>
    <cellStyle name="Calculation 2 2 3 8 23" xfId="50011"/>
    <cellStyle name="Calculation 2 2 3 8 24" xfId="50012"/>
    <cellStyle name="Calculation 2 2 3 8 25" xfId="50013"/>
    <cellStyle name="Calculation 2 2 3 8 3" xfId="3809"/>
    <cellStyle name="Calculation 2 2 3 8 3 2" xfId="26871"/>
    <cellStyle name="Calculation 2 2 3 8 4" xfId="5381"/>
    <cellStyle name="Calculation 2 2 3 8 4 2" xfId="26872"/>
    <cellStyle name="Calculation 2 2 3 8 5" xfId="6779"/>
    <cellStyle name="Calculation 2 2 3 8 5 2" xfId="26873"/>
    <cellStyle name="Calculation 2 2 3 8 6" xfId="8177"/>
    <cellStyle name="Calculation 2 2 3 8 6 2" xfId="26874"/>
    <cellStyle name="Calculation 2 2 3 8 7" xfId="9579"/>
    <cellStyle name="Calculation 2 2 3 8 7 2" xfId="26875"/>
    <cellStyle name="Calculation 2 2 3 8 8" xfId="10973"/>
    <cellStyle name="Calculation 2 2 3 8 8 2" xfId="26876"/>
    <cellStyle name="Calculation 2 2 3 8 9" xfId="12372"/>
    <cellStyle name="Calculation 2 2 3 8 9 2" xfId="26877"/>
    <cellStyle name="Calculation 2 2 3 9" xfId="1039"/>
    <cellStyle name="Calculation 2 2 3 9 10" xfId="13804"/>
    <cellStyle name="Calculation 2 2 3 9 10 2" xfId="26878"/>
    <cellStyle name="Calculation 2 2 3 9 11" xfId="15200"/>
    <cellStyle name="Calculation 2 2 3 9 11 2" xfId="26879"/>
    <cellStyle name="Calculation 2 2 3 9 12" xfId="16594"/>
    <cellStyle name="Calculation 2 2 3 9 12 2" xfId="26880"/>
    <cellStyle name="Calculation 2 2 3 9 13" xfId="17984"/>
    <cellStyle name="Calculation 2 2 3 9 13 2" xfId="26881"/>
    <cellStyle name="Calculation 2 2 3 9 14" xfId="19371"/>
    <cellStyle name="Calculation 2 2 3 9 14 2" xfId="26882"/>
    <cellStyle name="Calculation 2 2 3 9 15" xfId="20751"/>
    <cellStyle name="Calculation 2 2 3 9 15 2" xfId="26883"/>
    <cellStyle name="Calculation 2 2 3 9 16" xfId="22117"/>
    <cellStyle name="Calculation 2 2 3 9 16 2" xfId="26884"/>
    <cellStyle name="Calculation 2 2 3 9 17" xfId="23471"/>
    <cellStyle name="Calculation 2 2 3 9 17 2" xfId="26885"/>
    <cellStyle name="Calculation 2 2 3 9 18" xfId="26886"/>
    <cellStyle name="Calculation 2 2 3 9 19" xfId="50014"/>
    <cellStyle name="Calculation 2 2 3 9 2" xfId="2489"/>
    <cellStyle name="Calculation 2 2 3 9 2 2" xfId="26887"/>
    <cellStyle name="Calculation 2 2 3 9 20" xfId="50015"/>
    <cellStyle name="Calculation 2 2 3 9 21" xfId="50016"/>
    <cellStyle name="Calculation 2 2 3 9 22" xfId="50017"/>
    <cellStyle name="Calculation 2 2 3 9 23" xfId="50018"/>
    <cellStyle name="Calculation 2 2 3 9 24" xfId="50019"/>
    <cellStyle name="Calculation 2 2 3 9 25" xfId="50020"/>
    <cellStyle name="Calculation 2 2 3 9 3" xfId="3843"/>
    <cellStyle name="Calculation 2 2 3 9 3 2" xfId="26888"/>
    <cellStyle name="Calculation 2 2 3 9 4" xfId="5415"/>
    <cellStyle name="Calculation 2 2 3 9 4 2" xfId="26889"/>
    <cellStyle name="Calculation 2 2 3 9 5" xfId="6813"/>
    <cellStyle name="Calculation 2 2 3 9 5 2" xfId="26890"/>
    <cellStyle name="Calculation 2 2 3 9 6" xfId="8211"/>
    <cellStyle name="Calculation 2 2 3 9 6 2" xfId="26891"/>
    <cellStyle name="Calculation 2 2 3 9 7" xfId="9613"/>
    <cellStyle name="Calculation 2 2 3 9 7 2" xfId="26892"/>
    <cellStyle name="Calculation 2 2 3 9 8" xfId="11007"/>
    <cellStyle name="Calculation 2 2 3 9 8 2" xfId="26893"/>
    <cellStyle name="Calculation 2 2 3 9 9" xfId="12406"/>
    <cellStyle name="Calculation 2 2 3 9 9 2" xfId="26894"/>
    <cellStyle name="Calculation 2 2 30" xfId="15832"/>
    <cellStyle name="Calculation 2 2 30 2" xfId="26895"/>
    <cellStyle name="Calculation 2 2 31" xfId="17225"/>
    <cellStyle name="Calculation 2 2 31 2" xfId="26896"/>
    <cellStyle name="Calculation 2 2 32" xfId="18613"/>
    <cellStyle name="Calculation 2 2 32 2" xfId="26897"/>
    <cellStyle name="Calculation 2 2 33" xfId="19997"/>
    <cellStyle name="Calculation 2 2 33 2" xfId="26898"/>
    <cellStyle name="Calculation 2 2 34" xfId="21370"/>
    <cellStyle name="Calculation 2 2 34 2" xfId="26899"/>
    <cellStyle name="Calculation 2 2 35" xfId="24543"/>
    <cellStyle name="Calculation 2 2 35 2" xfId="26900"/>
    <cellStyle name="Calculation 2 2 36" xfId="24634"/>
    <cellStyle name="Calculation 2 2 36 2" xfId="26901"/>
    <cellStyle name="Calculation 2 2 37" xfId="26902"/>
    <cellStyle name="Calculation 2 2 38" xfId="49262"/>
    <cellStyle name="Calculation 2 2 39" xfId="49296"/>
    <cellStyle name="Calculation 2 2 4" xfId="310"/>
    <cellStyle name="Calculation 2 2 4 10" xfId="7890"/>
    <cellStyle name="Calculation 2 2 4 10 2" xfId="26903"/>
    <cellStyle name="Calculation 2 2 4 11" xfId="9292"/>
    <cellStyle name="Calculation 2 2 4 11 2" xfId="26904"/>
    <cellStyle name="Calculation 2 2 4 12" xfId="10686"/>
    <cellStyle name="Calculation 2 2 4 12 2" xfId="26905"/>
    <cellStyle name="Calculation 2 2 4 13" xfId="12085"/>
    <cellStyle name="Calculation 2 2 4 13 2" xfId="26906"/>
    <cellStyle name="Calculation 2 2 4 14" xfId="13483"/>
    <cellStyle name="Calculation 2 2 4 14 2" xfId="26907"/>
    <cellStyle name="Calculation 2 2 4 15" xfId="14879"/>
    <cellStyle name="Calculation 2 2 4 15 2" xfId="26908"/>
    <cellStyle name="Calculation 2 2 4 16" xfId="16273"/>
    <cellStyle name="Calculation 2 2 4 16 2" xfId="26909"/>
    <cellStyle name="Calculation 2 2 4 17" xfId="17663"/>
    <cellStyle name="Calculation 2 2 4 17 2" xfId="26910"/>
    <cellStyle name="Calculation 2 2 4 18" xfId="19050"/>
    <cellStyle name="Calculation 2 2 4 18 2" xfId="26911"/>
    <cellStyle name="Calculation 2 2 4 19" xfId="20430"/>
    <cellStyle name="Calculation 2 2 4 19 2" xfId="26912"/>
    <cellStyle name="Calculation 2 2 4 2" xfId="380"/>
    <cellStyle name="Calculation 2 2 4 2 10" xfId="11799"/>
    <cellStyle name="Calculation 2 2 4 2 10 2" xfId="26913"/>
    <cellStyle name="Calculation 2 2 4 2 11" xfId="13195"/>
    <cellStyle name="Calculation 2 2 4 2 11 2" xfId="26914"/>
    <cellStyle name="Calculation 2 2 4 2 12" xfId="14591"/>
    <cellStyle name="Calculation 2 2 4 2 12 2" xfId="26915"/>
    <cellStyle name="Calculation 2 2 4 2 13" xfId="15985"/>
    <cellStyle name="Calculation 2 2 4 2 13 2" xfId="26916"/>
    <cellStyle name="Calculation 2 2 4 2 14" xfId="17375"/>
    <cellStyle name="Calculation 2 2 4 2 14 2" xfId="26917"/>
    <cellStyle name="Calculation 2 2 4 2 15" xfId="18762"/>
    <cellStyle name="Calculation 2 2 4 2 15 2" xfId="26918"/>
    <cellStyle name="Calculation 2 2 4 2 16" xfId="20142"/>
    <cellStyle name="Calculation 2 2 4 2 16 2" xfId="26919"/>
    <cellStyle name="Calculation 2 2 4 2 17" xfId="21508"/>
    <cellStyle name="Calculation 2 2 4 2 17 2" xfId="26920"/>
    <cellStyle name="Calculation 2 2 4 2 18" xfId="22862"/>
    <cellStyle name="Calculation 2 2 4 2 18 2" xfId="26921"/>
    <cellStyle name="Calculation 2 2 4 2 19" xfId="24206"/>
    <cellStyle name="Calculation 2 2 4 2 19 2" xfId="26922"/>
    <cellStyle name="Calculation 2 2 4 2 2" xfId="509"/>
    <cellStyle name="Calculation 2 2 4 2 2 10" xfId="14720"/>
    <cellStyle name="Calculation 2 2 4 2 2 10 2" xfId="26923"/>
    <cellStyle name="Calculation 2 2 4 2 2 11" xfId="16114"/>
    <cellStyle name="Calculation 2 2 4 2 2 11 2" xfId="26924"/>
    <cellStyle name="Calculation 2 2 4 2 2 12" xfId="17504"/>
    <cellStyle name="Calculation 2 2 4 2 2 12 2" xfId="26925"/>
    <cellStyle name="Calculation 2 2 4 2 2 13" xfId="18891"/>
    <cellStyle name="Calculation 2 2 4 2 2 13 2" xfId="26926"/>
    <cellStyle name="Calculation 2 2 4 2 2 14" xfId="20271"/>
    <cellStyle name="Calculation 2 2 4 2 2 14 2" xfId="26927"/>
    <cellStyle name="Calculation 2 2 4 2 2 15" xfId="21637"/>
    <cellStyle name="Calculation 2 2 4 2 2 15 2" xfId="26928"/>
    <cellStyle name="Calculation 2 2 4 2 2 16" xfId="22991"/>
    <cellStyle name="Calculation 2 2 4 2 2 16 2" xfId="26929"/>
    <cellStyle name="Calculation 2 2 4 2 2 17" xfId="24335"/>
    <cellStyle name="Calculation 2 2 4 2 2 17 2" xfId="26930"/>
    <cellStyle name="Calculation 2 2 4 2 2 18" xfId="1903"/>
    <cellStyle name="Calculation 2 2 4 2 2 18 2" xfId="26931"/>
    <cellStyle name="Calculation 2 2 4 2 2 19" xfId="26932"/>
    <cellStyle name="Calculation 2 2 4 2 2 2" xfId="3363"/>
    <cellStyle name="Calculation 2 2 4 2 2 2 2" xfId="26933"/>
    <cellStyle name="Calculation 2 2 4 2 2 3" xfId="4707"/>
    <cellStyle name="Calculation 2 2 4 2 2 3 2" xfId="26934"/>
    <cellStyle name="Calculation 2 2 4 2 2 4" xfId="6333"/>
    <cellStyle name="Calculation 2 2 4 2 2 4 2" xfId="26935"/>
    <cellStyle name="Calculation 2 2 4 2 2 5" xfId="7735"/>
    <cellStyle name="Calculation 2 2 4 2 2 5 2" xfId="26936"/>
    <cellStyle name="Calculation 2 2 4 2 2 6" xfId="9130"/>
    <cellStyle name="Calculation 2 2 4 2 2 6 2" xfId="26937"/>
    <cellStyle name="Calculation 2 2 4 2 2 7" xfId="10531"/>
    <cellStyle name="Calculation 2 2 4 2 2 7 2" xfId="26938"/>
    <cellStyle name="Calculation 2 2 4 2 2 8" xfId="11928"/>
    <cellStyle name="Calculation 2 2 4 2 2 8 2" xfId="26939"/>
    <cellStyle name="Calculation 2 2 4 2 2 9" xfId="13324"/>
    <cellStyle name="Calculation 2 2 4 2 2 9 2" xfId="26940"/>
    <cellStyle name="Calculation 2 2 4 2 20" xfId="1774"/>
    <cellStyle name="Calculation 2 2 4 2 20 2" xfId="26941"/>
    <cellStyle name="Calculation 2 2 4 2 21" xfId="24601"/>
    <cellStyle name="Calculation 2 2 4 2 21 2" xfId="26942"/>
    <cellStyle name="Calculation 2 2 4 2 22" xfId="24727"/>
    <cellStyle name="Calculation 2 2 4 2 22 2" xfId="26943"/>
    <cellStyle name="Calculation 2 2 4 2 23" xfId="26944"/>
    <cellStyle name="Calculation 2 2 4 2 3" xfId="625"/>
    <cellStyle name="Calculation 2 2 4 2 3 10" xfId="14836"/>
    <cellStyle name="Calculation 2 2 4 2 3 10 2" xfId="26945"/>
    <cellStyle name="Calculation 2 2 4 2 3 11" xfId="16230"/>
    <cellStyle name="Calculation 2 2 4 2 3 11 2" xfId="26946"/>
    <cellStyle name="Calculation 2 2 4 2 3 12" xfId="17620"/>
    <cellStyle name="Calculation 2 2 4 2 3 12 2" xfId="26947"/>
    <cellStyle name="Calculation 2 2 4 2 3 13" xfId="19007"/>
    <cellStyle name="Calculation 2 2 4 2 3 13 2" xfId="26948"/>
    <cellStyle name="Calculation 2 2 4 2 3 14" xfId="20387"/>
    <cellStyle name="Calculation 2 2 4 2 3 14 2" xfId="26949"/>
    <cellStyle name="Calculation 2 2 4 2 3 15" xfId="21753"/>
    <cellStyle name="Calculation 2 2 4 2 3 15 2" xfId="26950"/>
    <cellStyle name="Calculation 2 2 4 2 3 16" xfId="23107"/>
    <cellStyle name="Calculation 2 2 4 2 3 16 2" xfId="26951"/>
    <cellStyle name="Calculation 2 2 4 2 3 17" xfId="24451"/>
    <cellStyle name="Calculation 2 2 4 2 3 17 2" xfId="26952"/>
    <cellStyle name="Calculation 2 2 4 2 3 18" xfId="2019"/>
    <cellStyle name="Calculation 2 2 4 2 3 18 2" xfId="26953"/>
    <cellStyle name="Calculation 2 2 4 2 3 19" xfId="26954"/>
    <cellStyle name="Calculation 2 2 4 2 3 2" xfId="3479"/>
    <cellStyle name="Calculation 2 2 4 2 3 2 2" xfId="26955"/>
    <cellStyle name="Calculation 2 2 4 2 3 3" xfId="4823"/>
    <cellStyle name="Calculation 2 2 4 2 3 3 2" xfId="26956"/>
    <cellStyle name="Calculation 2 2 4 2 3 4" xfId="6449"/>
    <cellStyle name="Calculation 2 2 4 2 3 4 2" xfId="26957"/>
    <cellStyle name="Calculation 2 2 4 2 3 5" xfId="7851"/>
    <cellStyle name="Calculation 2 2 4 2 3 5 2" xfId="26958"/>
    <cellStyle name="Calculation 2 2 4 2 3 6" xfId="9246"/>
    <cellStyle name="Calculation 2 2 4 2 3 6 2" xfId="26959"/>
    <cellStyle name="Calculation 2 2 4 2 3 7" xfId="10647"/>
    <cellStyle name="Calculation 2 2 4 2 3 7 2" xfId="26960"/>
    <cellStyle name="Calculation 2 2 4 2 3 8" xfId="12044"/>
    <cellStyle name="Calculation 2 2 4 2 3 8 2" xfId="26961"/>
    <cellStyle name="Calculation 2 2 4 2 3 9" xfId="13440"/>
    <cellStyle name="Calculation 2 2 4 2 3 9 2" xfId="26962"/>
    <cellStyle name="Calculation 2 2 4 2 4" xfId="3234"/>
    <cellStyle name="Calculation 2 2 4 2 4 2" xfId="26963"/>
    <cellStyle name="Calculation 2 2 4 2 5" xfId="4578"/>
    <cellStyle name="Calculation 2 2 4 2 5 2" xfId="26964"/>
    <cellStyle name="Calculation 2 2 4 2 6" xfId="6204"/>
    <cellStyle name="Calculation 2 2 4 2 6 2" xfId="26965"/>
    <cellStyle name="Calculation 2 2 4 2 7" xfId="7606"/>
    <cellStyle name="Calculation 2 2 4 2 7 2" xfId="26966"/>
    <cellStyle name="Calculation 2 2 4 2 8" xfId="9001"/>
    <cellStyle name="Calculation 2 2 4 2 8 2" xfId="26967"/>
    <cellStyle name="Calculation 2 2 4 2 9" xfId="10402"/>
    <cellStyle name="Calculation 2 2 4 2 9 2" xfId="26968"/>
    <cellStyle name="Calculation 2 2 4 20" xfId="21796"/>
    <cellStyle name="Calculation 2 2 4 20 2" xfId="26969"/>
    <cellStyle name="Calculation 2 2 4 21" xfId="23150"/>
    <cellStyle name="Calculation 2 2 4 21 2" xfId="26970"/>
    <cellStyle name="Calculation 2 2 4 22" xfId="718"/>
    <cellStyle name="Calculation 2 2 4 22 2" xfId="26971"/>
    <cellStyle name="Calculation 2 2 4 23" xfId="24494"/>
    <cellStyle name="Calculation 2 2 4 23 2" xfId="26972"/>
    <cellStyle name="Calculation 2 2 4 24" xfId="24663"/>
    <cellStyle name="Calculation 2 2 4 24 2" xfId="26973"/>
    <cellStyle name="Calculation 2 2 4 25" xfId="26974"/>
    <cellStyle name="Calculation 2 2 4 26" xfId="50021"/>
    <cellStyle name="Calculation 2 2 4 27" xfId="50022"/>
    <cellStyle name="Calculation 2 2 4 28" xfId="50023"/>
    <cellStyle name="Calculation 2 2 4 29" xfId="50024"/>
    <cellStyle name="Calculation 2 2 4 3" xfId="429"/>
    <cellStyle name="Calculation 2 2 4 3 10" xfId="14640"/>
    <cellStyle name="Calculation 2 2 4 3 10 2" xfId="26975"/>
    <cellStyle name="Calculation 2 2 4 3 11" xfId="16034"/>
    <cellStyle name="Calculation 2 2 4 3 11 2" xfId="26976"/>
    <cellStyle name="Calculation 2 2 4 3 12" xfId="17424"/>
    <cellStyle name="Calculation 2 2 4 3 12 2" xfId="26977"/>
    <cellStyle name="Calculation 2 2 4 3 13" xfId="18811"/>
    <cellStyle name="Calculation 2 2 4 3 13 2" xfId="26978"/>
    <cellStyle name="Calculation 2 2 4 3 14" xfId="20191"/>
    <cellStyle name="Calculation 2 2 4 3 14 2" xfId="26979"/>
    <cellStyle name="Calculation 2 2 4 3 15" xfId="21557"/>
    <cellStyle name="Calculation 2 2 4 3 15 2" xfId="26980"/>
    <cellStyle name="Calculation 2 2 4 3 16" xfId="22911"/>
    <cellStyle name="Calculation 2 2 4 3 16 2" xfId="26981"/>
    <cellStyle name="Calculation 2 2 4 3 17" xfId="24255"/>
    <cellStyle name="Calculation 2 2 4 3 17 2" xfId="26982"/>
    <cellStyle name="Calculation 2 2 4 3 18" xfId="1823"/>
    <cellStyle name="Calculation 2 2 4 3 18 2" xfId="26983"/>
    <cellStyle name="Calculation 2 2 4 3 19" xfId="26984"/>
    <cellStyle name="Calculation 2 2 4 3 2" xfId="3283"/>
    <cellStyle name="Calculation 2 2 4 3 2 2" xfId="26985"/>
    <cellStyle name="Calculation 2 2 4 3 3" xfId="4627"/>
    <cellStyle name="Calculation 2 2 4 3 3 2" xfId="26986"/>
    <cellStyle name="Calculation 2 2 4 3 4" xfId="6253"/>
    <cellStyle name="Calculation 2 2 4 3 4 2" xfId="26987"/>
    <cellStyle name="Calculation 2 2 4 3 5" xfId="7655"/>
    <cellStyle name="Calculation 2 2 4 3 5 2" xfId="26988"/>
    <cellStyle name="Calculation 2 2 4 3 6" xfId="9050"/>
    <cellStyle name="Calculation 2 2 4 3 6 2" xfId="26989"/>
    <cellStyle name="Calculation 2 2 4 3 7" xfId="10451"/>
    <cellStyle name="Calculation 2 2 4 3 7 2" xfId="26990"/>
    <cellStyle name="Calculation 2 2 4 3 8" xfId="11848"/>
    <cellStyle name="Calculation 2 2 4 3 8 2" xfId="26991"/>
    <cellStyle name="Calculation 2 2 4 3 9" xfId="13244"/>
    <cellStyle name="Calculation 2 2 4 3 9 2" xfId="26992"/>
    <cellStyle name="Calculation 2 2 4 30" xfId="50025"/>
    <cellStyle name="Calculation 2 2 4 31" xfId="50026"/>
    <cellStyle name="Calculation 2 2 4 32" xfId="50027"/>
    <cellStyle name="Calculation 2 2 4 4" xfId="545"/>
    <cellStyle name="Calculation 2 2 4 4 10" xfId="14756"/>
    <cellStyle name="Calculation 2 2 4 4 10 2" xfId="26993"/>
    <cellStyle name="Calculation 2 2 4 4 11" xfId="16150"/>
    <cellStyle name="Calculation 2 2 4 4 11 2" xfId="26994"/>
    <cellStyle name="Calculation 2 2 4 4 12" xfId="17540"/>
    <cellStyle name="Calculation 2 2 4 4 12 2" xfId="26995"/>
    <cellStyle name="Calculation 2 2 4 4 13" xfId="18927"/>
    <cellStyle name="Calculation 2 2 4 4 13 2" xfId="26996"/>
    <cellStyle name="Calculation 2 2 4 4 14" xfId="20307"/>
    <cellStyle name="Calculation 2 2 4 4 14 2" xfId="26997"/>
    <cellStyle name="Calculation 2 2 4 4 15" xfId="21673"/>
    <cellStyle name="Calculation 2 2 4 4 15 2" xfId="26998"/>
    <cellStyle name="Calculation 2 2 4 4 16" xfId="23027"/>
    <cellStyle name="Calculation 2 2 4 4 16 2" xfId="26999"/>
    <cellStyle name="Calculation 2 2 4 4 17" xfId="24371"/>
    <cellStyle name="Calculation 2 2 4 4 17 2" xfId="27000"/>
    <cellStyle name="Calculation 2 2 4 4 18" xfId="1939"/>
    <cellStyle name="Calculation 2 2 4 4 18 2" xfId="27001"/>
    <cellStyle name="Calculation 2 2 4 4 19" xfId="27002"/>
    <cellStyle name="Calculation 2 2 4 4 2" xfId="3399"/>
    <cellStyle name="Calculation 2 2 4 4 2 2" xfId="27003"/>
    <cellStyle name="Calculation 2 2 4 4 3" xfId="4743"/>
    <cellStyle name="Calculation 2 2 4 4 3 2" xfId="27004"/>
    <cellStyle name="Calculation 2 2 4 4 4" xfId="6369"/>
    <cellStyle name="Calculation 2 2 4 4 4 2" xfId="27005"/>
    <cellStyle name="Calculation 2 2 4 4 5" xfId="7771"/>
    <cellStyle name="Calculation 2 2 4 4 5 2" xfId="27006"/>
    <cellStyle name="Calculation 2 2 4 4 6" xfId="9166"/>
    <cellStyle name="Calculation 2 2 4 4 6 2" xfId="27007"/>
    <cellStyle name="Calculation 2 2 4 4 7" xfId="10567"/>
    <cellStyle name="Calculation 2 2 4 4 7 2" xfId="27008"/>
    <cellStyle name="Calculation 2 2 4 4 8" xfId="11964"/>
    <cellStyle name="Calculation 2 2 4 4 8 2" xfId="27009"/>
    <cellStyle name="Calculation 2 2 4 4 9" xfId="13360"/>
    <cellStyle name="Calculation 2 2 4 4 9 2" xfId="27010"/>
    <cellStyle name="Calculation 2 2 4 5" xfId="1694"/>
    <cellStyle name="Calculation 2 2 4 5 10" xfId="14511"/>
    <cellStyle name="Calculation 2 2 4 5 10 2" xfId="27011"/>
    <cellStyle name="Calculation 2 2 4 5 11" xfId="15905"/>
    <cellStyle name="Calculation 2 2 4 5 11 2" xfId="27012"/>
    <cellStyle name="Calculation 2 2 4 5 12" xfId="17295"/>
    <cellStyle name="Calculation 2 2 4 5 12 2" xfId="27013"/>
    <cellStyle name="Calculation 2 2 4 5 13" xfId="18682"/>
    <cellStyle name="Calculation 2 2 4 5 13 2" xfId="27014"/>
    <cellStyle name="Calculation 2 2 4 5 14" xfId="20062"/>
    <cellStyle name="Calculation 2 2 4 5 14 2" xfId="27015"/>
    <cellStyle name="Calculation 2 2 4 5 15" xfId="21428"/>
    <cellStyle name="Calculation 2 2 4 5 15 2" xfId="27016"/>
    <cellStyle name="Calculation 2 2 4 5 16" xfId="22782"/>
    <cellStyle name="Calculation 2 2 4 5 16 2" xfId="27017"/>
    <cellStyle name="Calculation 2 2 4 5 17" xfId="24126"/>
    <cellStyle name="Calculation 2 2 4 5 17 2" xfId="27018"/>
    <cellStyle name="Calculation 2 2 4 5 18" xfId="27019"/>
    <cellStyle name="Calculation 2 2 4 5 2" xfId="3154"/>
    <cellStyle name="Calculation 2 2 4 5 2 2" xfId="27020"/>
    <cellStyle name="Calculation 2 2 4 5 3" xfId="4498"/>
    <cellStyle name="Calculation 2 2 4 5 3 2" xfId="27021"/>
    <cellStyle name="Calculation 2 2 4 5 4" xfId="6124"/>
    <cellStyle name="Calculation 2 2 4 5 4 2" xfId="27022"/>
    <cellStyle name="Calculation 2 2 4 5 5" xfId="7526"/>
    <cellStyle name="Calculation 2 2 4 5 5 2" xfId="27023"/>
    <cellStyle name="Calculation 2 2 4 5 6" xfId="8921"/>
    <cellStyle name="Calculation 2 2 4 5 6 2" xfId="27024"/>
    <cellStyle name="Calculation 2 2 4 5 7" xfId="10322"/>
    <cellStyle name="Calculation 2 2 4 5 7 2" xfId="27025"/>
    <cellStyle name="Calculation 2 2 4 5 8" xfId="11719"/>
    <cellStyle name="Calculation 2 2 4 5 8 2" xfId="27026"/>
    <cellStyle name="Calculation 2 2 4 5 9" xfId="13115"/>
    <cellStyle name="Calculation 2 2 4 5 9 2" xfId="27027"/>
    <cellStyle name="Calculation 2 2 4 6" xfId="2168"/>
    <cellStyle name="Calculation 2 2 4 6 2" xfId="27028"/>
    <cellStyle name="Calculation 2 2 4 7" xfId="3522"/>
    <cellStyle name="Calculation 2 2 4 7 2" xfId="27029"/>
    <cellStyle name="Calculation 2 2 4 8" xfId="5094"/>
    <cellStyle name="Calculation 2 2 4 8 2" xfId="27030"/>
    <cellStyle name="Calculation 2 2 4 9" xfId="6492"/>
    <cellStyle name="Calculation 2 2 4 9 2" xfId="27031"/>
    <cellStyle name="Calculation 2 2 40" xfId="50028"/>
    <cellStyle name="Calculation 2 2 41" xfId="50029"/>
    <cellStyle name="Calculation 2 2 42" xfId="50030"/>
    <cellStyle name="Calculation 2 2 43" xfId="50031"/>
    <cellStyle name="Calculation 2 2 44" xfId="50032"/>
    <cellStyle name="Calculation 2 2 45" xfId="50033"/>
    <cellStyle name="Calculation 2 2 46" xfId="50034"/>
    <cellStyle name="Calculation 2 2 47" xfId="50035"/>
    <cellStyle name="Calculation 2 2 48" xfId="50036"/>
    <cellStyle name="Calculation 2 2 49" xfId="50037"/>
    <cellStyle name="Calculation 2 2 5" xfId="326"/>
    <cellStyle name="Calculation 2 2 5 10" xfId="9332"/>
    <cellStyle name="Calculation 2 2 5 10 2" xfId="27032"/>
    <cellStyle name="Calculation 2 2 5 11" xfId="10726"/>
    <cellStyle name="Calculation 2 2 5 11 2" xfId="27033"/>
    <cellStyle name="Calculation 2 2 5 12" xfId="12125"/>
    <cellStyle name="Calculation 2 2 5 12 2" xfId="27034"/>
    <cellStyle name="Calculation 2 2 5 13" xfId="13523"/>
    <cellStyle name="Calculation 2 2 5 13 2" xfId="27035"/>
    <cellStyle name="Calculation 2 2 5 14" xfId="14919"/>
    <cellStyle name="Calculation 2 2 5 14 2" xfId="27036"/>
    <cellStyle name="Calculation 2 2 5 15" xfId="16313"/>
    <cellStyle name="Calculation 2 2 5 15 2" xfId="27037"/>
    <cellStyle name="Calculation 2 2 5 16" xfId="17703"/>
    <cellStyle name="Calculation 2 2 5 16 2" xfId="27038"/>
    <cellStyle name="Calculation 2 2 5 17" xfId="19090"/>
    <cellStyle name="Calculation 2 2 5 17 2" xfId="27039"/>
    <cellStyle name="Calculation 2 2 5 18" xfId="20470"/>
    <cellStyle name="Calculation 2 2 5 18 2" xfId="27040"/>
    <cellStyle name="Calculation 2 2 5 19" xfId="21836"/>
    <cellStyle name="Calculation 2 2 5 19 2" xfId="27041"/>
    <cellStyle name="Calculation 2 2 5 2" xfId="445"/>
    <cellStyle name="Calculation 2 2 5 2 10" xfId="14656"/>
    <cellStyle name="Calculation 2 2 5 2 10 2" xfId="27042"/>
    <cellStyle name="Calculation 2 2 5 2 11" xfId="16050"/>
    <cellStyle name="Calculation 2 2 5 2 11 2" xfId="27043"/>
    <cellStyle name="Calculation 2 2 5 2 12" xfId="17440"/>
    <cellStyle name="Calculation 2 2 5 2 12 2" xfId="27044"/>
    <cellStyle name="Calculation 2 2 5 2 13" xfId="18827"/>
    <cellStyle name="Calculation 2 2 5 2 13 2" xfId="27045"/>
    <cellStyle name="Calculation 2 2 5 2 14" xfId="20207"/>
    <cellStyle name="Calculation 2 2 5 2 14 2" xfId="27046"/>
    <cellStyle name="Calculation 2 2 5 2 15" xfId="21573"/>
    <cellStyle name="Calculation 2 2 5 2 15 2" xfId="27047"/>
    <cellStyle name="Calculation 2 2 5 2 16" xfId="22927"/>
    <cellStyle name="Calculation 2 2 5 2 16 2" xfId="27048"/>
    <cellStyle name="Calculation 2 2 5 2 17" xfId="24271"/>
    <cellStyle name="Calculation 2 2 5 2 17 2" xfId="27049"/>
    <cellStyle name="Calculation 2 2 5 2 18" xfId="1839"/>
    <cellStyle name="Calculation 2 2 5 2 18 2" xfId="27050"/>
    <cellStyle name="Calculation 2 2 5 2 19" xfId="27051"/>
    <cellStyle name="Calculation 2 2 5 2 2" xfId="3299"/>
    <cellStyle name="Calculation 2 2 5 2 2 2" xfId="27052"/>
    <cellStyle name="Calculation 2 2 5 2 3" xfId="4643"/>
    <cellStyle name="Calculation 2 2 5 2 3 2" xfId="27053"/>
    <cellStyle name="Calculation 2 2 5 2 4" xfId="6269"/>
    <cellStyle name="Calculation 2 2 5 2 4 2" xfId="27054"/>
    <cellStyle name="Calculation 2 2 5 2 5" xfId="7671"/>
    <cellStyle name="Calculation 2 2 5 2 5 2" xfId="27055"/>
    <cellStyle name="Calculation 2 2 5 2 6" xfId="9066"/>
    <cellStyle name="Calculation 2 2 5 2 6 2" xfId="27056"/>
    <cellStyle name="Calculation 2 2 5 2 7" xfId="10467"/>
    <cellStyle name="Calculation 2 2 5 2 7 2" xfId="27057"/>
    <cellStyle name="Calculation 2 2 5 2 8" xfId="11864"/>
    <cellStyle name="Calculation 2 2 5 2 8 2" xfId="27058"/>
    <cellStyle name="Calculation 2 2 5 2 9" xfId="13260"/>
    <cellStyle name="Calculation 2 2 5 2 9 2" xfId="27059"/>
    <cellStyle name="Calculation 2 2 5 20" xfId="23190"/>
    <cellStyle name="Calculation 2 2 5 20 2" xfId="27060"/>
    <cellStyle name="Calculation 2 2 5 21" xfId="758"/>
    <cellStyle name="Calculation 2 2 5 21 2" xfId="27061"/>
    <cellStyle name="Calculation 2 2 5 22" xfId="24480"/>
    <cellStyle name="Calculation 2 2 5 22 2" xfId="27062"/>
    <cellStyle name="Calculation 2 2 5 23" xfId="24676"/>
    <cellStyle name="Calculation 2 2 5 23 2" xfId="27063"/>
    <cellStyle name="Calculation 2 2 5 24" xfId="27064"/>
    <cellStyle name="Calculation 2 2 5 25" xfId="50038"/>
    <cellStyle name="Calculation 2 2 5 26" xfId="50039"/>
    <cellStyle name="Calculation 2 2 5 27" xfId="50040"/>
    <cellStyle name="Calculation 2 2 5 28" xfId="50041"/>
    <cellStyle name="Calculation 2 2 5 29" xfId="50042"/>
    <cellStyle name="Calculation 2 2 5 3" xfId="561"/>
    <cellStyle name="Calculation 2 2 5 3 10" xfId="14772"/>
    <cellStyle name="Calculation 2 2 5 3 10 2" xfId="27065"/>
    <cellStyle name="Calculation 2 2 5 3 11" xfId="16166"/>
    <cellStyle name="Calculation 2 2 5 3 11 2" xfId="27066"/>
    <cellStyle name="Calculation 2 2 5 3 12" xfId="17556"/>
    <cellStyle name="Calculation 2 2 5 3 12 2" xfId="27067"/>
    <cellStyle name="Calculation 2 2 5 3 13" xfId="18943"/>
    <cellStyle name="Calculation 2 2 5 3 13 2" xfId="27068"/>
    <cellStyle name="Calculation 2 2 5 3 14" xfId="20323"/>
    <cellStyle name="Calculation 2 2 5 3 14 2" xfId="27069"/>
    <cellStyle name="Calculation 2 2 5 3 15" xfId="21689"/>
    <cellStyle name="Calculation 2 2 5 3 15 2" xfId="27070"/>
    <cellStyle name="Calculation 2 2 5 3 16" xfId="23043"/>
    <cellStyle name="Calculation 2 2 5 3 16 2" xfId="27071"/>
    <cellStyle name="Calculation 2 2 5 3 17" xfId="24387"/>
    <cellStyle name="Calculation 2 2 5 3 17 2" xfId="27072"/>
    <cellStyle name="Calculation 2 2 5 3 18" xfId="1955"/>
    <cellStyle name="Calculation 2 2 5 3 18 2" xfId="27073"/>
    <cellStyle name="Calculation 2 2 5 3 19" xfId="27074"/>
    <cellStyle name="Calculation 2 2 5 3 2" xfId="3415"/>
    <cellStyle name="Calculation 2 2 5 3 2 2" xfId="27075"/>
    <cellStyle name="Calculation 2 2 5 3 3" xfId="4759"/>
    <cellStyle name="Calculation 2 2 5 3 3 2" xfId="27076"/>
    <cellStyle name="Calculation 2 2 5 3 4" xfId="6385"/>
    <cellStyle name="Calculation 2 2 5 3 4 2" xfId="27077"/>
    <cellStyle name="Calculation 2 2 5 3 5" xfId="7787"/>
    <cellStyle name="Calculation 2 2 5 3 5 2" xfId="27078"/>
    <cellStyle name="Calculation 2 2 5 3 6" xfId="9182"/>
    <cellStyle name="Calculation 2 2 5 3 6 2" xfId="27079"/>
    <cellStyle name="Calculation 2 2 5 3 7" xfId="10583"/>
    <cellStyle name="Calculation 2 2 5 3 7 2" xfId="27080"/>
    <cellStyle name="Calculation 2 2 5 3 8" xfId="11980"/>
    <cellStyle name="Calculation 2 2 5 3 8 2" xfId="27081"/>
    <cellStyle name="Calculation 2 2 5 3 9" xfId="13376"/>
    <cellStyle name="Calculation 2 2 5 3 9 2" xfId="27082"/>
    <cellStyle name="Calculation 2 2 5 30" xfId="50043"/>
    <cellStyle name="Calculation 2 2 5 31" xfId="50044"/>
    <cellStyle name="Calculation 2 2 5 4" xfId="1710"/>
    <cellStyle name="Calculation 2 2 5 4 10" xfId="14527"/>
    <cellStyle name="Calculation 2 2 5 4 10 2" xfId="27083"/>
    <cellStyle name="Calculation 2 2 5 4 11" xfId="15921"/>
    <cellStyle name="Calculation 2 2 5 4 11 2" xfId="27084"/>
    <cellStyle name="Calculation 2 2 5 4 12" xfId="17311"/>
    <cellStyle name="Calculation 2 2 5 4 12 2" xfId="27085"/>
    <cellStyle name="Calculation 2 2 5 4 13" xfId="18698"/>
    <cellStyle name="Calculation 2 2 5 4 13 2" xfId="27086"/>
    <cellStyle name="Calculation 2 2 5 4 14" xfId="20078"/>
    <cellStyle name="Calculation 2 2 5 4 14 2" xfId="27087"/>
    <cellStyle name="Calculation 2 2 5 4 15" xfId="21444"/>
    <cellStyle name="Calculation 2 2 5 4 15 2" xfId="27088"/>
    <cellStyle name="Calculation 2 2 5 4 16" xfId="22798"/>
    <cellStyle name="Calculation 2 2 5 4 16 2" xfId="27089"/>
    <cellStyle name="Calculation 2 2 5 4 17" xfId="24142"/>
    <cellStyle name="Calculation 2 2 5 4 17 2" xfId="27090"/>
    <cellStyle name="Calculation 2 2 5 4 18" xfId="27091"/>
    <cellStyle name="Calculation 2 2 5 4 2" xfId="3170"/>
    <cellStyle name="Calculation 2 2 5 4 2 2" xfId="27092"/>
    <cellStyle name="Calculation 2 2 5 4 3" xfId="4514"/>
    <cellStyle name="Calculation 2 2 5 4 3 2" xfId="27093"/>
    <cellStyle name="Calculation 2 2 5 4 4" xfId="6140"/>
    <cellStyle name="Calculation 2 2 5 4 4 2" xfId="27094"/>
    <cellStyle name="Calculation 2 2 5 4 5" xfId="7542"/>
    <cellStyle name="Calculation 2 2 5 4 5 2" xfId="27095"/>
    <cellStyle name="Calculation 2 2 5 4 6" xfId="8937"/>
    <cellStyle name="Calculation 2 2 5 4 6 2" xfId="27096"/>
    <cellStyle name="Calculation 2 2 5 4 7" xfId="10338"/>
    <cellStyle name="Calculation 2 2 5 4 7 2" xfId="27097"/>
    <cellStyle name="Calculation 2 2 5 4 8" xfId="11735"/>
    <cellStyle name="Calculation 2 2 5 4 8 2" xfId="27098"/>
    <cellStyle name="Calculation 2 2 5 4 9" xfId="13131"/>
    <cellStyle name="Calculation 2 2 5 4 9 2" xfId="27099"/>
    <cellStyle name="Calculation 2 2 5 5" xfId="2208"/>
    <cellStyle name="Calculation 2 2 5 5 2" xfId="27100"/>
    <cellStyle name="Calculation 2 2 5 6" xfId="3562"/>
    <cellStyle name="Calculation 2 2 5 6 2" xfId="27101"/>
    <cellStyle name="Calculation 2 2 5 7" xfId="5134"/>
    <cellStyle name="Calculation 2 2 5 7 2" xfId="27102"/>
    <cellStyle name="Calculation 2 2 5 8" xfId="6532"/>
    <cellStyle name="Calculation 2 2 5 8 2" xfId="27103"/>
    <cellStyle name="Calculation 2 2 5 9" xfId="7930"/>
    <cellStyle name="Calculation 2 2 5 9 2" xfId="27104"/>
    <cellStyle name="Calculation 2 2 50" xfId="50045"/>
    <cellStyle name="Calculation 2 2 51" xfId="50046"/>
    <cellStyle name="Calculation 2 2 52" xfId="50047"/>
    <cellStyle name="Calculation 2 2 53" xfId="50048"/>
    <cellStyle name="Calculation 2 2 54" xfId="50049"/>
    <cellStyle name="Calculation 2 2 55" xfId="50050"/>
    <cellStyle name="Calculation 2 2 56" xfId="50051"/>
    <cellStyle name="Calculation 2 2 57" xfId="50052"/>
    <cellStyle name="Calculation 2 2 58" xfId="50053"/>
    <cellStyle name="Calculation 2 2 59" xfId="50054"/>
    <cellStyle name="Calculation 2 2 6" xfId="330"/>
    <cellStyle name="Calculation 2 2 6 10" xfId="9371"/>
    <cellStyle name="Calculation 2 2 6 10 2" xfId="27105"/>
    <cellStyle name="Calculation 2 2 6 11" xfId="10765"/>
    <cellStyle name="Calculation 2 2 6 11 2" xfId="27106"/>
    <cellStyle name="Calculation 2 2 6 12" xfId="12164"/>
    <cellStyle name="Calculation 2 2 6 12 2" xfId="27107"/>
    <cellStyle name="Calculation 2 2 6 13" xfId="13562"/>
    <cellStyle name="Calculation 2 2 6 13 2" xfId="27108"/>
    <cellStyle name="Calculation 2 2 6 14" xfId="14958"/>
    <cellStyle name="Calculation 2 2 6 14 2" xfId="27109"/>
    <cellStyle name="Calculation 2 2 6 15" xfId="16352"/>
    <cellStyle name="Calculation 2 2 6 15 2" xfId="27110"/>
    <cellStyle name="Calculation 2 2 6 16" xfId="17742"/>
    <cellStyle name="Calculation 2 2 6 16 2" xfId="27111"/>
    <cellStyle name="Calculation 2 2 6 17" xfId="19129"/>
    <cellStyle name="Calculation 2 2 6 17 2" xfId="27112"/>
    <cellStyle name="Calculation 2 2 6 18" xfId="20509"/>
    <cellStyle name="Calculation 2 2 6 18 2" xfId="27113"/>
    <cellStyle name="Calculation 2 2 6 19" xfId="21875"/>
    <cellStyle name="Calculation 2 2 6 19 2" xfId="27114"/>
    <cellStyle name="Calculation 2 2 6 2" xfId="459"/>
    <cellStyle name="Calculation 2 2 6 2 10" xfId="14670"/>
    <cellStyle name="Calculation 2 2 6 2 10 2" xfId="27115"/>
    <cellStyle name="Calculation 2 2 6 2 11" xfId="16064"/>
    <cellStyle name="Calculation 2 2 6 2 11 2" xfId="27116"/>
    <cellStyle name="Calculation 2 2 6 2 12" xfId="17454"/>
    <cellStyle name="Calculation 2 2 6 2 12 2" xfId="27117"/>
    <cellStyle name="Calculation 2 2 6 2 13" xfId="18841"/>
    <cellStyle name="Calculation 2 2 6 2 13 2" xfId="27118"/>
    <cellStyle name="Calculation 2 2 6 2 14" xfId="20221"/>
    <cellStyle name="Calculation 2 2 6 2 14 2" xfId="27119"/>
    <cellStyle name="Calculation 2 2 6 2 15" xfId="21587"/>
    <cellStyle name="Calculation 2 2 6 2 15 2" xfId="27120"/>
    <cellStyle name="Calculation 2 2 6 2 16" xfId="22941"/>
    <cellStyle name="Calculation 2 2 6 2 16 2" xfId="27121"/>
    <cellStyle name="Calculation 2 2 6 2 17" xfId="24285"/>
    <cellStyle name="Calculation 2 2 6 2 17 2" xfId="27122"/>
    <cellStyle name="Calculation 2 2 6 2 18" xfId="1853"/>
    <cellStyle name="Calculation 2 2 6 2 18 2" xfId="27123"/>
    <cellStyle name="Calculation 2 2 6 2 19" xfId="27124"/>
    <cellStyle name="Calculation 2 2 6 2 2" xfId="3313"/>
    <cellStyle name="Calculation 2 2 6 2 2 2" xfId="27125"/>
    <cellStyle name="Calculation 2 2 6 2 3" xfId="4657"/>
    <cellStyle name="Calculation 2 2 6 2 3 2" xfId="27126"/>
    <cellStyle name="Calculation 2 2 6 2 4" xfId="6283"/>
    <cellStyle name="Calculation 2 2 6 2 4 2" xfId="27127"/>
    <cellStyle name="Calculation 2 2 6 2 5" xfId="7685"/>
    <cellStyle name="Calculation 2 2 6 2 5 2" xfId="27128"/>
    <cellStyle name="Calculation 2 2 6 2 6" xfId="9080"/>
    <cellStyle name="Calculation 2 2 6 2 6 2" xfId="27129"/>
    <cellStyle name="Calculation 2 2 6 2 7" xfId="10481"/>
    <cellStyle name="Calculation 2 2 6 2 7 2" xfId="27130"/>
    <cellStyle name="Calculation 2 2 6 2 8" xfId="11878"/>
    <cellStyle name="Calculation 2 2 6 2 8 2" xfId="27131"/>
    <cellStyle name="Calculation 2 2 6 2 9" xfId="13274"/>
    <cellStyle name="Calculation 2 2 6 2 9 2" xfId="27132"/>
    <cellStyle name="Calculation 2 2 6 20" xfId="23229"/>
    <cellStyle name="Calculation 2 2 6 20 2" xfId="27133"/>
    <cellStyle name="Calculation 2 2 6 21" xfId="797"/>
    <cellStyle name="Calculation 2 2 6 21 2" xfId="27134"/>
    <cellStyle name="Calculation 2 2 6 22" xfId="24470"/>
    <cellStyle name="Calculation 2 2 6 22 2" xfId="27135"/>
    <cellStyle name="Calculation 2 2 6 23" xfId="24687"/>
    <cellStyle name="Calculation 2 2 6 23 2" xfId="27136"/>
    <cellStyle name="Calculation 2 2 6 24" xfId="27137"/>
    <cellStyle name="Calculation 2 2 6 25" xfId="50055"/>
    <cellStyle name="Calculation 2 2 6 26" xfId="50056"/>
    <cellStyle name="Calculation 2 2 6 27" xfId="50057"/>
    <cellStyle name="Calculation 2 2 6 28" xfId="50058"/>
    <cellStyle name="Calculation 2 2 6 29" xfId="50059"/>
    <cellStyle name="Calculation 2 2 6 3" xfId="575"/>
    <cellStyle name="Calculation 2 2 6 3 10" xfId="14786"/>
    <cellStyle name="Calculation 2 2 6 3 10 2" xfId="27138"/>
    <cellStyle name="Calculation 2 2 6 3 11" xfId="16180"/>
    <cellStyle name="Calculation 2 2 6 3 11 2" xfId="27139"/>
    <cellStyle name="Calculation 2 2 6 3 12" xfId="17570"/>
    <cellStyle name="Calculation 2 2 6 3 12 2" xfId="27140"/>
    <cellStyle name="Calculation 2 2 6 3 13" xfId="18957"/>
    <cellStyle name="Calculation 2 2 6 3 13 2" xfId="27141"/>
    <cellStyle name="Calculation 2 2 6 3 14" xfId="20337"/>
    <cellStyle name="Calculation 2 2 6 3 14 2" xfId="27142"/>
    <cellStyle name="Calculation 2 2 6 3 15" xfId="21703"/>
    <cellStyle name="Calculation 2 2 6 3 15 2" xfId="27143"/>
    <cellStyle name="Calculation 2 2 6 3 16" xfId="23057"/>
    <cellStyle name="Calculation 2 2 6 3 16 2" xfId="27144"/>
    <cellStyle name="Calculation 2 2 6 3 17" xfId="24401"/>
    <cellStyle name="Calculation 2 2 6 3 17 2" xfId="27145"/>
    <cellStyle name="Calculation 2 2 6 3 18" xfId="1969"/>
    <cellStyle name="Calculation 2 2 6 3 18 2" xfId="27146"/>
    <cellStyle name="Calculation 2 2 6 3 19" xfId="27147"/>
    <cellStyle name="Calculation 2 2 6 3 2" xfId="3429"/>
    <cellStyle name="Calculation 2 2 6 3 2 2" xfId="27148"/>
    <cellStyle name="Calculation 2 2 6 3 3" xfId="4773"/>
    <cellStyle name="Calculation 2 2 6 3 3 2" xfId="27149"/>
    <cellStyle name="Calculation 2 2 6 3 4" xfId="6399"/>
    <cellStyle name="Calculation 2 2 6 3 4 2" xfId="27150"/>
    <cellStyle name="Calculation 2 2 6 3 5" xfId="7801"/>
    <cellStyle name="Calculation 2 2 6 3 5 2" xfId="27151"/>
    <cellStyle name="Calculation 2 2 6 3 6" xfId="9196"/>
    <cellStyle name="Calculation 2 2 6 3 6 2" xfId="27152"/>
    <cellStyle name="Calculation 2 2 6 3 7" xfId="10597"/>
    <cellStyle name="Calculation 2 2 6 3 7 2" xfId="27153"/>
    <cellStyle name="Calculation 2 2 6 3 8" xfId="11994"/>
    <cellStyle name="Calculation 2 2 6 3 8 2" xfId="27154"/>
    <cellStyle name="Calculation 2 2 6 3 9" xfId="13390"/>
    <cellStyle name="Calculation 2 2 6 3 9 2" xfId="27155"/>
    <cellStyle name="Calculation 2 2 6 30" xfId="50060"/>
    <cellStyle name="Calculation 2 2 6 31" xfId="50061"/>
    <cellStyle name="Calculation 2 2 6 4" xfId="1724"/>
    <cellStyle name="Calculation 2 2 6 4 10" xfId="14541"/>
    <cellStyle name="Calculation 2 2 6 4 10 2" xfId="27156"/>
    <cellStyle name="Calculation 2 2 6 4 11" xfId="15935"/>
    <cellStyle name="Calculation 2 2 6 4 11 2" xfId="27157"/>
    <cellStyle name="Calculation 2 2 6 4 12" xfId="17325"/>
    <cellStyle name="Calculation 2 2 6 4 12 2" xfId="27158"/>
    <cellStyle name="Calculation 2 2 6 4 13" xfId="18712"/>
    <cellStyle name="Calculation 2 2 6 4 13 2" xfId="27159"/>
    <cellStyle name="Calculation 2 2 6 4 14" xfId="20092"/>
    <cellStyle name="Calculation 2 2 6 4 14 2" xfId="27160"/>
    <cellStyle name="Calculation 2 2 6 4 15" xfId="21458"/>
    <cellStyle name="Calculation 2 2 6 4 15 2" xfId="27161"/>
    <cellStyle name="Calculation 2 2 6 4 16" xfId="22812"/>
    <cellStyle name="Calculation 2 2 6 4 16 2" xfId="27162"/>
    <cellStyle name="Calculation 2 2 6 4 17" xfId="24156"/>
    <cellStyle name="Calculation 2 2 6 4 17 2" xfId="27163"/>
    <cellStyle name="Calculation 2 2 6 4 18" xfId="27164"/>
    <cellStyle name="Calculation 2 2 6 4 2" xfId="3184"/>
    <cellStyle name="Calculation 2 2 6 4 2 2" xfId="27165"/>
    <cellStyle name="Calculation 2 2 6 4 3" xfId="4528"/>
    <cellStyle name="Calculation 2 2 6 4 3 2" xfId="27166"/>
    <cellStyle name="Calculation 2 2 6 4 4" xfId="6154"/>
    <cellStyle name="Calculation 2 2 6 4 4 2" xfId="27167"/>
    <cellStyle name="Calculation 2 2 6 4 5" xfId="7556"/>
    <cellStyle name="Calculation 2 2 6 4 5 2" xfId="27168"/>
    <cellStyle name="Calculation 2 2 6 4 6" xfId="8951"/>
    <cellStyle name="Calculation 2 2 6 4 6 2" xfId="27169"/>
    <cellStyle name="Calculation 2 2 6 4 7" xfId="10352"/>
    <cellStyle name="Calculation 2 2 6 4 7 2" xfId="27170"/>
    <cellStyle name="Calculation 2 2 6 4 8" xfId="11749"/>
    <cellStyle name="Calculation 2 2 6 4 8 2" xfId="27171"/>
    <cellStyle name="Calculation 2 2 6 4 9" xfId="13145"/>
    <cellStyle name="Calculation 2 2 6 4 9 2" xfId="27172"/>
    <cellStyle name="Calculation 2 2 6 5" xfId="2247"/>
    <cellStyle name="Calculation 2 2 6 5 2" xfId="27173"/>
    <cellStyle name="Calculation 2 2 6 6" xfId="3601"/>
    <cellStyle name="Calculation 2 2 6 6 2" xfId="27174"/>
    <cellStyle name="Calculation 2 2 6 7" xfId="5173"/>
    <cellStyle name="Calculation 2 2 6 7 2" xfId="27175"/>
    <cellStyle name="Calculation 2 2 6 8" xfId="6571"/>
    <cellStyle name="Calculation 2 2 6 8 2" xfId="27176"/>
    <cellStyle name="Calculation 2 2 6 9" xfId="7969"/>
    <cellStyle name="Calculation 2 2 6 9 2" xfId="27177"/>
    <cellStyle name="Calculation 2 2 60" xfId="50062"/>
    <cellStyle name="Calculation 2 2 61" xfId="50063"/>
    <cellStyle name="Calculation 2 2 62" xfId="50064"/>
    <cellStyle name="Calculation 2 2 63" xfId="50065"/>
    <cellStyle name="Calculation 2 2 64" xfId="50066"/>
    <cellStyle name="Calculation 2 2 65" xfId="50067"/>
    <cellStyle name="Calculation 2 2 66" xfId="50068"/>
    <cellStyle name="Calculation 2 2 67" xfId="50069"/>
    <cellStyle name="Calculation 2 2 68" xfId="50070"/>
    <cellStyle name="Calculation 2 2 69" xfId="50071"/>
    <cellStyle name="Calculation 2 2 7" xfId="390"/>
    <cellStyle name="Calculation 2 2 7 10" xfId="12203"/>
    <cellStyle name="Calculation 2 2 7 10 2" xfId="27178"/>
    <cellStyle name="Calculation 2 2 7 11" xfId="13601"/>
    <cellStyle name="Calculation 2 2 7 11 2" xfId="27179"/>
    <cellStyle name="Calculation 2 2 7 12" xfId="14997"/>
    <cellStyle name="Calculation 2 2 7 12 2" xfId="27180"/>
    <cellStyle name="Calculation 2 2 7 13" xfId="16391"/>
    <cellStyle name="Calculation 2 2 7 13 2" xfId="27181"/>
    <cellStyle name="Calculation 2 2 7 14" xfId="17781"/>
    <cellStyle name="Calculation 2 2 7 14 2" xfId="27182"/>
    <cellStyle name="Calculation 2 2 7 15" xfId="19168"/>
    <cellStyle name="Calculation 2 2 7 15 2" xfId="27183"/>
    <cellStyle name="Calculation 2 2 7 16" xfId="20548"/>
    <cellStyle name="Calculation 2 2 7 16 2" xfId="27184"/>
    <cellStyle name="Calculation 2 2 7 17" xfId="21914"/>
    <cellStyle name="Calculation 2 2 7 17 2" xfId="27185"/>
    <cellStyle name="Calculation 2 2 7 18" xfId="23268"/>
    <cellStyle name="Calculation 2 2 7 18 2" xfId="27186"/>
    <cellStyle name="Calculation 2 2 7 19" xfId="836"/>
    <cellStyle name="Calculation 2 2 7 19 2" xfId="27187"/>
    <cellStyle name="Calculation 2 2 7 2" xfId="1784"/>
    <cellStyle name="Calculation 2 2 7 2 10" xfId="14601"/>
    <cellStyle name="Calculation 2 2 7 2 10 2" xfId="27188"/>
    <cellStyle name="Calculation 2 2 7 2 11" xfId="15995"/>
    <cellStyle name="Calculation 2 2 7 2 11 2" xfId="27189"/>
    <cellStyle name="Calculation 2 2 7 2 12" xfId="17385"/>
    <cellStyle name="Calculation 2 2 7 2 12 2" xfId="27190"/>
    <cellStyle name="Calculation 2 2 7 2 13" xfId="18772"/>
    <cellStyle name="Calculation 2 2 7 2 13 2" xfId="27191"/>
    <cellStyle name="Calculation 2 2 7 2 14" xfId="20152"/>
    <cellStyle name="Calculation 2 2 7 2 14 2" xfId="27192"/>
    <cellStyle name="Calculation 2 2 7 2 15" xfId="21518"/>
    <cellStyle name="Calculation 2 2 7 2 15 2" xfId="27193"/>
    <cellStyle name="Calculation 2 2 7 2 16" xfId="22872"/>
    <cellStyle name="Calculation 2 2 7 2 16 2" xfId="27194"/>
    <cellStyle name="Calculation 2 2 7 2 17" xfId="24216"/>
    <cellStyle name="Calculation 2 2 7 2 17 2" xfId="27195"/>
    <cellStyle name="Calculation 2 2 7 2 18" xfId="27196"/>
    <cellStyle name="Calculation 2 2 7 2 2" xfId="3244"/>
    <cellStyle name="Calculation 2 2 7 2 2 2" xfId="27197"/>
    <cellStyle name="Calculation 2 2 7 2 3" xfId="4588"/>
    <cellStyle name="Calculation 2 2 7 2 3 2" xfId="27198"/>
    <cellStyle name="Calculation 2 2 7 2 4" xfId="6214"/>
    <cellStyle name="Calculation 2 2 7 2 4 2" xfId="27199"/>
    <cellStyle name="Calculation 2 2 7 2 5" xfId="7616"/>
    <cellStyle name="Calculation 2 2 7 2 5 2" xfId="27200"/>
    <cellStyle name="Calculation 2 2 7 2 6" xfId="9011"/>
    <cellStyle name="Calculation 2 2 7 2 6 2" xfId="27201"/>
    <cellStyle name="Calculation 2 2 7 2 7" xfId="10412"/>
    <cellStyle name="Calculation 2 2 7 2 7 2" xfId="27202"/>
    <cellStyle name="Calculation 2 2 7 2 8" xfId="11809"/>
    <cellStyle name="Calculation 2 2 7 2 8 2" xfId="27203"/>
    <cellStyle name="Calculation 2 2 7 2 9" xfId="13205"/>
    <cellStyle name="Calculation 2 2 7 2 9 2" xfId="27204"/>
    <cellStyle name="Calculation 2 2 7 20" xfId="27205"/>
    <cellStyle name="Calculation 2 2 7 21" xfId="50072"/>
    <cellStyle name="Calculation 2 2 7 22" xfId="50073"/>
    <cellStyle name="Calculation 2 2 7 23" xfId="50074"/>
    <cellStyle name="Calculation 2 2 7 24" xfId="50075"/>
    <cellStyle name="Calculation 2 2 7 25" xfId="50076"/>
    <cellStyle name="Calculation 2 2 7 26" xfId="50077"/>
    <cellStyle name="Calculation 2 2 7 27" xfId="50078"/>
    <cellStyle name="Calculation 2 2 7 3" xfId="2286"/>
    <cellStyle name="Calculation 2 2 7 3 2" xfId="27206"/>
    <cellStyle name="Calculation 2 2 7 4" xfId="3640"/>
    <cellStyle name="Calculation 2 2 7 4 2" xfId="27207"/>
    <cellStyle name="Calculation 2 2 7 5" xfId="5212"/>
    <cellStyle name="Calculation 2 2 7 5 2" xfId="27208"/>
    <cellStyle name="Calculation 2 2 7 6" xfId="6610"/>
    <cellStyle name="Calculation 2 2 7 6 2" xfId="27209"/>
    <cellStyle name="Calculation 2 2 7 7" xfId="8008"/>
    <cellStyle name="Calculation 2 2 7 7 2" xfId="27210"/>
    <cellStyle name="Calculation 2 2 7 8" xfId="9410"/>
    <cellStyle name="Calculation 2 2 7 8 2" xfId="27211"/>
    <cellStyle name="Calculation 2 2 7 9" xfId="10804"/>
    <cellStyle name="Calculation 2 2 7 9 2" xfId="27212"/>
    <cellStyle name="Calculation 2 2 70" xfId="50079"/>
    <cellStyle name="Calculation 2 2 71" xfId="50080"/>
    <cellStyle name="Calculation 2 2 72" xfId="50081"/>
    <cellStyle name="Calculation 2 2 73" xfId="50082"/>
    <cellStyle name="Calculation 2 2 74" xfId="50083"/>
    <cellStyle name="Calculation 2 2 75" xfId="50084"/>
    <cellStyle name="Calculation 2 2 76" xfId="50085"/>
    <cellStyle name="Calculation 2 2 77" xfId="50086"/>
    <cellStyle name="Calculation 2 2 78" xfId="50087"/>
    <cellStyle name="Calculation 2 2 79" xfId="50088"/>
    <cellStyle name="Calculation 2 2 8" xfId="875"/>
    <cellStyle name="Calculation 2 2 8 10" xfId="13640"/>
    <cellStyle name="Calculation 2 2 8 10 2" xfId="27213"/>
    <cellStyle name="Calculation 2 2 8 11" xfId="15036"/>
    <cellStyle name="Calculation 2 2 8 11 2" xfId="27214"/>
    <cellStyle name="Calculation 2 2 8 12" xfId="16430"/>
    <cellStyle name="Calculation 2 2 8 12 2" xfId="27215"/>
    <cellStyle name="Calculation 2 2 8 13" xfId="17820"/>
    <cellStyle name="Calculation 2 2 8 13 2" xfId="27216"/>
    <cellStyle name="Calculation 2 2 8 14" xfId="19207"/>
    <cellStyle name="Calculation 2 2 8 14 2" xfId="27217"/>
    <cellStyle name="Calculation 2 2 8 15" xfId="20587"/>
    <cellStyle name="Calculation 2 2 8 15 2" xfId="27218"/>
    <cellStyle name="Calculation 2 2 8 16" xfId="21953"/>
    <cellStyle name="Calculation 2 2 8 16 2" xfId="27219"/>
    <cellStyle name="Calculation 2 2 8 17" xfId="23307"/>
    <cellStyle name="Calculation 2 2 8 17 2" xfId="27220"/>
    <cellStyle name="Calculation 2 2 8 18" xfId="27221"/>
    <cellStyle name="Calculation 2 2 8 19" xfId="50089"/>
    <cellStyle name="Calculation 2 2 8 2" xfId="2325"/>
    <cellStyle name="Calculation 2 2 8 2 2" xfId="27222"/>
    <cellStyle name="Calculation 2 2 8 20" xfId="50090"/>
    <cellStyle name="Calculation 2 2 8 21" xfId="50091"/>
    <cellStyle name="Calculation 2 2 8 22" xfId="50092"/>
    <cellStyle name="Calculation 2 2 8 23" xfId="50093"/>
    <cellStyle name="Calculation 2 2 8 24" xfId="50094"/>
    <cellStyle name="Calculation 2 2 8 25" xfId="50095"/>
    <cellStyle name="Calculation 2 2 8 3" xfId="3679"/>
    <cellStyle name="Calculation 2 2 8 3 2" xfId="27223"/>
    <cellStyle name="Calculation 2 2 8 4" xfId="5251"/>
    <cellStyle name="Calculation 2 2 8 4 2" xfId="27224"/>
    <cellStyle name="Calculation 2 2 8 5" xfId="6649"/>
    <cellStyle name="Calculation 2 2 8 5 2" xfId="27225"/>
    <cellStyle name="Calculation 2 2 8 6" xfId="8047"/>
    <cellStyle name="Calculation 2 2 8 6 2" xfId="27226"/>
    <cellStyle name="Calculation 2 2 8 7" xfId="9449"/>
    <cellStyle name="Calculation 2 2 8 7 2" xfId="27227"/>
    <cellStyle name="Calculation 2 2 8 8" xfId="10843"/>
    <cellStyle name="Calculation 2 2 8 8 2" xfId="27228"/>
    <cellStyle name="Calculation 2 2 8 9" xfId="12242"/>
    <cellStyle name="Calculation 2 2 8 9 2" xfId="27229"/>
    <cellStyle name="Calculation 2 2 80" xfId="50096"/>
    <cellStyle name="Calculation 2 2 81" xfId="50097"/>
    <cellStyle name="Calculation 2 2 82" xfId="50098"/>
    <cellStyle name="Calculation 2 2 83" xfId="50099"/>
    <cellStyle name="Calculation 2 2 84" xfId="50100"/>
    <cellStyle name="Calculation 2 2 85" xfId="50101"/>
    <cellStyle name="Calculation 2 2 86" xfId="50102"/>
    <cellStyle name="Calculation 2 2 87" xfId="50103"/>
    <cellStyle name="Calculation 2 2 88" xfId="50104"/>
    <cellStyle name="Calculation 2 2 89" xfId="50105"/>
    <cellStyle name="Calculation 2 2 9" xfId="913"/>
    <cellStyle name="Calculation 2 2 9 10" xfId="13678"/>
    <cellStyle name="Calculation 2 2 9 10 2" xfId="27230"/>
    <cellStyle name="Calculation 2 2 9 11" xfId="15074"/>
    <cellStyle name="Calculation 2 2 9 11 2" xfId="27231"/>
    <cellStyle name="Calculation 2 2 9 12" xfId="16468"/>
    <cellStyle name="Calculation 2 2 9 12 2" xfId="27232"/>
    <cellStyle name="Calculation 2 2 9 13" xfId="17858"/>
    <cellStyle name="Calculation 2 2 9 13 2" xfId="27233"/>
    <cellStyle name="Calculation 2 2 9 14" xfId="19245"/>
    <cellStyle name="Calculation 2 2 9 14 2" xfId="27234"/>
    <cellStyle name="Calculation 2 2 9 15" xfId="20625"/>
    <cellStyle name="Calculation 2 2 9 15 2" xfId="27235"/>
    <cellStyle name="Calculation 2 2 9 16" xfId="21991"/>
    <cellStyle name="Calculation 2 2 9 16 2" xfId="27236"/>
    <cellStyle name="Calculation 2 2 9 17" xfId="23345"/>
    <cellStyle name="Calculation 2 2 9 17 2" xfId="27237"/>
    <cellStyle name="Calculation 2 2 9 18" xfId="27238"/>
    <cellStyle name="Calculation 2 2 9 19" xfId="50106"/>
    <cellStyle name="Calculation 2 2 9 2" xfId="2363"/>
    <cellStyle name="Calculation 2 2 9 2 2" xfId="27239"/>
    <cellStyle name="Calculation 2 2 9 20" xfId="50107"/>
    <cellStyle name="Calculation 2 2 9 21" xfId="50108"/>
    <cellStyle name="Calculation 2 2 9 22" xfId="50109"/>
    <cellStyle name="Calculation 2 2 9 23" xfId="50110"/>
    <cellStyle name="Calculation 2 2 9 24" xfId="50111"/>
    <cellStyle name="Calculation 2 2 9 25" xfId="50112"/>
    <cellStyle name="Calculation 2 2 9 3" xfId="3717"/>
    <cellStyle name="Calculation 2 2 9 3 2" xfId="27240"/>
    <cellStyle name="Calculation 2 2 9 4" xfId="5289"/>
    <cellStyle name="Calculation 2 2 9 4 2" xfId="27241"/>
    <cellStyle name="Calculation 2 2 9 5" xfId="6687"/>
    <cellStyle name="Calculation 2 2 9 5 2" xfId="27242"/>
    <cellStyle name="Calculation 2 2 9 6" xfId="8085"/>
    <cellStyle name="Calculation 2 2 9 6 2" xfId="27243"/>
    <cellStyle name="Calculation 2 2 9 7" xfId="9487"/>
    <cellStyle name="Calculation 2 2 9 7 2" xfId="27244"/>
    <cellStyle name="Calculation 2 2 9 8" xfId="10881"/>
    <cellStyle name="Calculation 2 2 9 8 2" xfId="27245"/>
    <cellStyle name="Calculation 2 2 9 9" xfId="12280"/>
    <cellStyle name="Calculation 2 2 9 9 2" xfId="27246"/>
    <cellStyle name="Calculation 2 2 90" xfId="50113"/>
    <cellStyle name="Calculation 2 2 91" xfId="50114"/>
    <cellStyle name="Calculation 2 2 92" xfId="50115"/>
    <cellStyle name="Calculation 2 2 93" xfId="50116"/>
    <cellStyle name="Calculation 2 2 94" xfId="50117"/>
    <cellStyle name="Calculation 2 2 95" xfId="50118"/>
    <cellStyle name="Calculation 2 2 96" xfId="50119"/>
    <cellStyle name="Calculation 2 20" xfId="662"/>
    <cellStyle name="Calculation 2 20 10" xfId="4902"/>
    <cellStyle name="Calculation 2 20 10 2" xfId="27247"/>
    <cellStyle name="Calculation 2 20 11" xfId="4912"/>
    <cellStyle name="Calculation 2 20 11 2" xfId="27248"/>
    <cellStyle name="Calculation 2 20 12" xfId="8874"/>
    <cellStyle name="Calculation 2 20 12 2" xfId="27249"/>
    <cellStyle name="Calculation 2 20 13" xfId="11682"/>
    <cellStyle name="Calculation 2 20 13 2" xfId="27250"/>
    <cellStyle name="Calculation 2 20 14" xfId="4895"/>
    <cellStyle name="Calculation 2 20 14 2" xfId="27251"/>
    <cellStyle name="Calculation 2 20 15" xfId="8839"/>
    <cellStyle name="Calculation 2 20 15 2" xfId="27252"/>
    <cellStyle name="Calculation 2 20 16" xfId="10246"/>
    <cellStyle name="Calculation 2 20 16 2" xfId="27253"/>
    <cellStyle name="Calculation 2 20 17" xfId="7479"/>
    <cellStyle name="Calculation 2 20 17 2" xfId="27254"/>
    <cellStyle name="Calculation 2 20 18" xfId="27255"/>
    <cellStyle name="Calculation 2 20 19" xfId="50120"/>
    <cellStyle name="Calculation 2 20 2" xfId="2112"/>
    <cellStyle name="Calculation 2 20 2 2" xfId="27256"/>
    <cellStyle name="Calculation 2 20 20" xfId="50121"/>
    <cellStyle name="Calculation 2 20 21" xfId="50122"/>
    <cellStyle name="Calculation 2 20 22" xfId="50123"/>
    <cellStyle name="Calculation 2 20 23" xfId="50124"/>
    <cellStyle name="Calculation 2 20 24" xfId="50125"/>
    <cellStyle name="Calculation 2 20 25" xfId="50126"/>
    <cellStyle name="Calculation 2 20 3" xfId="2069"/>
    <cellStyle name="Calculation 2 20 3 2" xfId="27257"/>
    <cellStyle name="Calculation 2 20 4" xfId="5038"/>
    <cellStyle name="Calculation 2 20 4 2" xfId="27258"/>
    <cellStyle name="Calculation 2 20 5" xfId="4977"/>
    <cellStyle name="Calculation 2 20 5 2" xfId="27259"/>
    <cellStyle name="Calculation 2 20 6" xfId="5004"/>
    <cellStyle name="Calculation 2 20 6 2" xfId="27260"/>
    <cellStyle name="Calculation 2 20 7" xfId="6073"/>
    <cellStyle name="Calculation 2 20 7 2" xfId="27261"/>
    <cellStyle name="Calculation 2 20 8" xfId="7435"/>
    <cellStyle name="Calculation 2 20 8 2" xfId="27262"/>
    <cellStyle name="Calculation 2 20 9" xfId="6047"/>
    <cellStyle name="Calculation 2 20 9 2" xfId="27263"/>
    <cellStyle name="Calculation 2 21" xfId="1654"/>
    <cellStyle name="Calculation 2 21 10" xfId="14449"/>
    <cellStyle name="Calculation 2 21 10 2" xfId="27264"/>
    <cellStyle name="Calculation 2 21 11" xfId="15844"/>
    <cellStyle name="Calculation 2 21 11 2" xfId="27265"/>
    <cellStyle name="Calculation 2 21 12" xfId="17237"/>
    <cellStyle name="Calculation 2 21 12 2" xfId="27266"/>
    <cellStyle name="Calculation 2 21 13" xfId="18625"/>
    <cellStyle name="Calculation 2 21 13 2" xfId="27267"/>
    <cellStyle name="Calculation 2 21 14" xfId="20007"/>
    <cellStyle name="Calculation 2 21 14 2" xfId="27268"/>
    <cellStyle name="Calculation 2 21 15" xfId="21379"/>
    <cellStyle name="Calculation 2 21 15 2" xfId="27269"/>
    <cellStyle name="Calculation 2 21 16" xfId="22737"/>
    <cellStyle name="Calculation 2 21 16 2" xfId="27270"/>
    <cellStyle name="Calculation 2 21 17" xfId="24086"/>
    <cellStyle name="Calculation 2 21 17 2" xfId="27271"/>
    <cellStyle name="Calculation 2 21 18" xfId="27272"/>
    <cellStyle name="Calculation 2 21 2" xfId="3109"/>
    <cellStyle name="Calculation 2 21 2 2" xfId="27273"/>
    <cellStyle name="Calculation 2 21 3" xfId="4458"/>
    <cellStyle name="Calculation 2 21 3 2" xfId="27274"/>
    <cellStyle name="Calculation 2 21 4" xfId="6060"/>
    <cellStyle name="Calculation 2 21 4 2" xfId="27275"/>
    <cellStyle name="Calculation 2 21 5" xfId="7462"/>
    <cellStyle name="Calculation 2 21 5 2" xfId="27276"/>
    <cellStyle name="Calculation 2 21 6" xfId="8857"/>
    <cellStyle name="Calculation 2 21 6 2" xfId="27277"/>
    <cellStyle name="Calculation 2 21 7" xfId="10258"/>
    <cellStyle name="Calculation 2 21 7 2" xfId="27278"/>
    <cellStyle name="Calculation 2 21 8" xfId="11653"/>
    <cellStyle name="Calculation 2 21 8 2" xfId="27279"/>
    <cellStyle name="Calculation 2 21 9" xfId="13051"/>
    <cellStyle name="Calculation 2 21 9 2" xfId="27280"/>
    <cellStyle name="Calculation 2 22" xfId="2056"/>
    <cellStyle name="Calculation 2 22 2" xfId="27281"/>
    <cellStyle name="Calculation 2 23" xfId="2067"/>
    <cellStyle name="Calculation 2 23 2" xfId="27282"/>
    <cellStyle name="Calculation 2 24" xfId="4918"/>
    <cellStyle name="Calculation 2 24 2" xfId="27283"/>
    <cellStyle name="Calculation 2 25" xfId="4962"/>
    <cellStyle name="Calculation 2 25 2" xfId="27284"/>
    <cellStyle name="Calculation 2 26" xfId="4872"/>
    <cellStyle name="Calculation 2 26 2" xfId="27285"/>
    <cellStyle name="Calculation 2 27" xfId="6086"/>
    <cellStyle name="Calculation 2 27 2" xfId="27286"/>
    <cellStyle name="Calculation 2 28" xfId="11666"/>
    <cellStyle name="Calculation 2 28 2" xfId="27287"/>
    <cellStyle name="Calculation 2 29" xfId="8884"/>
    <cellStyle name="Calculation 2 29 2" xfId="27288"/>
    <cellStyle name="Calculation 2 3" xfId="204"/>
    <cellStyle name="Calculation 2 3 10" xfId="989"/>
    <cellStyle name="Calculation 2 3 10 10" xfId="13754"/>
    <cellStyle name="Calculation 2 3 10 10 2" xfId="27289"/>
    <cellStyle name="Calculation 2 3 10 11" xfId="15150"/>
    <cellStyle name="Calculation 2 3 10 11 2" xfId="27290"/>
    <cellStyle name="Calculation 2 3 10 12" xfId="16544"/>
    <cellStyle name="Calculation 2 3 10 12 2" xfId="27291"/>
    <cellStyle name="Calculation 2 3 10 13" xfId="17934"/>
    <cellStyle name="Calculation 2 3 10 13 2" xfId="27292"/>
    <cellStyle name="Calculation 2 3 10 14" xfId="19321"/>
    <cellStyle name="Calculation 2 3 10 14 2" xfId="27293"/>
    <cellStyle name="Calculation 2 3 10 15" xfId="20701"/>
    <cellStyle name="Calculation 2 3 10 15 2" xfId="27294"/>
    <cellStyle name="Calculation 2 3 10 16" xfId="22067"/>
    <cellStyle name="Calculation 2 3 10 16 2" xfId="27295"/>
    <cellStyle name="Calculation 2 3 10 17" xfId="23421"/>
    <cellStyle name="Calculation 2 3 10 17 2" xfId="27296"/>
    <cellStyle name="Calculation 2 3 10 18" xfId="27297"/>
    <cellStyle name="Calculation 2 3 10 19" xfId="50127"/>
    <cellStyle name="Calculation 2 3 10 2" xfId="2439"/>
    <cellStyle name="Calculation 2 3 10 2 2" xfId="27298"/>
    <cellStyle name="Calculation 2 3 10 20" xfId="50128"/>
    <cellStyle name="Calculation 2 3 10 21" xfId="50129"/>
    <cellStyle name="Calculation 2 3 10 22" xfId="50130"/>
    <cellStyle name="Calculation 2 3 10 23" xfId="50131"/>
    <cellStyle name="Calculation 2 3 10 24" xfId="50132"/>
    <cellStyle name="Calculation 2 3 10 25" xfId="50133"/>
    <cellStyle name="Calculation 2 3 10 3" xfId="3793"/>
    <cellStyle name="Calculation 2 3 10 3 2" xfId="27299"/>
    <cellStyle name="Calculation 2 3 10 4" xfId="5365"/>
    <cellStyle name="Calculation 2 3 10 4 2" xfId="27300"/>
    <cellStyle name="Calculation 2 3 10 5" xfId="6763"/>
    <cellStyle name="Calculation 2 3 10 5 2" xfId="27301"/>
    <cellStyle name="Calculation 2 3 10 6" xfId="8161"/>
    <cellStyle name="Calculation 2 3 10 6 2" xfId="27302"/>
    <cellStyle name="Calculation 2 3 10 7" xfId="9563"/>
    <cellStyle name="Calculation 2 3 10 7 2" xfId="27303"/>
    <cellStyle name="Calculation 2 3 10 8" xfId="10957"/>
    <cellStyle name="Calculation 2 3 10 8 2" xfId="27304"/>
    <cellStyle name="Calculation 2 3 10 9" xfId="12356"/>
    <cellStyle name="Calculation 2 3 10 9 2" xfId="27305"/>
    <cellStyle name="Calculation 2 3 11" xfId="1023"/>
    <cellStyle name="Calculation 2 3 11 10" xfId="13788"/>
    <cellStyle name="Calculation 2 3 11 10 2" xfId="27306"/>
    <cellStyle name="Calculation 2 3 11 11" xfId="15184"/>
    <cellStyle name="Calculation 2 3 11 11 2" xfId="27307"/>
    <cellStyle name="Calculation 2 3 11 12" xfId="16578"/>
    <cellStyle name="Calculation 2 3 11 12 2" xfId="27308"/>
    <cellStyle name="Calculation 2 3 11 13" xfId="17968"/>
    <cellStyle name="Calculation 2 3 11 13 2" xfId="27309"/>
    <cellStyle name="Calculation 2 3 11 14" xfId="19355"/>
    <cellStyle name="Calculation 2 3 11 14 2" xfId="27310"/>
    <cellStyle name="Calculation 2 3 11 15" xfId="20735"/>
    <cellStyle name="Calculation 2 3 11 15 2" xfId="27311"/>
    <cellStyle name="Calculation 2 3 11 16" xfId="22101"/>
    <cellStyle name="Calculation 2 3 11 16 2" xfId="27312"/>
    <cellStyle name="Calculation 2 3 11 17" xfId="23455"/>
    <cellStyle name="Calculation 2 3 11 17 2" xfId="27313"/>
    <cellStyle name="Calculation 2 3 11 18" xfId="27314"/>
    <cellStyle name="Calculation 2 3 11 19" xfId="50134"/>
    <cellStyle name="Calculation 2 3 11 2" xfId="2473"/>
    <cellStyle name="Calculation 2 3 11 2 2" xfId="27315"/>
    <cellStyle name="Calculation 2 3 11 20" xfId="50135"/>
    <cellStyle name="Calculation 2 3 11 21" xfId="50136"/>
    <cellStyle name="Calculation 2 3 11 22" xfId="50137"/>
    <cellStyle name="Calculation 2 3 11 23" xfId="50138"/>
    <cellStyle name="Calculation 2 3 11 24" xfId="50139"/>
    <cellStyle name="Calculation 2 3 11 25" xfId="50140"/>
    <cellStyle name="Calculation 2 3 11 3" xfId="3827"/>
    <cellStyle name="Calculation 2 3 11 3 2" xfId="27316"/>
    <cellStyle name="Calculation 2 3 11 4" xfId="5399"/>
    <cellStyle name="Calculation 2 3 11 4 2" xfId="27317"/>
    <cellStyle name="Calculation 2 3 11 5" xfId="6797"/>
    <cellStyle name="Calculation 2 3 11 5 2" xfId="27318"/>
    <cellStyle name="Calculation 2 3 11 6" xfId="8195"/>
    <cellStyle name="Calculation 2 3 11 6 2" xfId="27319"/>
    <cellStyle name="Calculation 2 3 11 7" xfId="9597"/>
    <cellStyle name="Calculation 2 3 11 7 2" xfId="27320"/>
    <cellStyle name="Calculation 2 3 11 8" xfId="10991"/>
    <cellStyle name="Calculation 2 3 11 8 2" xfId="27321"/>
    <cellStyle name="Calculation 2 3 11 9" xfId="12390"/>
    <cellStyle name="Calculation 2 3 11 9 2" xfId="27322"/>
    <cellStyle name="Calculation 2 3 12" xfId="1058"/>
    <cellStyle name="Calculation 2 3 12 10" xfId="13823"/>
    <cellStyle name="Calculation 2 3 12 10 2" xfId="27323"/>
    <cellStyle name="Calculation 2 3 12 11" xfId="15219"/>
    <cellStyle name="Calculation 2 3 12 11 2" xfId="27324"/>
    <cellStyle name="Calculation 2 3 12 12" xfId="16613"/>
    <cellStyle name="Calculation 2 3 12 12 2" xfId="27325"/>
    <cellStyle name="Calculation 2 3 12 13" xfId="18003"/>
    <cellStyle name="Calculation 2 3 12 13 2" xfId="27326"/>
    <cellStyle name="Calculation 2 3 12 14" xfId="19390"/>
    <cellStyle name="Calculation 2 3 12 14 2" xfId="27327"/>
    <cellStyle name="Calculation 2 3 12 15" xfId="20770"/>
    <cellStyle name="Calculation 2 3 12 15 2" xfId="27328"/>
    <cellStyle name="Calculation 2 3 12 16" xfId="22136"/>
    <cellStyle name="Calculation 2 3 12 16 2" xfId="27329"/>
    <cellStyle name="Calculation 2 3 12 17" xfId="23490"/>
    <cellStyle name="Calculation 2 3 12 17 2" xfId="27330"/>
    <cellStyle name="Calculation 2 3 12 18" xfId="27331"/>
    <cellStyle name="Calculation 2 3 12 19" xfId="50141"/>
    <cellStyle name="Calculation 2 3 12 2" xfId="2508"/>
    <cellStyle name="Calculation 2 3 12 2 2" xfId="27332"/>
    <cellStyle name="Calculation 2 3 12 20" xfId="50142"/>
    <cellStyle name="Calculation 2 3 12 21" xfId="50143"/>
    <cellStyle name="Calculation 2 3 12 22" xfId="50144"/>
    <cellStyle name="Calculation 2 3 12 23" xfId="50145"/>
    <cellStyle name="Calculation 2 3 12 24" xfId="50146"/>
    <cellStyle name="Calculation 2 3 12 25" xfId="50147"/>
    <cellStyle name="Calculation 2 3 12 3" xfId="3862"/>
    <cellStyle name="Calculation 2 3 12 3 2" xfId="27333"/>
    <cellStyle name="Calculation 2 3 12 4" xfId="5434"/>
    <cellStyle name="Calculation 2 3 12 4 2" xfId="27334"/>
    <cellStyle name="Calculation 2 3 12 5" xfId="6832"/>
    <cellStyle name="Calculation 2 3 12 5 2" xfId="27335"/>
    <cellStyle name="Calculation 2 3 12 6" xfId="8230"/>
    <cellStyle name="Calculation 2 3 12 6 2" xfId="27336"/>
    <cellStyle name="Calculation 2 3 12 7" xfId="9632"/>
    <cellStyle name="Calculation 2 3 12 7 2" xfId="27337"/>
    <cellStyle name="Calculation 2 3 12 8" xfId="11026"/>
    <cellStyle name="Calculation 2 3 12 8 2" xfId="27338"/>
    <cellStyle name="Calculation 2 3 12 9" xfId="12425"/>
    <cellStyle name="Calculation 2 3 12 9 2" xfId="27339"/>
    <cellStyle name="Calculation 2 3 13" xfId="1089"/>
    <cellStyle name="Calculation 2 3 13 10" xfId="13854"/>
    <cellStyle name="Calculation 2 3 13 10 2" xfId="27340"/>
    <cellStyle name="Calculation 2 3 13 11" xfId="15250"/>
    <cellStyle name="Calculation 2 3 13 11 2" xfId="27341"/>
    <cellStyle name="Calculation 2 3 13 12" xfId="16644"/>
    <cellStyle name="Calculation 2 3 13 12 2" xfId="27342"/>
    <cellStyle name="Calculation 2 3 13 13" xfId="18034"/>
    <cellStyle name="Calculation 2 3 13 13 2" xfId="27343"/>
    <cellStyle name="Calculation 2 3 13 14" xfId="19421"/>
    <cellStyle name="Calculation 2 3 13 14 2" xfId="27344"/>
    <cellStyle name="Calculation 2 3 13 15" xfId="20801"/>
    <cellStyle name="Calculation 2 3 13 15 2" xfId="27345"/>
    <cellStyle name="Calculation 2 3 13 16" xfId="22167"/>
    <cellStyle name="Calculation 2 3 13 16 2" xfId="27346"/>
    <cellStyle name="Calculation 2 3 13 17" xfId="23521"/>
    <cellStyle name="Calculation 2 3 13 17 2" xfId="27347"/>
    <cellStyle name="Calculation 2 3 13 18" xfId="27348"/>
    <cellStyle name="Calculation 2 3 13 19" xfId="50148"/>
    <cellStyle name="Calculation 2 3 13 2" xfId="2539"/>
    <cellStyle name="Calculation 2 3 13 2 2" xfId="27349"/>
    <cellStyle name="Calculation 2 3 13 20" xfId="50149"/>
    <cellStyle name="Calculation 2 3 13 21" xfId="50150"/>
    <cellStyle name="Calculation 2 3 13 22" xfId="50151"/>
    <cellStyle name="Calculation 2 3 13 23" xfId="50152"/>
    <cellStyle name="Calculation 2 3 13 24" xfId="50153"/>
    <cellStyle name="Calculation 2 3 13 25" xfId="50154"/>
    <cellStyle name="Calculation 2 3 13 3" xfId="3893"/>
    <cellStyle name="Calculation 2 3 13 3 2" xfId="27350"/>
    <cellStyle name="Calculation 2 3 13 4" xfId="5465"/>
    <cellStyle name="Calculation 2 3 13 4 2" xfId="27351"/>
    <cellStyle name="Calculation 2 3 13 5" xfId="6863"/>
    <cellStyle name="Calculation 2 3 13 5 2" xfId="27352"/>
    <cellStyle name="Calculation 2 3 13 6" xfId="8261"/>
    <cellStyle name="Calculation 2 3 13 6 2" xfId="27353"/>
    <cellStyle name="Calculation 2 3 13 7" xfId="9663"/>
    <cellStyle name="Calculation 2 3 13 7 2" xfId="27354"/>
    <cellStyle name="Calculation 2 3 13 8" xfId="11057"/>
    <cellStyle name="Calculation 2 3 13 8 2" xfId="27355"/>
    <cellStyle name="Calculation 2 3 13 9" xfId="12456"/>
    <cellStyle name="Calculation 2 3 13 9 2" xfId="27356"/>
    <cellStyle name="Calculation 2 3 14" xfId="1125"/>
    <cellStyle name="Calculation 2 3 14 10" xfId="13890"/>
    <cellStyle name="Calculation 2 3 14 10 2" xfId="27357"/>
    <cellStyle name="Calculation 2 3 14 11" xfId="15286"/>
    <cellStyle name="Calculation 2 3 14 11 2" xfId="27358"/>
    <cellStyle name="Calculation 2 3 14 12" xfId="16680"/>
    <cellStyle name="Calculation 2 3 14 12 2" xfId="27359"/>
    <cellStyle name="Calculation 2 3 14 13" xfId="18070"/>
    <cellStyle name="Calculation 2 3 14 13 2" xfId="27360"/>
    <cellStyle name="Calculation 2 3 14 14" xfId="19457"/>
    <cellStyle name="Calculation 2 3 14 14 2" xfId="27361"/>
    <cellStyle name="Calculation 2 3 14 15" xfId="20837"/>
    <cellStyle name="Calculation 2 3 14 15 2" xfId="27362"/>
    <cellStyle name="Calculation 2 3 14 16" xfId="22203"/>
    <cellStyle name="Calculation 2 3 14 16 2" xfId="27363"/>
    <cellStyle name="Calculation 2 3 14 17" xfId="23557"/>
    <cellStyle name="Calculation 2 3 14 17 2" xfId="27364"/>
    <cellStyle name="Calculation 2 3 14 18" xfId="27365"/>
    <cellStyle name="Calculation 2 3 14 19" xfId="50155"/>
    <cellStyle name="Calculation 2 3 14 2" xfId="2575"/>
    <cellStyle name="Calculation 2 3 14 2 2" xfId="27366"/>
    <cellStyle name="Calculation 2 3 14 20" xfId="50156"/>
    <cellStyle name="Calculation 2 3 14 21" xfId="50157"/>
    <cellStyle name="Calculation 2 3 14 22" xfId="50158"/>
    <cellStyle name="Calculation 2 3 14 23" xfId="50159"/>
    <cellStyle name="Calculation 2 3 14 24" xfId="50160"/>
    <cellStyle name="Calculation 2 3 14 25" xfId="50161"/>
    <cellStyle name="Calculation 2 3 14 3" xfId="3929"/>
    <cellStyle name="Calculation 2 3 14 3 2" xfId="27367"/>
    <cellStyle name="Calculation 2 3 14 4" xfId="5501"/>
    <cellStyle name="Calculation 2 3 14 4 2" xfId="27368"/>
    <cellStyle name="Calculation 2 3 14 5" xfId="6899"/>
    <cellStyle name="Calculation 2 3 14 5 2" xfId="27369"/>
    <cellStyle name="Calculation 2 3 14 6" xfId="8297"/>
    <cellStyle name="Calculation 2 3 14 6 2" xfId="27370"/>
    <cellStyle name="Calculation 2 3 14 7" xfId="9699"/>
    <cellStyle name="Calculation 2 3 14 7 2" xfId="27371"/>
    <cellStyle name="Calculation 2 3 14 8" xfId="11093"/>
    <cellStyle name="Calculation 2 3 14 8 2" xfId="27372"/>
    <cellStyle name="Calculation 2 3 14 9" xfId="12492"/>
    <cellStyle name="Calculation 2 3 14 9 2" xfId="27373"/>
    <cellStyle name="Calculation 2 3 15" xfId="1160"/>
    <cellStyle name="Calculation 2 3 15 10" xfId="13925"/>
    <cellStyle name="Calculation 2 3 15 10 2" xfId="27374"/>
    <cellStyle name="Calculation 2 3 15 11" xfId="15321"/>
    <cellStyle name="Calculation 2 3 15 11 2" xfId="27375"/>
    <cellStyle name="Calculation 2 3 15 12" xfId="16715"/>
    <cellStyle name="Calculation 2 3 15 12 2" xfId="27376"/>
    <cellStyle name="Calculation 2 3 15 13" xfId="18105"/>
    <cellStyle name="Calculation 2 3 15 13 2" xfId="27377"/>
    <cellStyle name="Calculation 2 3 15 14" xfId="19492"/>
    <cellStyle name="Calculation 2 3 15 14 2" xfId="27378"/>
    <cellStyle name="Calculation 2 3 15 15" xfId="20872"/>
    <cellStyle name="Calculation 2 3 15 15 2" xfId="27379"/>
    <cellStyle name="Calculation 2 3 15 16" xfId="22238"/>
    <cellStyle name="Calculation 2 3 15 16 2" xfId="27380"/>
    <cellStyle name="Calculation 2 3 15 17" xfId="23592"/>
    <cellStyle name="Calculation 2 3 15 17 2" xfId="27381"/>
    <cellStyle name="Calculation 2 3 15 18" xfId="27382"/>
    <cellStyle name="Calculation 2 3 15 19" xfId="50162"/>
    <cellStyle name="Calculation 2 3 15 2" xfId="2610"/>
    <cellStyle name="Calculation 2 3 15 2 2" xfId="27383"/>
    <cellStyle name="Calculation 2 3 15 20" xfId="50163"/>
    <cellStyle name="Calculation 2 3 15 21" xfId="50164"/>
    <cellStyle name="Calculation 2 3 15 22" xfId="50165"/>
    <cellStyle name="Calculation 2 3 15 23" xfId="50166"/>
    <cellStyle name="Calculation 2 3 15 24" xfId="50167"/>
    <cellStyle name="Calculation 2 3 15 25" xfId="50168"/>
    <cellStyle name="Calculation 2 3 15 3" xfId="3964"/>
    <cellStyle name="Calculation 2 3 15 3 2" xfId="27384"/>
    <cellStyle name="Calculation 2 3 15 4" xfId="5536"/>
    <cellStyle name="Calculation 2 3 15 4 2" xfId="27385"/>
    <cellStyle name="Calculation 2 3 15 5" xfId="6934"/>
    <cellStyle name="Calculation 2 3 15 5 2" xfId="27386"/>
    <cellStyle name="Calculation 2 3 15 6" xfId="8332"/>
    <cellStyle name="Calculation 2 3 15 6 2" xfId="27387"/>
    <cellStyle name="Calculation 2 3 15 7" xfId="9734"/>
    <cellStyle name="Calculation 2 3 15 7 2" xfId="27388"/>
    <cellStyle name="Calculation 2 3 15 8" xfId="11128"/>
    <cellStyle name="Calculation 2 3 15 8 2" xfId="27389"/>
    <cellStyle name="Calculation 2 3 15 9" xfId="12527"/>
    <cellStyle name="Calculation 2 3 15 9 2" xfId="27390"/>
    <cellStyle name="Calculation 2 3 16" xfId="1194"/>
    <cellStyle name="Calculation 2 3 16 10" xfId="13959"/>
    <cellStyle name="Calculation 2 3 16 10 2" xfId="27391"/>
    <cellStyle name="Calculation 2 3 16 11" xfId="15355"/>
    <cellStyle name="Calculation 2 3 16 11 2" xfId="27392"/>
    <cellStyle name="Calculation 2 3 16 12" xfId="16749"/>
    <cellStyle name="Calculation 2 3 16 12 2" xfId="27393"/>
    <cellStyle name="Calculation 2 3 16 13" xfId="18139"/>
    <cellStyle name="Calculation 2 3 16 13 2" xfId="27394"/>
    <cellStyle name="Calculation 2 3 16 14" xfId="19526"/>
    <cellStyle name="Calculation 2 3 16 14 2" xfId="27395"/>
    <cellStyle name="Calculation 2 3 16 15" xfId="20906"/>
    <cellStyle name="Calculation 2 3 16 15 2" xfId="27396"/>
    <cellStyle name="Calculation 2 3 16 16" xfId="22272"/>
    <cellStyle name="Calculation 2 3 16 16 2" xfId="27397"/>
    <cellStyle name="Calculation 2 3 16 17" xfId="23626"/>
    <cellStyle name="Calculation 2 3 16 17 2" xfId="27398"/>
    <cellStyle name="Calculation 2 3 16 18" xfId="27399"/>
    <cellStyle name="Calculation 2 3 16 19" xfId="50169"/>
    <cellStyle name="Calculation 2 3 16 2" xfId="2644"/>
    <cellStyle name="Calculation 2 3 16 2 2" xfId="27400"/>
    <cellStyle name="Calculation 2 3 16 20" xfId="50170"/>
    <cellStyle name="Calculation 2 3 16 21" xfId="50171"/>
    <cellStyle name="Calculation 2 3 16 22" xfId="50172"/>
    <cellStyle name="Calculation 2 3 16 23" xfId="50173"/>
    <cellStyle name="Calculation 2 3 16 24" xfId="50174"/>
    <cellStyle name="Calculation 2 3 16 25" xfId="50175"/>
    <cellStyle name="Calculation 2 3 16 3" xfId="3998"/>
    <cellStyle name="Calculation 2 3 16 3 2" xfId="27401"/>
    <cellStyle name="Calculation 2 3 16 4" xfId="5570"/>
    <cellStyle name="Calculation 2 3 16 4 2" xfId="27402"/>
    <cellStyle name="Calculation 2 3 16 5" xfId="6968"/>
    <cellStyle name="Calculation 2 3 16 5 2" xfId="27403"/>
    <cellStyle name="Calculation 2 3 16 6" xfId="8366"/>
    <cellStyle name="Calculation 2 3 16 6 2" xfId="27404"/>
    <cellStyle name="Calculation 2 3 16 7" xfId="9768"/>
    <cellStyle name="Calculation 2 3 16 7 2" xfId="27405"/>
    <cellStyle name="Calculation 2 3 16 8" xfId="11162"/>
    <cellStyle name="Calculation 2 3 16 8 2" xfId="27406"/>
    <cellStyle name="Calculation 2 3 16 9" xfId="12561"/>
    <cellStyle name="Calculation 2 3 16 9 2" xfId="27407"/>
    <cellStyle name="Calculation 2 3 17" xfId="1231"/>
    <cellStyle name="Calculation 2 3 17 10" xfId="13996"/>
    <cellStyle name="Calculation 2 3 17 10 2" xfId="27408"/>
    <cellStyle name="Calculation 2 3 17 11" xfId="15392"/>
    <cellStyle name="Calculation 2 3 17 11 2" xfId="27409"/>
    <cellStyle name="Calculation 2 3 17 12" xfId="16786"/>
    <cellStyle name="Calculation 2 3 17 12 2" xfId="27410"/>
    <cellStyle name="Calculation 2 3 17 13" xfId="18176"/>
    <cellStyle name="Calculation 2 3 17 13 2" xfId="27411"/>
    <cellStyle name="Calculation 2 3 17 14" xfId="19563"/>
    <cellStyle name="Calculation 2 3 17 14 2" xfId="27412"/>
    <cellStyle name="Calculation 2 3 17 15" xfId="20943"/>
    <cellStyle name="Calculation 2 3 17 15 2" xfId="27413"/>
    <cellStyle name="Calculation 2 3 17 16" xfId="22309"/>
    <cellStyle name="Calculation 2 3 17 16 2" xfId="27414"/>
    <cellStyle name="Calculation 2 3 17 17" xfId="23663"/>
    <cellStyle name="Calculation 2 3 17 17 2" xfId="27415"/>
    <cellStyle name="Calculation 2 3 17 18" xfId="27416"/>
    <cellStyle name="Calculation 2 3 17 19" xfId="50176"/>
    <cellStyle name="Calculation 2 3 17 2" xfId="2681"/>
    <cellStyle name="Calculation 2 3 17 2 2" xfId="27417"/>
    <cellStyle name="Calculation 2 3 17 20" xfId="50177"/>
    <cellStyle name="Calculation 2 3 17 21" xfId="50178"/>
    <cellStyle name="Calculation 2 3 17 22" xfId="50179"/>
    <cellStyle name="Calculation 2 3 17 23" xfId="50180"/>
    <cellStyle name="Calculation 2 3 17 24" xfId="50181"/>
    <cellStyle name="Calculation 2 3 17 25" xfId="50182"/>
    <cellStyle name="Calculation 2 3 17 3" xfId="4035"/>
    <cellStyle name="Calculation 2 3 17 3 2" xfId="27418"/>
    <cellStyle name="Calculation 2 3 17 4" xfId="5607"/>
    <cellStyle name="Calculation 2 3 17 4 2" xfId="27419"/>
    <cellStyle name="Calculation 2 3 17 5" xfId="7005"/>
    <cellStyle name="Calculation 2 3 17 5 2" xfId="27420"/>
    <cellStyle name="Calculation 2 3 17 6" xfId="8403"/>
    <cellStyle name="Calculation 2 3 17 6 2" xfId="27421"/>
    <cellStyle name="Calculation 2 3 17 7" xfId="9805"/>
    <cellStyle name="Calculation 2 3 17 7 2" xfId="27422"/>
    <cellStyle name="Calculation 2 3 17 8" xfId="11199"/>
    <cellStyle name="Calculation 2 3 17 8 2" xfId="27423"/>
    <cellStyle name="Calculation 2 3 17 9" xfId="12598"/>
    <cellStyle name="Calculation 2 3 17 9 2" xfId="27424"/>
    <cellStyle name="Calculation 2 3 18" xfId="1267"/>
    <cellStyle name="Calculation 2 3 18 10" xfId="14032"/>
    <cellStyle name="Calculation 2 3 18 10 2" xfId="27425"/>
    <cellStyle name="Calculation 2 3 18 11" xfId="15428"/>
    <cellStyle name="Calculation 2 3 18 11 2" xfId="27426"/>
    <cellStyle name="Calculation 2 3 18 12" xfId="16822"/>
    <cellStyle name="Calculation 2 3 18 12 2" xfId="27427"/>
    <cellStyle name="Calculation 2 3 18 13" xfId="18212"/>
    <cellStyle name="Calculation 2 3 18 13 2" xfId="27428"/>
    <cellStyle name="Calculation 2 3 18 14" xfId="19599"/>
    <cellStyle name="Calculation 2 3 18 14 2" xfId="27429"/>
    <cellStyle name="Calculation 2 3 18 15" xfId="20979"/>
    <cellStyle name="Calculation 2 3 18 15 2" xfId="27430"/>
    <cellStyle name="Calculation 2 3 18 16" xfId="22345"/>
    <cellStyle name="Calculation 2 3 18 16 2" xfId="27431"/>
    <cellStyle name="Calculation 2 3 18 17" xfId="23699"/>
    <cellStyle name="Calculation 2 3 18 17 2" xfId="27432"/>
    <cellStyle name="Calculation 2 3 18 18" xfId="27433"/>
    <cellStyle name="Calculation 2 3 18 19" xfId="50183"/>
    <cellStyle name="Calculation 2 3 18 2" xfId="2717"/>
    <cellStyle name="Calculation 2 3 18 2 2" xfId="27434"/>
    <cellStyle name="Calculation 2 3 18 20" xfId="50184"/>
    <cellStyle name="Calculation 2 3 18 21" xfId="50185"/>
    <cellStyle name="Calculation 2 3 18 22" xfId="50186"/>
    <cellStyle name="Calculation 2 3 18 23" xfId="50187"/>
    <cellStyle name="Calculation 2 3 18 24" xfId="50188"/>
    <cellStyle name="Calculation 2 3 18 25" xfId="50189"/>
    <cellStyle name="Calculation 2 3 18 3" xfId="4071"/>
    <cellStyle name="Calculation 2 3 18 3 2" xfId="27435"/>
    <cellStyle name="Calculation 2 3 18 4" xfId="5643"/>
    <cellStyle name="Calculation 2 3 18 4 2" xfId="27436"/>
    <cellStyle name="Calculation 2 3 18 5" xfId="7041"/>
    <cellStyle name="Calculation 2 3 18 5 2" xfId="27437"/>
    <cellStyle name="Calculation 2 3 18 6" xfId="8439"/>
    <cellStyle name="Calculation 2 3 18 6 2" xfId="27438"/>
    <cellStyle name="Calculation 2 3 18 7" xfId="9841"/>
    <cellStyle name="Calculation 2 3 18 7 2" xfId="27439"/>
    <cellStyle name="Calculation 2 3 18 8" xfId="11235"/>
    <cellStyle name="Calculation 2 3 18 8 2" xfId="27440"/>
    <cellStyle name="Calculation 2 3 18 9" xfId="12634"/>
    <cellStyle name="Calculation 2 3 18 9 2" xfId="27441"/>
    <cellStyle name="Calculation 2 3 19" xfId="1297"/>
    <cellStyle name="Calculation 2 3 19 10" xfId="14062"/>
    <cellStyle name="Calculation 2 3 19 10 2" xfId="27442"/>
    <cellStyle name="Calculation 2 3 19 11" xfId="15458"/>
    <cellStyle name="Calculation 2 3 19 11 2" xfId="27443"/>
    <cellStyle name="Calculation 2 3 19 12" xfId="16852"/>
    <cellStyle name="Calculation 2 3 19 12 2" xfId="27444"/>
    <cellStyle name="Calculation 2 3 19 13" xfId="18242"/>
    <cellStyle name="Calculation 2 3 19 13 2" xfId="27445"/>
    <cellStyle name="Calculation 2 3 19 14" xfId="19629"/>
    <cellStyle name="Calculation 2 3 19 14 2" xfId="27446"/>
    <cellStyle name="Calculation 2 3 19 15" xfId="21009"/>
    <cellStyle name="Calculation 2 3 19 15 2" xfId="27447"/>
    <cellStyle name="Calculation 2 3 19 16" xfId="22375"/>
    <cellStyle name="Calculation 2 3 19 16 2" xfId="27448"/>
    <cellStyle name="Calculation 2 3 19 17" xfId="23729"/>
    <cellStyle name="Calculation 2 3 19 17 2" xfId="27449"/>
    <cellStyle name="Calculation 2 3 19 18" xfId="27450"/>
    <cellStyle name="Calculation 2 3 19 19" xfId="50190"/>
    <cellStyle name="Calculation 2 3 19 2" xfId="2747"/>
    <cellStyle name="Calculation 2 3 19 2 2" xfId="27451"/>
    <cellStyle name="Calculation 2 3 19 20" xfId="50191"/>
    <cellStyle name="Calculation 2 3 19 21" xfId="50192"/>
    <cellStyle name="Calculation 2 3 19 22" xfId="50193"/>
    <cellStyle name="Calculation 2 3 19 23" xfId="50194"/>
    <cellStyle name="Calculation 2 3 19 24" xfId="50195"/>
    <cellStyle name="Calculation 2 3 19 25" xfId="50196"/>
    <cellStyle name="Calculation 2 3 19 3" xfId="4101"/>
    <cellStyle name="Calculation 2 3 19 3 2" xfId="27452"/>
    <cellStyle name="Calculation 2 3 19 4" xfId="5673"/>
    <cellStyle name="Calculation 2 3 19 4 2" xfId="27453"/>
    <cellStyle name="Calculation 2 3 19 5" xfId="7071"/>
    <cellStyle name="Calculation 2 3 19 5 2" xfId="27454"/>
    <cellStyle name="Calculation 2 3 19 6" xfId="8469"/>
    <cellStyle name="Calculation 2 3 19 6 2" xfId="27455"/>
    <cellStyle name="Calculation 2 3 19 7" xfId="9871"/>
    <cellStyle name="Calculation 2 3 19 7 2" xfId="27456"/>
    <cellStyle name="Calculation 2 3 19 8" xfId="11265"/>
    <cellStyle name="Calculation 2 3 19 8 2" xfId="27457"/>
    <cellStyle name="Calculation 2 3 19 9" xfId="12664"/>
    <cellStyle name="Calculation 2 3 19 9 2" xfId="27458"/>
    <cellStyle name="Calculation 2 3 2" xfId="205"/>
    <cellStyle name="Calculation 2 3 2 10" xfId="1078"/>
    <cellStyle name="Calculation 2 3 2 10 10" xfId="13843"/>
    <cellStyle name="Calculation 2 3 2 10 10 2" xfId="27459"/>
    <cellStyle name="Calculation 2 3 2 10 11" xfId="15239"/>
    <cellStyle name="Calculation 2 3 2 10 11 2" xfId="27460"/>
    <cellStyle name="Calculation 2 3 2 10 12" xfId="16633"/>
    <cellStyle name="Calculation 2 3 2 10 12 2" xfId="27461"/>
    <cellStyle name="Calculation 2 3 2 10 13" xfId="18023"/>
    <cellStyle name="Calculation 2 3 2 10 13 2" xfId="27462"/>
    <cellStyle name="Calculation 2 3 2 10 14" xfId="19410"/>
    <cellStyle name="Calculation 2 3 2 10 14 2" xfId="27463"/>
    <cellStyle name="Calculation 2 3 2 10 15" xfId="20790"/>
    <cellStyle name="Calculation 2 3 2 10 15 2" xfId="27464"/>
    <cellStyle name="Calculation 2 3 2 10 16" xfId="22156"/>
    <cellStyle name="Calculation 2 3 2 10 16 2" xfId="27465"/>
    <cellStyle name="Calculation 2 3 2 10 17" xfId="23510"/>
    <cellStyle name="Calculation 2 3 2 10 17 2" xfId="27466"/>
    <cellStyle name="Calculation 2 3 2 10 18" xfId="27467"/>
    <cellStyle name="Calculation 2 3 2 10 19" xfId="50197"/>
    <cellStyle name="Calculation 2 3 2 10 2" xfId="2528"/>
    <cellStyle name="Calculation 2 3 2 10 2 2" xfId="27468"/>
    <cellStyle name="Calculation 2 3 2 10 20" xfId="50198"/>
    <cellStyle name="Calculation 2 3 2 10 21" xfId="50199"/>
    <cellStyle name="Calculation 2 3 2 10 22" xfId="50200"/>
    <cellStyle name="Calculation 2 3 2 10 23" xfId="50201"/>
    <cellStyle name="Calculation 2 3 2 10 24" xfId="50202"/>
    <cellStyle name="Calculation 2 3 2 10 25" xfId="50203"/>
    <cellStyle name="Calculation 2 3 2 10 3" xfId="3882"/>
    <cellStyle name="Calculation 2 3 2 10 3 2" xfId="27469"/>
    <cellStyle name="Calculation 2 3 2 10 4" xfId="5454"/>
    <cellStyle name="Calculation 2 3 2 10 4 2" xfId="27470"/>
    <cellStyle name="Calculation 2 3 2 10 5" xfId="6852"/>
    <cellStyle name="Calculation 2 3 2 10 5 2" xfId="27471"/>
    <cellStyle name="Calculation 2 3 2 10 6" xfId="8250"/>
    <cellStyle name="Calculation 2 3 2 10 6 2" xfId="27472"/>
    <cellStyle name="Calculation 2 3 2 10 7" xfId="9652"/>
    <cellStyle name="Calculation 2 3 2 10 7 2" xfId="27473"/>
    <cellStyle name="Calculation 2 3 2 10 8" xfId="11046"/>
    <cellStyle name="Calculation 2 3 2 10 8 2" xfId="27474"/>
    <cellStyle name="Calculation 2 3 2 10 9" xfId="12445"/>
    <cellStyle name="Calculation 2 3 2 10 9 2" xfId="27475"/>
    <cellStyle name="Calculation 2 3 2 11" xfId="1109"/>
    <cellStyle name="Calculation 2 3 2 11 10" xfId="13874"/>
    <cellStyle name="Calculation 2 3 2 11 10 2" xfId="27476"/>
    <cellStyle name="Calculation 2 3 2 11 11" xfId="15270"/>
    <cellStyle name="Calculation 2 3 2 11 11 2" xfId="27477"/>
    <cellStyle name="Calculation 2 3 2 11 12" xfId="16664"/>
    <cellStyle name="Calculation 2 3 2 11 12 2" xfId="27478"/>
    <cellStyle name="Calculation 2 3 2 11 13" xfId="18054"/>
    <cellStyle name="Calculation 2 3 2 11 13 2" xfId="27479"/>
    <cellStyle name="Calculation 2 3 2 11 14" xfId="19441"/>
    <cellStyle name="Calculation 2 3 2 11 14 2" xfId="27480"/>
    <cellStyle name="Calculation 2 3 2 11 15" xfId="20821"/>
    <cellStyle name="Calculation 2 3 2 11 15 2" xfId="27481"/>
    <cellStyle name="Calculation 2 3 2 11 16" xfId="22187"/>
    <cellStyle name="Calculation 2 3 2 11 16 2" xfId="27482"/>
    <cellStyle name="Calculation 2 3 2 11 17" xfId="23541"/>
    <cellStyle name="Calculation 2 3 2 11 17 2" xfId="27483"/>
    <cellStyle name="Calculation 2 3 2 11 18" xfId="27484"/>
    <cellStyle name="Calculation 2 3 2 11 19" xfId="50204"/>
    <cellStyle name="Calculation 2 3 2 11 2" xfId="2559"/>
    <cellStyle name="Calculation 2 3 2 11 2 2" xfId="27485"/>
    <cellStyle name="Calculation 2 3 2 11 20" xfId="50205"/>
    <cellStyle name="Calculation 2 3 2 11 21" xfId="50206"/>
    <cellStyle name="Calculation 2 3 2 11 22" xfId="50207"/>
    <cellStyle name="Calculation 2 3 2 11 23" xfId="50208"/>
    <cellStyle name="Calculation 2 3 2 11 24" xfId="50209"/>
    <cellStyle name="Calculation 2 3 2 11 25" xfId="50210"/>
    <cellStyle name="Calculation 2 3 2 11 3" xfId="3913"/>
    <cellStyle name="Calculation 2 3 2 11 3 2" xfId="27486"/>
    <cellStyle name="Calculation 2 3 2 11 4" xfId="5485"/>
    <cellStyle name="Calculation 2 3 2 11 4 2" xfId="27487"/>
    <cellStyle name="Calculation 2 3 2 11 5" xfId="6883"/>
    <cellStyle name="Calculation 2 3 2 11 5 2" xfId="27488"/>
    <cellStyle name="Calculation 2 3 2 11 6" xfId="8281"/>
    <cellStyle name="Calculation 2 3 2 11 6 2" xfId="27489"/>
    <cellStyle name="Calculation 2 3 2 11 7" xfId="9683"/>
    <cellStyle name="Calculation 2 3 2 11 7 2" xfId="27490"/>
    <cellStyle name="Calculation 2 3 2 11 8" xfId="11077"/>
    <cellStyle name="Calculation 2 3 2 11 8 2" xfId="27491"/>
    <cellStyle name="Calculation 2 3 2 11 9" xfId="12476"/>
    <cellStyle name="Calculation 2 3 2 11 9 2" xfId="27492"/>
    <cellStyle name="Calculation 2 3 2 12" xfId="1145"/>
    <cellStyle name="Calculation 2 3 2 12 10" xfId="13910"/>
    <cellStyle name="Calculation 2 3 2 12 10 2" xfId="27493"/>
    <cellStyle name="Calculation 2 3 2 12 11" xfId="15306"/>
    <cellStyle name="Calculation 2 3 2 12 11 2" xfId="27494"/>
    <cellStyle name="Calculation 2 3 2 12 12" xfId="16700"/>
    <cellStyle name="Calculation 2 3 2 12 12 2" xfId="27495"/>
    <cellStyle name="Calculation 2 3 2 12 13" xfId="18090"/>
    <cellStyle name="Calculation 2 3 2 12 13 2" xfId="27496"/>
    <cellStyle name="Calculation 2 3 2 12 14" xfId="19477"/>
    <cellStyle name="Calculation 2 3 2 12 14 2" xfId="27497"/>
    <cellStyle name="Calculation 2 3 2 12 15" xfId="20857"/>
    <cellStyle name="Calculation 2 3 2 12 15 2" xfId="27498"/>
    <cellStyle name="Calculation 2 3 2 12 16" xfId="22223"/>
    <cellStyle name="Calculation 2 3 2 12 16 2" xfId="27499"/>
    <cellStyle name="Calculation 2 3 2 12 17" xfId="23577"/>
    <cellStyle name="Calculation 2 3 2 12 17 2" xfId="27500"/>
    <cellStyle name="Calculation 2 3 2 12 18" xfId="27501"/>
    <cellStyle name="Calculation 2 3 2 12 19" xfId="50211"/>
    <cellStyle name="Calculation 2 3 2 12 2" xfId="2595"/>
    <cellStyle name="Calculation 2 3 2 12 2 2" xfId="27502"/>
    <cellStyle name="Calculation 2 3 2 12 20" xfId="50212"/>
    <cellStyle name="Calculation 2 3 2 12 21" xfId="50213"/>
    <cellStyle name="Calculation 2 3 2 12 22" xfId="50214"/>
    <cellStyle name="Calculation 2 3 2 12 23" xfId="50215"/>
    <cellStyle name="Calculation 2 3 2 12 24" xfId="50216"/>
    <cellStyle name="Calculation 2 3 2 12 25" xfId="50217"/>
    <cellStyle name="Calculation 2 3 2 12 3" xfId="3949"/>
    <cellStyle name="Calculation 2 3 2 12 3 2" xfId="27503"/>
    <cellStyle name="Calculation 2 3 2 12 4" xfId="5521"/>
    <cellStyle name="Calculation 2 3 2 12 4 2" xfId="27504"/>
    <cellStyle name="Calculation 2 3 2 12 5" xfId="6919"/>
    <cellStyle name="Calculation 2 3 2 12 5 2" xfId="27505"/>
    <cellStyle name="Calculation 2 3 2 12 6" xfId="8317"/>
    <cellStyle name="Calculation 2 3 2 12 6 2" xfId="27506"/>
    <cellStyle name="Calculation 2 3 2 12 7" xfId="9719"/>
    <cellStyle name="Calculation 2 3 2 12 7 2" xfId="27507"/>
    <cellStyle name="Calculation 2 3 2 12 8" xfId="11113"/>
    <cellStyle name="Calculation 2 3 2 12 8 2" xfId="27508"/>
    <cellStyle name="Calculation 2 3 2 12 9" xfId="12512"/>
    <cellStyle name="Calculation 2 3 2 12 9 2" xfId="27509"/>
    <cellStyle name="Calculation 2 3 2 13" xfId="1180"/>
    <cellStyle name="Calculation 2 3 2 13 10" xfId="13945"/>
    <cellStyle name="Calculation 2 3 2 13 10 2" xfId="27510"/>
    <cellStyle name="Calculation 2 3 2 13 11" xfId="15341"/>
    <cellStyle name="Calculation 2 3 2 13 11 2" xfId="27511"/>
    <cellStyle name="Calculation 2 3 2 13 12" xfId="16735"/>
    <cellStyle name="Calculation 2 3 2 13 12 2" xfId="27512"/>
    <cellStyle name="Calculation 2 3 2 13 13" xfId="18125"/>
    <cellStyle name="Calculation 2 3 2 13 13 2" xfId="27513"/>
    <cellStyle name="Calculation 2 3 2 13 14" xfId="19512"/>
    <cellStyle name="Calculation 2 3 2 13 14 2" xfId="27514"/>
    <cellStyle name="Calculation 2 3 2 13 15" xfId="20892"/>
    <cellStyle name="Calculation 2 3 2 13 15 2" xfId="27515"/>
    <cellStyle name="Calculation 2 3 2 13 16" xfId="22258"/>
    <cellStyle name="Calculation 2 3 2 13 16 2" xfId="27516"/>
    <cellStyle name="Calculation 2 3 2 13 17" xfId="23612"/>
    <cellStyle name="Calculation 2 3 2 13 17 2" xfId="27517"/>
    <cellStyle name="Calculation 2 3 2 13 18" xfId="27518"/>
    <cellStyle name="Calculation 2 3 2 13 19" xfId="50218"/>
    <cellStyle name="Calculation 2 3 2 13 2" xfId="2630"/>
    <cellStyle name="Calculation 2 3 2 13 2 2" xfId="27519"/>
    <cellStyle name="Calculation 2 3 2 13 20" xfId="50219"/>
    <cellStyle name="Calculation 2 3 2 13 21" xfId="50220"/>
    <cellStyle name="Calculation 2 3 2 13 22" xfId="50221"/>
    <cellStyle name="Calculation 2 3 2 13 23" xfId="50222"/>
    <cellStyle name="Calculation 2 3 2 13 24" xfId="50223"/>
    <cellStyle name="Calculation 2 3 2 13 25" xfId="50224"/>
    <cellStyle name="Calculation 2 3 2 13 3" xfId="3984"/>
    <cellStyle name="Calculation 2 3 2 13 3 2" xfId="27520"/>
    <cellStyle name="Calculation 2 3 2 13 4" xfId="5556"/>
    <cellStyle name="Calculation 2 3 2 13 4 2" xfId="27521"/>
    <cellStyle name="Calculation 2 3 2 13 5" xfId="6954"/>
    <cellStyle name="Calculation 2 3 2 13 5 2" xfId="27522"/>
    <cellStyle name="Calculation 2 3 2 13 6" xfId="8352"/>
    <cellStyle name="Calculation 2 3 2 13 6 2" xfId="27523"/>
    <cellStyle name="Calculation 2 3 2 13 7" xfId="9754"/>
    <cellStyle name="Calculation 2 3 2 13 7 2" xfId="27524"/>
    <cellStyle name="Calculation 2 3 2 13 8" xfId="11148"/>
    <cellStyle name="Calculation 2 3 2 13 8 2" xfId="27525"/>
    <cellStyle name="Calculation 2 3 2 13 9" xfId="12547"/>
    <cellStyle name="Calculation 2 3 2 13 9 2" xfId="27526"/>
    <cellStyle name="Calculation 2 3 2 14" xfId="1214"/>
    <cellStyle name="Calculation 2 3 2 14 10" xfId="13979"/>
    <cellStyle name="Calculation 2 3 2 14 10 2" xfId="27527"/>
    <cellStyle name="Calculation 2 3 2 14 11" xfId="15375"/>
    <cellStyle name="Calculation 2 3 2 14 11 2" xfId="27528"/>
    <cellStyle name="Calculation 2 3 2 14 12" xfId="16769"/>
    <cellStyle name="Calculation 2 3 2 14 12 2" xfId="27529"/>
    <cellStyle name="Calculation 2 3 2 14 13" xfId="18159"/>
    <cellStyle name="Calculation 2 3 2 14 13 2" xfId="27530"/>
    <cellStyle name="Calculation 2 3 2 14 14" xfId="19546"/>
    <cellStyle name="Calculation 2 3 2 14 14 2" xfId="27531"/>
    <cellStyle name="Calculation 2 3 2 14 15" xfId="20926"/>
    <cellStyle name="Calculation 2 3 2 14 15 2" xfId="27532"/>
    <cellStyle name="Calculation 2 3 2 14 16" xfId="22292"/>
    <cellStyle name="Calculation 2 3 2 14 16 2" xfId="27533"/>
    <cellStyle name="Calculation 2 3 2 14 17" xfId="23646"/>
    <cellStyle name="Calculation 2 3 2 14 17 2" xfId="27534"/>
    <cellStyle name="Calculation 2 3 2 14 18" xfId="27535"/>
    <cellStyle name="Calculation 2 3 2 14 19" xfId="50225"/>
    <cellStyle name="Calculation 2 3 2 14 2" xfId="2664"/>
    <cellStyle name="Calculation 2 3 2 14 2 2" xfId="27536"/>
    <cellStyle name="Calculation 2 3 2 14 20" xfId="50226"/>
    <cellStyle name="Calculation 2 3 2 14 21" xfId="50227"/>
    <cellStyle name="Calculation 2 3 2 14 22" xfId="50228"/>
    <cellStyle name="Calculation 2 3 2 14 23" xfId="50229"/>
    <cellStyle name="Calculation 2 3 2 14 24" xfId="50230"/>
    <cellStyle name="Calculation 2 3 2 14 25" xfId="50231"/>
    <cellStyle name="Calculation 2 3 2 14 3" xfId="4018"/>
    <cellStyle name="Calculation 2 3 2 14 3 2" xfId="27537"/>
    <cellStyle name="Calculation 2 3 2 14 4" xfId="5590"/>
    <cellStyle name="Calculation 2 3 2 14 4 2" xfId="27538"/>
    <cellStyle name="Calculation 2 3 2 14 5" xfId="6988"/>
    <cellStyle name="Calculation 2 3 2 14 5 2" xfId="27539"/>
    <cellStyle name="Calculation 2 3 2 14 6" xfId="8386"/>
    <cellStyle name="Calculation 2 3 2 14 6 2" xfId="27540"/>
    <cellStyle name="Calculation 2 3 2 14 7" xfId="9788"/>
    <cellStyle name="Calculation 2 3 2 14 7 2" xfId="27541"/>
    <cellStyle name="Calculation 2 3 2 14 8" xfId="11182"/>
    <cellStyle name="Calculation 2 3 2 14 8 2" xfId="27542"/>
    <cellStyle name="Calculation 2 3 2 14 9" xfId="12581"/>
    <cellStyle name="Calculation 2 3 2 14 9 2" xfId="27543"/>
    <cellStyle name="Calculation 2 3 2 15" xfId="1251"/>
    <cellStyle name="Calculation 2 3 2 15 10" xfId="14016"/>
    <cellStyle name="Calculation 2 3 2 15 10 2" xfId="27544"/>
    <cellStyle name="Calculation 2 3 2 15 11" xfId="15412"/>
    <cellStyle name="Calculation 2 3 2 15 11 2" xfId="27545"/>
    <cellStyle name="Calculation 2 3 2 15 12" xfId="16806"/>
    <cellStyle name="Calculation 2 3 2 15 12 2" xfId="27546"/>
    <cellStyle name="Calculation 2 3 2 15 13" xfId="18196"/>
    <cellStyle name="Calculation 2 3 2 15 13 2" xfId="27547"/>
    <cellStyle name="Calculation 2 3 2 15 14" xfId="19583"/>
    <cellStyle name="Calculation 2 3 2 15 14 2" xfId="27548"/>
    <cellStyle name="Calculation 2 3 2 15 15" xfId="20963"/>
    <cellStyle name="Calculation 2 3 2 15 15 2" xfId="27549"/>
    <cellStyle name="Calculation 2 3 2 15 16" xfId="22329"/>
    <cellStyle name="Calculation 2 3 2 15 16 2" xfId="27550"/>
    <cellStyle name="Calculation 2 3 2 15 17" xfId="23683"/>
    <cellStyle name="Calculation 2 3 2 15 17 2" xfId="27551"/>
    <cellStyle name="Calculation 2 3 2 15 18" xfId="27552"/>
    <cellStyle name="Calculation 2 3 2 15 19" xfId="50232"/>
    <cellStyle name="Calculation 2 3 2 15 2" xfId="2701"/>
    <cellStyle name="Calculation 2 3 2 15 2 2" xfId="27553"/>
    <cellStyle name="Calculation 2 3 2 15 20" xfId="50233"/>
    <cellStyle name="Calculation 2 3 2 15 21" xfId="50234"/>
    <cellStyle name="Calculation 2 3 2 15 22" xfId="50235"/>
    <cellStyle name="Calculation 2 3 2 15 23" xfId="50236"/>
    <cellStyle name="Calculation 2 3 2 15 24" xfId="50237"/>
    <cellStyle name="Calculation 2 3 2 15 25" xfId="50238"/>
    <cellStyle name="Calculation 2 3 2 15 3" xfId="4055"/>
    <cellStyle name="Calculation 2 3 2 15 3 2" xfId="27554"/>
    <cellStyle name="Calculation 2 3 2 15 4" xfId="5627"/>
    <cellStyle name="Calculation 2 3 2 15 4 2" xfId="27555"/>
    <cellStyle name="Calculation 2 3 2 15 5" xfId="7025"/>
    <cellStyle name="Calculation 2 3 2 15 5 2" xfId="27556"/>
    <cellStyle name="Calculation 2 3 2 15 6" xfId="8423"/>
    <cellStyle name="Calculation 2 3 2 15 6 2" xfId="27557"/>
    <cellStyle name="Calculation 2 3 2 15 7" xfId="9825"/>
    <cellStyle name="Calculation 2 3 2 15 7 2" xfId="27558"/>
    <cellStyle name="Calculation 2 3 2 15 8" xfId="11219"/>
    <cellStyle name="Calculation 2 3 2 15 8 2" xfId="27559"/>
    <cellStyle name="Calculation 2 3 2 15 9" xfId="12618"/>
    <cellStyle name="Calculation 2 3 2 15 9 2" xfId="27560"/>
    <cellStyle name="Calculation 2 3 2 16" xfId="1287"/>
    <cellStyle name="Calculation 2 3 2 16 10" xfId="14052"/>
    <cellStyle name="Calculation 2 3 2 16 10 2" xfId="27561"/>
    <cellStyle name="Calculation 2 3 2 16 11" xfId="15448"/>
    <cellStyle name="Calculation 2 3 2 16 11 2" xfId="27562"/>
    <cellStyle name="Calculation 2 3 2 16 12" xfId="16842"/>
    <cellStyle name="Calculation 2 3 2 16 12 2" xfId="27563"/>
    <cellStyle name="Calculation 2 3 2 16 13" xfId="18232"/>
    <cellStyle name="Calculation 2 3 2 16 13 2" xfId="27564"/>
    <cellStyle name="Calculation 2 3 2 16 14" xfId="19619"/>
    <cellStyle name="Calculation 2 3 2 16 14 2" xfId="27565"/>
    <cellStyle name="Calculation 2 3 2 16 15" xfId="20999"/>
    <cellStyle name="Calculation 2 3 2 16 15 2" xfId="27566"/>
    <cellStyle name="Calculation 2 3 2 16 16" xfId="22365"/>
    <cellStyle name="Calculation 2 3 2 16 16 2" xfId="27567"/>
    <cellStyle name="Calculation 2 3 2 16 17" xfId="23719"/>
    <cellStyle name="Calculation 2 3 2 16 17 2" xfId="27568"/>
    <cellStyle name="Calculation 2 3 2 16 18" xfId="27569"/>
    <cellStyle name="Calculation 2 3 2 16 19" xfId="50239"/>
    <cellStyle name="Calculation 2 3 2 16 2" xfId="2737"/>
    <cellStyle name="Calculation 2 3 2 16 2 2" xfId="27570"/>
    <cellStyle name="Calculation 2 3 2 16 20" xfId="50240"/>
    <cellStyle name="Calculation 2 3 2 16 21" xfId="50241"/>
    <cellStyle name="Calculation 2 3 2 16 22" xfId="50242"/>
    <cellStyle name="Calculation 2 3 2 16 23" xfId="50243"/>
    <cellStyle name="Calculation 2 3 2 16 24" xfId="50244"/>
    <cellStyle name="Calculation 2 3 2 16 25" xfId="50245"/>
    <cellStyle name="Calculation 2 3 2 16 3" xfId="4091"/>
    <cellStyle name="Calculation 2 3 2 16 3 2" xfId="27571"/>
    <cellStyle name="Calculation 2 3 2 16 4" xfId="5663"/>
    <cellStyle name="Calculation 2 3 2 16 4 2" xfId="27572"/>
    <cellStyle name="Calculation 2 3 2 16 5" xfId="7061"/>
    <cellStyle name="Calculation 2 3 2 16 5 2" xfId="27573"/>
    <cellStyle name="Calculation 2 3 2 16 6" xfId="8459"/>
    <cellStyle name="Calculation 2 3 2 16 6 2" xfId="27574"/>
    <cellStyle name="Calculation 2 3 2 16 7" xfId="9861"/>
    <cellStyle name="Calculation 2 3 2 16 7 2" xfId="27575"/>
    <cellStyle name="Calculation 2 3 2 16 8" xfId="11255"/>
    <cellStyle name="Calculation 2 3 2 16 8 2" xfId="27576"/>
    <cellStyle name="Calculation 2 3 2 16 9" xfId="12654"/>
    <cellStyle name="Calculation 2 3 2 16 9 2" xfId="27577"/>
    <cellStyle name="Calculation 2 3 2 17" xfId="1317"/>
    <cellStyle name="Calculation 2 3 2 17 10" xfId="14082"/>
    <cellStyle name="Calculation 2 3 2 17 10 2" xfId="27578"/>
    <cellStyle name="Calculation 2 3 2 17 11" xfId="15478"/>
    <cellStyle name="Calculation 2 3 2 17 11 2" xfId="27579"/>
    <cellStyle name="Calculation 2 3 2 17 12" xfId="16872"/>
    <cellStyle name="Calculation 2 3 2 17 12 2" xfId="27580"/>
    <cellStyle name="Calculation 2 3 2 17 13" xfId="18262"/>
    <cellStyle name="Calculation 2 3 2 17 13 2" xfId="27581"/>
    <cellStyle name="Calculation 2 3 2 17 14" xfId="19649"/>
    <cellStyle name="Calculation 2 3 2 17 14 2" xfId="27582"/>
    <cellStyle name="Calculation 2 3 2 17 15" xfId="21029"/>
    <cellStyle name="Calculation 2 3 2 17 15 2" xfId="27583"/>
    <cellStyle name="Calculation 2 3 2 17 16" xfId="22395"/>
    <cellStyle name="Calculation 2 3 2 17 16 2" xfId="27584"/>
    <cellStyle name="Calculation 2 3 2 17 17" xfId="23749"/>
    <cellStyle name="Calculation 2 3 2 17 17 2" xfId="27585"/>
    <cellStyle name="Calculation 2 3 2 17 18" xfId="27586"/>
    <cellStyle name="Calculation 2 3 2 17 19" xfId="50246"/>
    <cellStyle name="Calculation 2 3 2 17 2" xfId="2767"/>
    <cellStyle name="Calculation 2 3 2 17 2 2" xfId="27587"/>
    <cellStyle name="Calculation 2 3 2 17 20" xfId="50247"/>
    <cellStyle name="Calculation 2 3 2 17 21" xfId="50248"/>
    <cellStyle name="Calculation 2 3 2 17 22" xfId="50249"/>
    <cellStyle name="Calculation 2 3 2 17 23" xfId="50250"/>
    <cellStyle name="Calculation 2 3 2 17 24" xfId="50251"/>
    <cellStyle name="Calculation 2 3 2 17 25" xfId="50252"/>
    <cellStyle name="Calculation 2 3 2 17 3" xfId="4121"/>
    <cellStyle name="Calculation 2 3 2 17 3 2" xfId="27588"/>
    <cellStyle name="Calculation 2 3 2 17 4" xfId="5693"/>
    <cellStyle name="Calculation 2 3 2 17 4 2" xfId="27589"/>
    <cellStyle name="Calculation 2 3 2 17 5" xfId="7091"/>
    <cellStyle name="Calculation 2 3 2 17 5 2" xfId="27590"/>
    <cellStyle name="Calculation 2 3 2 17 6" xfId="8489"/>
    <cellStyle name="Calculation 2 3 2 17 6 2" xfId="27591"/>
    <cellStyle name="Calculation 2 3 2 17 7" xfId="9891"/>
    <cellStyle name="Calculation 2 3 2 17 7 2" xfId="27592"/>
    <cellStyle name="Calculation 2 3 2 17 8" xfId="11285"/>
    <cellStyle name="Calculation 2 3 2 17 8 2" xfId="27593"/>
    <cellStyle name="Calculation 2 3 2 17 9" xfId="12684"/>
    <cellStyle name="Calculation 2 3 2 17 9 2" xfId="27594"/>
    <cellStyle name="Calculation 2 3 2 18" xfId="1350"/>
    <cellStyle name="Calculation 2 3 2 18 10" xfId="14115"/>
    <cellStyle name="Calculation 2 3 2 18 10 2" xfId="27595"/>
    <cellStyle name="Calculation 2 3 2 18 11" xfId="15511"/>
    <cellStyle name="Calculation 2 3 2 18 11 2" xfId="27596"/>
    <cellStyle name="Calculation 2 3 2 18 12" xfId="16905"/>
    <cellStyle name="Calculation 2 3 2 18 12 2" xfId="27597"/>
    <cellStyle name="Calculation 2 3 2 18 13" xfId="18295"/>
    <cellStyle name="Calculation 2 3 2 18 13 2" xfId="27598"/>
    <cellStyle name="Calculation 2 3 2 18 14" xfId="19682"/>
    <cellStyle name="Calculation 2 3 2 18 14 2" xfId="27599"/>
    <cellStyle name="Calculation 2 3 2 18 15" xfId="21062"/>
    <cellStyle name="Calculation 2 3 2 18 15 2" xfId="27600"/>
    <cellStyle name="Calculation 2 3 2 18 16" xfId="22428"/>
    <cellStyle name="Calculation 2 3 2 18 16 2" xfId="27601"/>
    <cellStyle name="Calculation 2 3 2 18 17" xfId="23782"/>
    <cellStyle name="Calculation 2 3 2 18 17 2" xfId="27602"/>
    <cellStyle name="Calculation 2 3 2 18 18" xfId="27603"/>
    <cellStyle name="Calculation 2 3 2 18 19" xfId="50253"/>
    <cellStyle name="Calculation 2 3 2 18 2" xfId="2800"/>
    <cellStyle name="Calculation 2 3 2 18 2 2" xfId="27604"/>
    <cellStyle name="Calculation 2 3 2 18 20" xfId="50254"/>
    <cellStyle name="Calculation 2 3 2 18 21" xfId="50255"/>
    <cellStyle name="Calculation 2 3 2 18 22" xfId="50256"/>
    <cellStyle name="Calculation 2 3 2 18 23" xfId="50257"/>
    <cellStyle name="Calculation 2 3 2 18 24" xfId="50258"/>
    <cellStyle name="Calculation 2 3 2 18 25" xfId="50259"/>
    <cellStyle name="Calculation 2 3 2 18 3" xfId="4154"/>
    <cellStyle name="Calculation 2 3 2 18 3 2" xfId="27605"/>
    <cellStyle name="Calculation 2 3 2 18 4" xfId="5726"/>
    <cellStyle name="Calculation 2 3 2 18 4 2" xfId="27606"/>
    <cellStyle name="Calculation 2 3 2 18 5" xfId="7124"/>
    <cellStyle name="Calculation 2 3 2 18 5 2" xfId="27607"/>
    <cellStyle name="Calculation 2 3 2 18 6" xfId="8522"/>
    <cellStyle name="Calculation 2 3 2 18 6 2" xfId="27608"/>
    <cellStyle name="Calculation 2 3 2 18 7" xfId="9924"/>
    <cellStyle name="Calculation 2 3 2 18 7 2" xfId="27609"/>
    <cellStyle name="Calculation 2 3 2 18 8" xfId="11318"/>
    <cellStyle name="Calculation 2 3 2 18 8 2" xfId="27610"/>
    <cellStyle name="Calculation 2 3 2 18 9" xfId="12717"/>
    <cellStyle name="Calculation 2 3 2 18 9 2" xfId="27611"/>
    <cellStyle name="Calculation 2 3 2 19" xfId="1375"/>
    <cellStyle name="Calculation 2 3 2 19 10" xfId="14140"/>
    <cellStyle name="Calculation 2 3 2 19 10 2" xfId="27612"/>
    <cellStyle name="Calculation 2 3 2 19 11" xfId="15536"/>
    <cellStyle name="Calculation 2 3 2 19 11 2" xfId="27613"/>
    <cellStyle name="Calculation 2 3 2 19 12" xfId="16930"/>
    <cellStyle name="Calculation 2 3 2 19 12 2" xfId="27614"/>
    <cellStyle name="Calculation 2 3 2 19 13" xfId="18320"/>
    <cellStyle name="Calculation 2 3 2 19 13 2" xfId="27615"/>
    <cellStyle name="Calculation 2 3 2 19 14" xfId="19707"/>
    <cellStyle name="Calculation 2 3 2 19 14 2" xfId="27616"/>
    <cellStyle name="Calculation 2 3 2 19 15" xfId="21087"/>
    <cellStyle name="Calculation 2 3 2 19 15 2" xfId="27617"/>
    <cellStyle name="Calculation 2 3 2 19 16" xfId="22453"/>
    <cellStyle name="Calculation 2 3 2 19 16 2" xfId="27618"/>
    <cellStyle name="Calculation 2 3 2 19 17" xfId="23807"/>
    <cellStyle name="Calculation 2 3 2 19 17 2" xfId="27619"/>
    <cellStyle name="Calculation 2 3 2 19 18" xfId="27620"/>
    <cellStyle name="Calculation 2 3 2 19 19" xfId="50260"/>
    <cellStyle name="Calculation 2 3 2 19 2" xfId="2825"/>
    <cellStyle name="Calculation 2 3 2 19 2 2" xfId="27621"/>
    <cellStyle name="Calculation 2 3 2 19 20" xfId="50261"/>
    <cellStyle name="Calculation 2 3 2 19 21" xfId="50262"/>
    <cellStyle name="Calculation 2 3 2 19 22" xfId="50263"/>
    <cellStyle name="Calculation 2 3 2 19 23" xfId="50264"/>
    <cellStyle name="Calculation 2 3 2 19 24" xfId="50265"/>
    <cellStyle name="Calculation 2 3 2 19 25" xfId="50266"/>
    <cellStyle name="Calculation 2 3 2 19 3" xfId="4179"/>
    <cellStyle name="Calculation 2 3 2 19 3 2" xfId="27622"/>
    <cellStyle name="Calculation 2 3 2 19 4" xfId="5751"/>
    <cellStyle name="Calculation 2 3 2 19 4 2" xfId="27623"/>
    <cellStyle name="Calculation 2 3 2 19 5" xfId="7149"/>
    <cellStyle name="Calculation 2 3 2 19 5 2" xfId="27624"/>
    <cellStyle name="Calculation 2 3 2 19 6" xfId="8547"/>
    <cellStyle name="Calculation 2 3 2 19 6 2" xfId="27625"/>
    <cellStyle name="Calculation 2 3 2 19 7" xfId="9949"/>
    <cellStyle name="Calculation 2 3 2 19 7 2" xfId="27626"/>
    <cellStyle name="Calculation 2 3 2 19 8" xfId="11343"/>
    <cellStyle name="Calculation 2 3 2 19 8 2" xfId="27627"/>
    <cellStyle name="Calculation 2 3 2 19 9" xfId="12742"/>
    <cellStyle name="Calculation 2 3 2 19 9 2" xfId="27628"/>
    <cellStyle name="Calculation 2 3 2 2" xfId="449"/>
    <cellStyle name="Calculation 2 3 2 2 10" xfId="12151"/>
    <cellStyle name="Calculation 2 3 2 2 10 2" xfId="27629"/>
    <cellStyle name="Calculation 2 3 2 2 11" xfId="13549"/>
    <cellStyle name="Calculation 2 3 2 2 11 2" xfId="27630"/>
    <cellStyle name="Calculation 2 3 2 2 12" xfId="14945"/>
    <cellStyle name="Calculation 2 3 2 2 12 2" xfId="27631"/>
    <cellStyle name="Calculation 2 3 2 2 13" xfId="16339"/>
    <cellStyle name="Calculation 2 3 2 2 13 2" xfId="27632"/>
    <cellStyle name="Calculation 2 3 2 2 14" xfId="17729"/>
    <cellStyle name="Calculation 2 3 2 2 14 2" xfId="27633"/>
    <cellStyle name="Calculation 2 3 2 2 15" xfId="19116"/>
    <cellStyle name="Calculation 2 3 2 2 15 2" xfId="27634"/>
    <cellStyle name="Calculation 2 3 2 2 16" xfId="20496"/>
    <cellStyle name="Calculation 2 3 2 2 16 2" xfId="27635"/>
    <cellStyle name="Calculation 2 3 2 2 17" xfId="21862"/>
    <cellStyle name="Calculation 2 3 2 2 17 2" xfId="27636"/>
    <cellStyle name="Calculation 2 3 2 2 18" xfId="23216"/>
    <cellStyle name="Calculation 2 3 2 2 18 2" xfId="27637"/>
    <cellStyle name="Calculation 2 3 2 2 19" xfId="784"/>
    <cellStyle name="Calculation 2 3 2 2 19 2" xfId="27638"/>
    <cellStyle name="Calculation 2 3 2 2 2" xfId="1843"/>
    <cellStyle name="Calculation 2 3 2 2 2 10" xfId="14660"/>
    <cellStyle name="Calculation 2 3 2 2 2 10 2" xfId="27639"/>
    <cellStyle name="Calculation 2 3 2 2 2 11" xfId="16054"/>
    <cellStyle name="Calculation 2 3 2 2 2 11 2" xfId="27640"/>
    <cellStyle name="Calculation 2 3 2 2 2 12" xfId="17444"/>
    <cellStyle name="Calculation 2 3 2 2 2 12 2" xfId="27641"/>
    <cellStyle name="Calculation 2 3 2 2 2 13" xfId="18831"/>
    <cellStyle name="Calculation 2 3 2 2 2 13 2" xfId="27642"/>
    <cellStyle name="Calculation 2 3 2 2 2 14" xfId="20211"/>
    <cellStyle name="Calculation 2 3 2 2 2 14 2" xfId="27643"/>
    <cellStyle name="Calculation 2 3 2 2 2 15" xfId="21577"/>
    <cellStyle name="Calculation 2 3 2 2 2 15 2" xfId="27644"/>
    <cellStyle name="Calculation 2 3 2 2 2 16" xfId="22931"/>
    <cellStyle name="Calculation 2 3 2 2 2 16 2" xfId="27645"/>
    <cellStyle name="Calculation 2 3 2 2 2 17" xfId="24275"/>
    <cellStyle name="Calculation 2 3 2 2 2 17 2" xfId="27646"/>
    <cellStyle name="Calculation 2 3 2 2 2 18" xfId="27647"/>
    <cellStyle name="Calculation 2 3 2 2 2 2" xfId="3303"/>
    <cellStyle name="Calculation 2 3 2 2 2 2 2" xfId="27648"/>
    <cellStyle name="Calculation 2 3 2 2 2 3" xfId="4647"/>
    <cellStyle name="Calculation 2 3 2 2 2 3 2" xfId="27649"/>
    <cellStyle name="Calculation 2 3 2 2 2 4" xfId="6273"/>
    <cellStyle name="Calculation 2 3 2 2 2 4 2" xfId="27650"/>
    <cellStyle name="Calculation 2 3 2 2 2 5" xfId="7675"/>
    <cellStyle name="Calculation 2 3 2 2 2 5 2" xfId="27651"/>
    <cellStyle name="Calculation 2 3 2 2 2 6" xfId="9070"/>
    <cellStyle name="Calculation 2 3 2 2 2 6 2" xfId="27652"/>
    <cellStyle name="Calculation 2 3 2 2 2 7" xfId="10471"/>
    <cellStyle name="Calculation 2 3 2 2 2 7 2" xfId="27653"/>
    <cellStyle name="Calculation 2 3 2 2 2 8" xfId="11868"/>
    <cellStyle name="Calculation 2 3 2 2 2 8 2" xfId="27654"/>
    <cellStyle name="Calculation 2 3 2 2 2 9" xfId="13264"/>
    <cellStyle name="Calculation 2 3 2 2 2 9 2" xfId="27655"/>
    <cellStyle name="Calculation 2 3 2 2 20" xfId="27656"/>
    <cellStyle name="Calculation 2 3 2 2 21" xfId="50267"/>
    <cellStyle name="Calculation 2 3 2 2 22" xfId="50268"/>
    <cellStyle name="Calculation 2 3 2 2 23" xfId="50269"/>
    <cellStyle name="Calculation 2 3 2 2 24" xfId="50270"/>
    <cellStyle name="Calculation 2 3 2 2 25" xfId="50271"/>
    <cellStyle name="Calculation 2 3 2 2 26" xfId="50272"/>
    <cellStyle name="Calculation 2 3 2 2 27" xfId="50273"/>
    <cellStyle name="Calculation 2 3 2 2 3" xfId="2234"/>
    <cellStyle name="Calculation 2 3 2 2 3 2" xfId="27657"/>
    <cellStyle name="Calculation 2 3 2 2 4" xfId="3588"/>
    <cellStyle name="Calculation 2 3 2 2 4 2" xfId="27658"/>
    <cellStyle name="Calculation 2 3 2 2 5" xfId="5160"/>
    <cellStyle name="Calculation 2 3 2 2 5 2" xfId="27659"/>
    <cellStyle name="Calculation 2 3 2 2 6" xfId="6558"/>
    <cellStyle name="Calculation 2 3 2 2 6 2" xfId="27660"/>
    <cellStyle name="Calculation 2 3 2 2 7" xfId="7956"/>
    <cellStyle name="Calculation 2 3 2 2 7 2" xfId="27661"/>
    <cellStyle name="Calculation 2 3 2 2 8" xfId="9358"/>
    <cellStyle name="Calculation 2 3 2 2 8 2" xfId="27662"/>
    <cellStyle name="Calculation 2 3 2 2 9" xfId="10752"/>
    <cellStyle name="Calculation 2 3 2 2 9 2" xfId="27663"/>
    <cellStyle name="Calculation 2 3 2 20" xfId="1406"/>
    <cellStyle name="Calculation 2 3 2 20 10" xfId="14171"/>
    <cellStyle name="Calculation 2 3 2 20 10 2" xfId="27664"/>
    <cellStyle name="Calculation 2 3 2 20 11" xfId="15567"/>
    <cellStyle name="Calculation 2 3 2 20 11 2" xfId="27665"/>
    <cellStyle name="Calculation 2 3 2 20 12" xfId="16961"/>
    <cellStyle name="Calculation 2 3 2 20 12 2" xfId="27666"/>
    <cellStyle name="Calculation 2 3 2 20 13" xfId="18351"/>
    <cellStyle name="Calculation 2 3 2 20 13 2" xfId="27667"/>
    <cellStyle name="Calculation 2 3 2 20 14" xfId="19738"/>
    <cellStyle name="Calculation 2 3 2 20 14 2" xfId="27668"/>
    <cellStyle name="Calculation 2 3 2 20 15" xfId="21118"/>
    <cellStyle name="Calculation 2 3 2 20 15 2" xfId="27669"/>
    <cellStyle name="Calculation 2 3 2 20 16" xfId="22484"/>
    <cellStyle name="Calculation 2 3 2 20 16 2" xfId="27670"/>
    <cellStyle name="Calculation 2 3 2 20 17" xfId="23838"/>
    <cellStyle name="Calculation 2 3 2 20 17 2" xfId="27671"/>
    <cellStyle name="Calculation 2 3 2 20 18" xfId="27672"/>
    <cellStyle name="Calculation 2 3 2 20 19" xfId="50274"/>
    <cellStyle name="Calculation 2 3 2 20 2" xfId="2856"/>
    <cellStyle name="Calculation 2 3 2 20 2 2" xfId="27673"/>
    <cellStyle name="Calculation 2 3 2 20 20" xfId="50275"/>
    <cellStyle name="Calculation 2 3 2 20 21" xfId="50276"/>
    <cellStyle name="Calculation 2 3 2 20 22" xfId="50277"/>
    <cellStyle name="Calculation 2 3 2 20 23" xfId="50278"/>
    <cellStyle name="Calculation 2 3 2 20 24" xfId="50279"/>
    <cellStyle name="Calculation 2 3 2 20 25" xfId="50280"/>
    <cellStyle name="Calculation 2 3 2 20 3" xfId="4210"/>
    <cellStyle name="Calculation 2 3 2 20 3 2" xfId="27674"/>
    <cellStyle name="Calculation 2 3 2 20 4" xfId="5782"/>
    <cellStyle name="Calculation 2 3 2 20 4 2" xfId="27675"/>
    <cellStyle name="Calculation 2 3 2 20 5" xfId="7180"/>
    <cellStyle name="Calculation 2 3 2 20 5 2" xfId="27676"/>
    <cellStyle name="Calculation 2 3 2 20 6" xfId="8578"/>
    <cellStyle name="Calculation 2 3 2 20 6 2" xfId="27677"/>
    <cellStyle name="Calculation 2 3 2 20 7" xfId="9980"/>
    <cellStyle name="Calculation 2 3 2 20 7 2" xfId="27678"/>
    <cellStyle name="Calculation 2 3 2 20 8" xfId="11374"/>
    <cellStyle name="Calculation 2 3 2 20 8 2" xfId="27679"/>
    <cellStyle name="Calculation 2 3 2 20 9" xfId="12773"/>
    <cellStyle name="Calculation 2 3 2 20 9 2" xfId="27680"/>
    <cellStyle name="Calculation 2 3 2 21" xfId="1440"/>
    <cellStyle name="Calculation 2 3 2 21 10" xfId="14205"/>
    <cellStyle name="Calculation 2 3 2 21 10 2" xfId="27681"/>
    <cellStyle name="Calculation 2 3 2 21 11" xfId="15601"/>
    <cellStyle name="Calculation 2 3 2 21 11 2" xfId="27682"/>
    <cellStyle name="Calculation 2 3 2 21 12" xfId="16995"/>
    <cellStyle name="Calculation 2 3 2 21 12 2" xfId="27683"/>
    <cellStyle name="Calculation 2 3 2 21 13" xfId="18385"/>
    <cellStyle name="Calculation 2 3 2 21 13 2" xfId="27684"/>
    <cellStyle name="Calculation 2 3 2 21 14" xfId="19772"/>
    <cellStyle name="Calculation 2 3 2 21 14 2" xfId="27685"/>
    <cellStyle name="Calculation 2 3 2 21 15" xfId="21152"/>
    <cellStyle name="Calculation 2 3 2 21 15 2" xfId="27686"/>
    <cellStyle name="Calculation 2 3 2 21 16" xfId="22518"/>
    <cellStyle name="Calculation 2 3 2 21 16 2" xfId="27687"/>
    <cellStyle name="Calculation 2 3 2 21 17" xfId="23872"/>
    <cellStyle name="Calculation 2 3 2 21 17 2" xfId="27688"/>
    <cellStyle name="Calculation 2 3 2 21 18" xfId="27689"/>
    <cellStyle name="Calculation 2 3 2 21 19" xfId="50281"/>
    <cellStyle name="Calculation 2 3 2 21 2" xfId="2890"/>
    <cellStyle name="Calculation 2 3 2 21 2 2" xfId="27690"/>
    <cellStyle name="Calculation 2 3 2 21 20" xfId="50282"/>
    <cellStyle name="Calculation 2 3 2 21 21" xfId="50283"/>
    <cellStyle name="Calculation 2 3 2 21 22" xfId="50284"/>
    <cellStyle name="Calculation 2 3 2 21 23" xfId="50285"/>
    <cellStyle name="Calculation 2 3 2 21 24" xfId="50286"/>
    <cellStyle name="Calculation 2 3 2 21 25" xfId="50287"/>
    <cellStyle name="Calculation 2 3 2 21 3" xfId="4244"/>
    <cellStyle name="Calculation 2 3 2 21 3 2" xfId="27691"/>
    <cellStyle name="Calculation 2 3 2 21 4" xfId="5816"/>
    <cellStyle name="Calculation 2 3 2 21 4 2" xfId="27692"/>
    <cellStyle name="Calculation 2 3 2 21 5" xfId="7214"/>
    <cellStyle name="Calculation 2 3 2 21 5 2" xfId="27693"/>
    <cellStyle name="Calculation 2 3 2 21 6" xfId="8612"/>
    <cellStyle name="Calculation 2 3 2 21 6 2" xfId="27694"/>
    <cellStyle name="Calculation 2 3 2 21 7" xfId="10014"/>
    <cellStyle name="Calculation 2 3 2 21 7 2" xfId="27695"/>
    <cellStyle name="Calculation 2 3 2 21 8" xfId="11408"/>
    <cellStyle name="Calculation 2 3 2 21 8 2" xfId="27696"/>
    <cellStyle name="Calculation 2 3 2 21 9" xfId="12807"/>
    <cellStyle name="Calculation 2 3 2 21 9 2" xfId="27697"/>
    <cellStyle name="Calculation 2 3 2 22" xfId="1472"/>
    <cellStyle name="Calculation 2 3 2 22 10" xfId="14237"/>
    <cellStyle name="Calculation 2 3 2 22 10 2" xfId="27698"/>
    <cellStyle name="Calculation 2 3 2 22 11" xfId="15633"/>
    <cellStyle name="Calculation 2 3 2 22 11 2" xfId="27699"/>
    <cellStyle name="Calculation 2 3 2 22 12" xfId="17027"/>
    <cellStyle name="Calculation 2 3 2 22 12 2" xfId="27700"/>
    <cellStyle name="Calculation 2 3 2 22 13" xfId="18417"/>
    <cellStyle name="Calculation 2 3 2 22 13 2" xfId="27701"/>
    <cellStyle name="Calculation 2 3 2 22 14" xfId="19804"/>
    <cellStyle name="Calculation 2 3 2 22 14 2" xfId="27702"/>
    <cellStyle name="Calculation 2 3 2 22 15" xfId="21184"/>
    <cellStyle name="Calculation 2 3 2 22 15 2" xfId="27703"/>
    <cellStyle name="Calculation 2 3 2 22 16" xfId="22550"/>
    <cellStyle name="Calculation 2 3 2 22 16 2" xfId="27704"/>
    <cellStyle name="Calculation 2 3 2 22 17" xfId="23904"/>
    <cellStyle name="Calculation 2 3 2 22 17 2" xfId="27705"/>
    <cellStyle name="Calculation 2 3 2 22 18" xfId="27706"/>
    <cellStyle name="Calculation 2 3 2 22 19" xfId="50288"/>
    <cellStyle name="Calculation 2 3 2 22 2" xfId="2922"/>
    <cellStyle name="Calculation 2 3 2 22 2 2" xfId="27707"/>
    <cellStyle name="Calculation 2 3 2 22 20" xfId="50289"/>
    <cellStyle name="Calculation 2 3 2 22 21" xfId="50290"/>
    <cellStyle name="Calculation 2 3 2 22 22" xfId="50291"/>
    <cellStyle name="Calculation 2 3 2 22 23" xfId="50292"/>
    <cellStyle name="Calculation 2 3 2 22 24" xfId="50293"/>
    <cellStyle name="Calculation 2 3 2 22 25" xfId="50294"/>
    <cellStyle name="Calculation 2 3 2 22 3" xfId="4276"/>
    <cellStyle name="Calculation 2 3 2 22 3 2" xfId="27708"/>
    <cellStyle name="Calculation 2 3 2 22 4" xfId="5848"/>
    <cellStyle name="Calculation 2 3 2 22 4 2" xfId="27709"/>
    <cellStyle name="Calculation 2 3 2 22 5" xfId="7246"/>
    <cellStyle name="Calculation 2 3 2 22 5 2" xfId="27710"/>
    <cellStyle name="Calculation 2 3 2 22 6" xfId="8644"/>
    <cellStyle name="Calculation 2 3 2 22 6 2" xfId="27711"/>
    <cellStyle name="Calculation 2 3 2 22 7" xfId="10046"/>
    <cellStyle name="Calculation 2 3 2 22 7 2" xfId="27712"/>
    <cellStyle name="Calculation 2 3 2 22 8" xfId="11440"/>
    <cellStyle name="Calculation 2 3 2 22 8 2" xfId="27713"/>
    <cellStyle name="Calculation 2 3 2 22 9" xfId="12839"/>
    <cellStyle name="Calculation 2 3 2 22 9 2" xfId="27714"/>
    <cellStyle name="Calculation 2 3 2 23" xfId="1506"/>
    <cellStyle name="Calculation 2 3 2 23 10" xfId="14271"/>
    <cellStyle name="Calculation 2 3 2 23 10 2" xfId="27715"/>
    <cellStyle name="Calculation 2 3 2 23 11" xfId="15667"/>
    <cellStyle name="Calculation 2 3 2 23 11 2" xfId="27716"/>
    <cellStyle name="Calculation 2 3 2 23 12" xfId="17061"/>
    <cellStyle name="Calculation 2 3 2 23 12 2" xfId="27717"/>
    <cellStyle name="Calculation 2 3 2 23 13" xfId="18451"/>
    <cellStyle name="Calculation 2 3 2 23 13 2" xfId="27718"/>
    <cellStyle name="Calculation 2 3 2 23 14" xfId="19838"/>
    <cellStyle name="Calculation 2 3 2 23 14 2" xfId="27719"/>
    <cellStyle name="Calculation 2 3 2 23 15" xfId="21218"/>
    <cellStyle name="Calculation 2 3 2 23 15 2" xfId="27720"/>
    <cellStyle name="Calculation 2 3 2 23 16" xfId="22584"/>
    <cellStyle name="Calculation 2 3 2 23 16 2" xfId="27721"/>
    <cellStyle name="Calculation 2 3 2 23 17" xfId="23938"/>
    <cellStyle name="Calculation 2 3 2 23 17 2" xfId="27722"/>
    <cellStyle name="Calculation 2 3 2 23 18" xfId="27723"/>
    <cellStyle name="Calculation 2 3 2 23 19" xfId="50295"/>
    <cellStyle name="Calculation 2 3 2 23 2" xfId="2956"/>
    <cellStyle name="Calculation 2 3 2 23 2 2" xfId="27724"/>
    <cellStyle name="Calculation 2 3 2 23 20" xfId="50296"/>
    <cellStyle name="Calculation 2 3 2 23 21" xfId="50297"/>
    <cellStyle name="Calculation 2 3 2 23 22" xfId="50298"/>
    <cellStyle name="Calculation 2 3 2 23 23" xfId="50299"/>
    <cellStyle name="Calculation 2 3 2 23 24" xfId="50300"/>
    <cellStyle name="Calculation 2 3 2 23 25" xfId="50301"/>
    <cellStyle name="Calculation 2 3 2 23 3" xfId="4310"/>
    <cellStyle name="Calculation 2 3 2 23 3 2" xfId="27725"/>
    <cellStyle name="Calculation 2 3 2 23 4" xfId="5882"/>
    <cellStyle name="Calculation 2 3 2 23 4 2" xfId="27726"/>
    <cellStyle name="Calculation 2 3 2 23 5" xfId="7280"/>
    <cellStyle name="Calculation 2 3 2 23 5 2" xfId="27727"/>
    <cellStyle name="Calculation 2 3 2 23 6" xfId="8678"/>
    <cellStyle name="Calculation 2 3 2 23 6 2" xfId="27728"/>
    <cellStyle name="Calculation 2 3 2 23 7" xfId="10080"/>
    <cellStyle name="Calculation 2 3 2 23 7 2" xfId="27729"/>
    <cellStyle name="Calculation 2 3 2 23 8" xfId="11474"/>
    <cellStyle name="Calculation 2 3 2 23 8 2" xfId="27730"/>
    <cellStyle name="Calculation 2 3 2 23 9" xfId="12873"/>
    <cellStyle name="Calculation 2 3 2 23 9 2" xfId="27731"/>
    <cellStyle name="Calculation 2 3 2 24" xfId="1541"/>
    <cellStyle name="Calculation 2 3 2 24 10" xfId="14306"/>
    <cellStyle name="Calculation 2 3 2 24 10 2" xfId="27732"/>
    <cellStyle name="Calculation 2 3 2 24 11" xfId="15702"/>
    <cellStyle name="Calculation 2 3 2 24 11 2" xfId="27733"/>
    <cellStyle name="Calculation 2 3 2 24 12" xfId="17096"/>
    <cellStyle name="Calculation 2 3 2 24 12 2" xfId="27734"/>
    <cellStyle name="Calculation 2 3 2 24 13" xfId="18486"/>
    <cellStyle name="Calculation 2 3 2 24 13 2" xfId="27735"/>
    <cellStyle name="Calculation 2 3 2 24 14" xfId="19873"/>
    <cellStyle name="Calculation 2 3 2 24 14 2" xfId="27736"/>
    <cellStyle name="Calculation 2 3 2 24 15" xfId="21253"/>
    <cellStyle name="Calculation 2 3 2 24 15 2" xfId="27737"/>
    <cellStyle name="Calculation 2 3 2 24 16" xfId="22619"/>
    <cellStyle name="Calculation 2 3 2 24 16 2" xfId="27738"/>
    <cellStyle name="Calculation 2 3 2 24 17" xfId="23973"/>
    <cellStyle name="Calculation 2 3 2 24 17 2" xfId="27739"/>
    <cellStyle name="Calculation 2 3 2 24 18" xfId="27740"/>
    <cellStyle name="Calculation 2 3 2 24 19" xfId="50302"/>
    <cellStyle name="Calculation 2 3 2 24 2" xfId="2991"/>
    <cellStyle name="Calculation 2 3 2 24 2 2" xfId="27741"/>
    <cellStyle name="Calculation 2 3 2 24 20" xfId="50303"/>
    <cellStyle name="Calculation 2 3 2 24 21" xfId="50304"/>
    <cellStyle name="Calculation 2 3 2 24 22" xfId="50305"/>
    <cellStyle name="Calculation 2 3 2 24 23" xfId="50306"/>
    <cellStyle name="Calculation 2 3 2 24 24" xfId="50307"/>
    <cellStyle name="Calculation 2 3 2 24 25" xfId="50308"/>
    <cellStyle name="Calculation 2 3 2 24 3" xfId="4345"/>
    <cellStyle name="Calculation 2 3 2 24 3 2" xfId="27742"/>
    <cellStyle name="Calculation 2 3 2 24 4" xfId="5917"/>
    <cellStyle name="Calculation 2 3 2 24 4 2" xfId="27743"/>
    <cellStyle name="Calculation 2 3 2 24 5" xfId="7315"/>
    <cellStyle name="Calculation 2 3 2 24 5 2" xfId="27744"/>
    <cellStyle name="Calculation 2 3 2 24 6" xfId="8713"/>
    <cellStyle name="Calculation 2 3 2 24 6 2" xfId="27745"/>
    <cellStyle name="Calculation 2 3 2 24 7" xfId="10115"/>
    <cellStyle name="Calculation 2 3 2 24 7 2" xfId="27746"/>
    <cellStyle name="Calculation 2 3 2 24 8" xfId="11509"/>
    <cellStyle name="Calculation 2 3 2 24 8 2" xfId="27747"/>
    <cellStyle name="Calculation 2 3 2 24 9" xfId="12908"/>
    <cellStyle name="Calculation 2 3 2 24 9 2" xfId="27748"/>
    <cellStyle name="Calculation 2 3 2 25" xfId="1575"/>
    <cellStyle name="Calculation 2 3 2 25 10" xfId="14340"/>
    <cellStyle name="Calculation 2 3 2 25 10 2" xfId="27749"/>
    <cellStyle name="Calculation 2 3 2 25 11" xfId="15736"/>
    <cellStyle name="Calculation 2 3 2 25 11 2" xfId="27750"/>
    <cellStyle name="Calculation 2 3 2 25 12" xfId="17130"/>
    <cellStyle name="Calculation 2 3 2 25 12 2" xfId="27751"/>
    <cellStyle name="Calculation 2 3 2 25 13" xfId="18520"/>
    <cellStyle name="Calculation 2 3 2 25 13 2" xfId="27752"/>
    <cellStyle name="Calculation 2 3 2 25 14" xfId="19907"/>
    <cellStyle name="Calculation 2 3 2 25 14 2" xfId="27753"/>
    <cellStyle name="Calculation 2 3 2 25 15" xfId="21287"/>
    <cellStyle name="Calculation 2 3 2 25 15 2" xfId="27754"/>
    <cellStyle name="Calculation 2 3 2 25 16" xfId="22653"/>
    <cellStyle name="Calculation 2 3 2 25 16 2" xfId="27755"/>
    <cellStyle name="Calculation 2 3 2 25 17" xfId="24007"/>
    <cellStyle name="Calculation 2 3 2 25 17 2" xfId="27756"/>
    <cellStyle name="Calculation 2 3 2 25 18" xfId="27757"/>
    <cellStyle name="Calculation 2 3 2 25 19" xfId="50309"/>
    <cellStyle name="Calculation 2 3 2 25 2" xfId="3025"/>
    <cellStyle name="Calculation 2 3 2 25 2 2" xfId="27758"/>
    <cellStyle name="Calculation 2 3 2 25 20" xfId="50310"/>
    <cellStyle name="Calculation 2 3 2 25 21" xfId="50311"/>
    <cellStyle name="Calculation 2 3 2 25 22" xfId="50312"/>
    <cellStyle name="Calculation 2 3 2 25 23" xfId="50313"/>
    <cellStyle name="Calculation 2 3 2 25 24" xfId="50314"/>
    <cellStyle name="Calculation 2 3 2 25 25" xfId="50315"/>
    <cellStyle name="Calculation 2 3 2 25 3" xfId="4379"/>
    <cellStyle name="Calculation 2 3 2 25 3 2" xfId="27759"/>
    <cellStyle name="Calculation 2 3 2 25 4" xfId="5951"/>
    <cellStyle name="Calculation 2 3 2 25 4 2" xfId="27760"/>
    <cellStyle name="Calculation 2 3 2 25 5" xfId="7349"/>
    <cellStyle name="Calculation 2 3 2 25 5 2" xfId="27761"/>
    <cellStyle name="Calculation 2 3 2 25 6" xfId="8747"/>
    <cellStyle name="Calculation 2 3 2 25 6 2" xfId="27762"/>
    <cellStyle name="Calculation 2 3 2 25 7" xfId="10149"/>
    <cellStyle name="Calculation 2 3 2 25 7 2" xfId="27763"/>
    <cellStyle name="Calculation 2 3 2 25 8" xfId="11543"/>
    <cellStyle name="Calculation 2 3 2 25 8 2" xfId="27764"/>
    <cellStyle name="Calculation 2 3 2 25 9" xfId="12942"/>
    <cellStyle name="Calculation 2 3 2 25 9 2" xfId="27765"/>
    <cellStyle name="Calculation 2 3 2 26" xfId="1607"/>
    <cellStyle name="Calculation 2 3 2 26 10" xfId="14372"/>
    <cellStyle name="Calculation 2 3 2 26 10 2" xfId="27766"/>
    <cellStyle name="Calculation 2 3 2 26 11" xfId="15768"/>
    <cellStyle name="Calculation 2 3 2 26 11 2" xfId="27767"/>
    <cellStyle name="Calculation 2 3 2 26 12" xfId="17162"/>
    <cellStyle name="Calculation 2 3 2 26 12 2" xfId="27768"/>
    <cellStyle name="Calculation 2 3 2 26 13" xfId="18552"/>
    <cellStyle name="Calculation 2 3 2 26 13 2" xfId="27769"/>
    <cellStyle name="Calculation 2 3 2 26 14" xfId="19939"/>
    <cellStyle name="Calculation 2 3 2 26 14 2" xfId="27770"/>
    <cellStyle name="Calculation 2 3 2 26 15" xfId="21319"/>
    <cellStyle name="Calculation 2 3 2 26 15 2" xfId="27771"/>
    <cellStyle name="Calculation 2 3 2 26 16" xfId="22685"/>
    <cellStyle name="Calculation 2 3 2 26 16 2" xfId="27772"/>
    <cellStyle name="Calculation 2 3 2 26 17" xfId="24039"/>
    <cellStyle name="Calculation 2 3 2 26 17 2" xfId="27773"/>
    <cellStyle name="Calculation 2 3 2 26 18" xfId="27774"/>
    <cellStyle name="Calculation 2 3 2 26 19" xfId="50316"/>
    <cellStyle name="Calculation 2 3 2 26 2" xfId="3057"/>
    <cellStyle name="Calculation 2 3 2 26 2 2" xfId="27775"/>
    <cellStyle name="Calculation 2 3 2 26 20" xfId="50317"/>
    <cellStyle name="Calculation 2 3 2 26 21" xfId="50318"/>
    <cellStyle name="Calculation 2 3 2 26 22" xfId="50319"/>
    <cellStyle name="Calculation 2 3 2 26 23" xfId="50320"/>
    <cellStyle name="Calculation 2 3 2 26 24" xfId="50321"/>
    <cellStyle name="Calculation 2 3 2 26 25" xfId="50322"/>
    <cellStyle name="Calculation 2 3 2 26 3" xfId="4411"/>
    <cellStyle name="Calculation 2 3 2 26 3 2" xfId="27776"/>
    <cellStyle name="Calculation 2 3 2 26 4" xfId="5983"/>
    <cellStyle name="Calculation 2 3 2 26 4 2" xfId="27777"/>
    <cellStyle name="Calculation 2 3 2 26 5" xfId="7381"/>
    <cellStyle name="Calculation 2 3 2 26 5 2" xfId="27778"/>
    <cellStyle name="Calculation 2 3 2 26 6" xfId="8779"/>
    <cellStyle name="Calculation 2 3 2 26 6 2" xfId="27779"/>
    <cellStyle name="Calculation 2 3 2 26 7" xfId="10181"/>
    <cellStyle name="Calculation 2 3 2 26 7 2" xfId="27780"/>
    <cellStyle name="Calculation 2 3 2 26 8" xfId="11575"/>
    <cellStyle name="Calculation 2 3 2 26 8 2" xfId="27781"/>
    <cellStyle name="Calculation 2 3 2 26 9" xfId="12974"/>
    <cellStyle name="Calculation 2 3 2 26 9 2" xfId="27782"/>
    <cellStyle name="Calculation 2 3 2 27" xfId="1639"/>
    <cellStyle name="Calculation 2 3 2 27 10" xfId="14404"/>
    <cellStyle name="Calculation 2 3 2 27 10 2" xfId="27783"/>
    <cellStyle name="Calculation 2 3 2 27 11" xfId="15800"/>
    <cellStyle name="Calculation 2 3 2 27 11 2" xfId="27784"/>
    <cellStyle name="Calculation 2 3 2 27 12" xfId="17194"/>
    <cellStyle name="Calculation 2 3 2 27 12 2" xfId="27785"/>
    <cellStyle name="Calculation 2 3 2 27 13" xfId="18584"/>
    <cellStyle name="Calculation 2 3 2 27 13 2" xfId="27786"/>
    <cellStyle name="Calculation 2 3 2 27 14" xfId="19971"/>
    <cellStyle name="Calculation 2 3 2 27 14 2" xfId="27787"/>
    <cellStyle name="Calculation 2 3 2 27 15" xfId="21351"/>
    <cellStyle name="Calculation 2 3 2 27 15 2" xfId="27788"/>
    <cellStyle name="Calculation 2 3 2 27 16" xfId="22717"/>
    <cellStyle name="Calculation 2 3 2 27 16 2" xfId="27789"/>
    <cellStyle name="Calculation 2 3 2 27 17" xfId="24071"/>
    <cellStyle name="Calculation 2 3 2 27 17 2" xfId="27790"/>
    <cellStyle name="Calculation 2 3 2 27 18" xfId="27791"/>
    <cellStyle name="Calculation 2 3 2 27 19" xfId="50323"/>
    <cellStyle name="Calculation 2 3 2 27 2" xfId="3089"/>
    <cellStyle name="Calculation 2 3 2 27 2 2" xfId="27792"/>
    <cellStyle name="Calculation 2 3 2 27 20" xfId="50324"/>
    <cellStyle name="Calculation 2 3 2 27 21" xfId="50325"/>
    <cellStyle name="Calculation 2 3 2 27 22" xfId="50326"/>
    <cellStyle name="Calculation 2 3 2 27 23" xfId="50327"/>
    <cellStyle name="Calculation 2 3 2 27 24" xfId="50328"/>
    <cellStyle name="Calculation 2 3 2 27 25" xfId="50329"/>
    <cellStyle name="Calculation 2 3 2 27 3" xfId="4443"/>
    <cellStyle name="Calculation 2 3 2 27 3 2" xfId="27793"/>
    <cellStyle name="Calculation 2 3 2 27 4" xfId="6015"/>
    <cellStyle name="Calculation 2 3 2 27 4 2" xfId="27794"/>
    <cellStyle name="Calculation 2 3 2 27 5" xfId="7413"/>
    <cellStyle name="Calculation 2 3 2 27 5 2" xfId="27795"/>
    <cellStyle name="Calculation 2 3 2 27 6" xfId="8811"/>
    <cellStyle name="Calculation 2 3 2 27 6 2" xfId="27796"/>
    <cellStyle name="Calculation 2 3 2 27 7" xfId="10213"/>
    <cellStyle name="Calculation 2 3 2 27 7 2" xfId="27797"/>
    <cellStyle name="Calculation 2 3 2 27 8" xfId="11607"/>
    <cellStyle name="Calculation 2 3 2 27 8 2" xfId="27798"/>
    <cellStyle name="Calculation 2 3 2 27 9" xfId="13006"/>
    <cellStyle name="Calculation 2 3 2 27 9 2" xfId="27799"/>
    <cellStyle name="Calculation 2 3 2 28" xfId="1714"/>
    <cellStyle name="Calculation 2 3 2 28 10" xfId="14531"/>
    <cellStyle name="Calculation 2 3 2 28 10 2" xfId="27800"/>
    <cellStyle name="Calculation 2 3 2 28 11" xfId="15925"/>
    <cellStyle name="Calculation 2 3 2 28 11 2" xfId="27801"/>
    <cellStyle name="Calculation 2 3 2 28 12" xfId="17315"/>
    <cellStyle name="Calculation 2 3 2 28 12 2" xfId="27802"/>
    <cellStyle name="Calculation 2 3 2 28 13" xfId="18702"/>
    <cellStyle name="Calculation 2 3 2 28 13 2" xfId="27803"/>
    <cellStyle name="Calculation 2 3 2 28 14" xfId="20082"/>
    <cellStyle name="Calculation 2 3 2 28 14 2" xfId="27804"/>
    <cellStyle name="Calculation 2 3 2 28 15" xfId="21448"/>
    <cellStyle name="Calculation 2 3 2 28 15 2" xfId="27805"/>
    <cellStyle name="Calculation 2 3 2 28 16" xfId="22802"/>
    <cellStyle name="Calculation 2 3 2 28 16 2" xfId="27806"/>
    <cellStyle name="Calculation 2 3 2 28 17" xfId="24146"/>
    <cellStyle name="Calculation 2 3 2 28 17 2" xfId="27807"/>
    <cellStyle name="Calculation 2 3 2 28 18" xfId="27808"/>
    <cellStyle name="Calculation 2 3 2 28 2" xfId="3174"/>
    <cellStyle name="Calculation 2 3 2 28 2 2" xfId="27809"/>
    <cellStyle name="Calculation 2 3 2 28 3" xfId="4518"/>
    <cellStyle name="Calculation 2 3 2 28 3 2" xfId="27810"/>
    <cellStyle name="Calculation 2 3 2 28 4" xfId="6144"/>
    <cellStyle name="Calculation 2 3 2 28 4 2" xfId="27811"/>
    <cellStyle name="Calculation 2 3 2 28 5" xfId="7546"/>
    <cellStyle name="Calculation 2 3 2 28 5 2" xfId="27812"/>
    <cellStyle name="Calculation 2 3 2 28 6" xfId="8941"/>
    <cellStyle name="Calculation 2 3 2 28 6 2" xfId="27813"/>
    <cellStyle name="Calculation 2 3 2 28 7" xfId="10342"/>
    <cellStyle name="Calculation 2 3 2 28 7 2" xfId="27814"/>
    <cellStyle name="Calculation 2 3 2 28 8" xfId="11739"/>
    <cellStyle name="Calculation 2 3 2 28 8 2" xfId="27815"/>
    <cellStyle name="Calculation 2 3 2 28 9" xfId="13135"/>
    <cellStyle name="Calculation 2 3 2 28 9 2" xfId="27816"/>
    <cellStyle name="Calculation 2 3 2 29" xfId="2195"/>
    <cellStyle name="Calculation 2 3 2 29 2" xfId="27817"/>
    <cellStyle name="Calculation 2 3 2 3" xfId="565"/>
    <cellStyle name="Calculation 2 3 2 3 10" xfId="12191"/>
    <cellStyle name="Calculation 2 3 2 3 10 2" xfId="27818"/>
    <cellStyle name="Calculation 2 3 2 3 11" xfId="13589"/>
    <cellStyle name="Calculation 2 3 2 3 11 2" xfId="27819"/>
    <cellStyle name="Calculation 2 3 2 3 12" xfId="14985"/>
    <cellStyle name="Calculation 2 3 2 3 12 2" xfId="27820"/>
    <cellStyle name="Calculation 2 3 2 3 13" xfId="16379"/>
    <cellStyle name="Calculation 2 3 2 3 13 2" xfId="27821"/>
    <cellStyle name="Calculation 2 3 2 3 14" xfId="17769"/>
    <cellStyle name="Calculation 2 3 2 3 14 2" xfId="27822"/>
    <cellStyle name="Calculation 2 3 2 3 15" xfId="19156"/>
    <cellStyle name="Calculation 2 3 2 3 15 2" xfId="27823"/>
    <cellStyle name="Calculation 2 3 2 3 16" xfId="20536"/>
    <cellStyle name="Calculation 2 3 2 3 16 2" xfId="27824"/>
    <cellStyle name="Calculation 2 3 2 3 17" xfId="21902"/>
    <cellStyle name="Calculation 2 3 2 3 17 2" xfId="27825"/>
    <cellStyle name="Calculation 2 3 2 3 18" xfId="23256"/>
    <cellStyle name="Calculation 2 3 2 3 18 2" xfId="27826"/>
    <cellStyle name="Calculation 2 3 2 3 19" xfId="824"/>
    <cellStyle name="Calculation 2 3 2 3 19 2" xfId="27827"/>
    <cellStyle name="Calculation 2 3 2 3 2" xfId="1959"/>
    <cellStyle name="Calculation 2 3 2 3 2 10" xfId="14776"/>
    <cellStyle name="Calculation 2 3 2 3 2 10 2" xfId="27828"/>
    <cellStyle name="Calculation 2 3 2 3 2 11" xfId="16170"/>
    <cellStyle name="Calculation 2 3 2 3 2 11 2" xfId="27829"/>
    <cellStyle name="Calculation 2 3 2 3 2 12" xfId="17560"/>
    <cellStyle name="Calculation 2 3 2 3 2 12 2" xfId="27830"/>
    <cellStyle name="Calculation 2 3 2 3 2 13" xfId="18947"/>
    <cellStyle name="Calculation 2 3 2 3 2 13 2" xfId="27831"/>
    <cellStyle name="Calculation 2 3 2 3 2 14" xfId="20327"/>
    <cellStyle name="Calculation 2 3 2 3 2 14 2" xfId="27832"/>
    <cellStyle name="Calculation 2 3 2 3 2 15" xfId="21693"/>
    <cellStyle name="Calculation 2 3 2 3 2 15 2" xfId="27833"/>
    <cellStyle name="Calculation 2 3 2 3 2 16" xfId="23047"/>
    <cellStyle name="Calculation 2 3 2 3 2 16 2" xfId="27834"/>
    <cellStyle name="Calculation 2 3 2 3 2 17" xfId="24391"/>
    <cellStyle name="Calculation 2 3 2 3 2 17 2" xfId="27835"/>
    <cellStyle name="Calculation 2 3 2 3 2 18" xfId="27836"/>
    <cellStyle name="Calculation 2 3 2 3 2 2" xfId="3419"/>
    <cellStyle name="Calculation 2 3 2 3 2 2 2" xfId="27837"/>
    <cellStyle name="Calculation 2 3 2 3 2 3" xfId="4763"/>
    <cellStyle name="Calculation 2 3 2 3 2 3 2" xfId="27838"/>
    <cellStyle name="Calculation 2 3 2 3 2 4" xfId="6389"/>
    <cellStyle name="Calculation 2 3 2 3 2 4 2" xfId="27839"/>
    <cellStyle name="Calculation 2 3 2 3 2 5" xfId="7791"/>
    <cellStyle name="Calculation 2 3 2 3 2 5 2" xfId="27840"/>
    <cellStyle name="Calculation 2 3 2 3 2 6" xfId="9186"/>
    <cellStyle name="Calculation 2 3 2 3 2 6 2" xfId="27841"/>
    <cellStyle name="Calculation 2 3 2 3 2 7" xfId="10587"/>
    <cellStyle name="Calculation 2 3 2 3 2 7 2" xfId="27842"/>
    <cellStyle name="Calculation 2 3 2 3 2 8" xfId="11984"/>
    <cellStyle name="Calculation 2 3 2 3 2 8 2" xfId="27843"/>
    <cellStyle name="Calculation 2 3 2 3 2 9" xfId="13380"/>
    <cellStyle name="Calculation 2 3 2 3 2 9 2" xfId="27844"/>
    <cellStyle name="Calculation 2 3 2 3 20" xfId="27845"/>
    <cellStyle name="Calculation 2 3 2 3 21" xfId="50330"/>
    <cellStyle name="Calculation 2 3 2 3 22" xfId="50331"/>
    <cellStyle name="Calculation 2 3 2 3 23" xfId="50332"/>
    <cellStyle name="Calculation 2 3 2 3 24" xfId="50333"/>
    <cellStyle name="Calculation 2 3 2 3 25" xfId="50334"/>
    <cellStyle name="Calculation 2 3 2 3 26" xfId="50335"/>
    <cellStyle name="Calculation 2 3 2 3 27" xfId="50336"/>
    <cellStyle name="Calculation 2 3 2 3 3" xfId="2274"/>
    <cellStyle name="Calculation 2 3 2 3 3 2" xfId="27846"/>
    <cellStyle name="Calculation 2 3 2 3 4" xfId="3628"/>
    <cellStyle name="Calculation 2 3 2 3 4 2" xfId="27847"/>
    <cellStyle name="Calculation 2 3 2 3 5" xfId="5200"/>
    <cellStyle name="Calculation 2 3 2 3 5 2" xfId="27848"/>
    <cellStyle name="Calculation 2 3 2 3 6" xfId="6598"/>
    <cellStyle name="Calculation 2 3 2 3 6 2" xfId="27849"/>
    <cellStyle name="Calculation 2 3 2 3 7" xfId="7996"/>
    <cellStyle name="Calculation 2 3 2 3 7 2" xfId="27850"/>
    <cellStyle name="Calculation 2 3 2 3 8" xfId="9398"/>
    <cellStyle name="Calculation 2 3 2 3 8 2" xfId="27851"/>
    <cellStyle name="Calculation 2 3 2 3 9" xfId="10792"/>
    <cellStyle name="Calculation 2 3 2 3 9 2" xfId="27852"/>
    <cellStyle name="Calculation 2 3 2 30" xfId="3549"/>
    <cellStyle name="Calculation 2 3 2 30 2" xfId="27853"/>
    <cellStyle name="Calculation 2 3 2 31" xfId="5121"/>
    <cellStyle name="Calculation 2 3 2 31 2" xfId="27854"/>
    <cellStyle name="Calculation 2 3 2 32" xfId="6519"/>
    <cellStyle name="Calculation 2 3 2 32 2" xfId="27855"/>
    <cellStyle name="Calculation 2 3 2 33" xfId="7917"/>
    <cellStyle name="Calculation 2 3 2 33 2" xfId="27856"/>
    <cellStyle name="Calculation 2 3 2 34" xfId="9319"/>
    <cellStyle name="Calculation 2 3 2 34 2" xfId="27857"/>
    <cellStyle name="Calculation 2 3 2 35" xfId="10713"/>
    <cellStyle name="Calculation 2 3 2 35 2" xfId="27858"/>
    <cellStyle name="Calculation 2 3 2 36" xfId="12112"/>
    <cellStyle name="Calculation 2 3 2 36 2" xfId="27859"/>
    <cellStyle name="Calculation 2 3 2 37" xfId="13510"/>
    <cellStyle name="Calculation 2 3 2 37 2" xfId="27860"/>
    <cellStyle name="Calculation 2 3 2 38" xfId="14906"/>
    <cellStyle name="Calculation 2 3 2 38 2" xfId="27861"/>
    <cellStyle name="Calculation 2 3 2 39" xfId="16300"/>
    <cellStyle name="Calculation 2 3 2 39 2" xfId="27862"/>
    <cellStyle name="Calculation 2 3 2 4" xfId="863"/>
    <cellStyle name="Calculation 2 3 2 4 10" xfId="13628"/>
    <cellStyle name="Calculation 2 3 2 4 10 2" xfId="27863"/>
    <cellStyle name="Calculation 2 3 2 4 11" xfId="15024"/>
    <cellStyle name="Calculation 2 3 2 4 11 2" xfId="27864"/>
    <cellStyle name="Calculation 2 3 2 4 12" xfId="16418"/>
    <cellStyle name="Calculation 2 3 2 4 12 2" xfId="27865"/>
    <cellStyle name="Calculation 2 3 2 4 13" xfId="17808"/>
    <cellStyle name="Calculation 2 3 2 4 13 2" xfId="27866"/>
    <cellStyle name="Calculation 2 3 2 4 14" xfId="19195"/>
    <cellStyle name="Calculation 2 3 2 4 14 2" xfId="27867"/>
    <cellStyle name="Calculation 2 3 2 4 15" xfId="20575"/>
    <cellStyle name="Calculation 2 3 2 4 15 2" xfId="27868"/>
    <cellStyle name="Calculation 2 3 2 4 16" xfId="21941"/>
    <cellStyle name="Calculation 2 3 2 4 16 2" xfId="27869"/>
    <cellStyle name="Calculation 2 3 2 4 17" xfId="23295"/>
    <cellStyle name="Calculation 2 3 2 4 17 2" xfId="27870"/>
    <cellStyle name="Calculation 2 3 2 4 18" xfId="27871"/>
    <cellStyle name="Calculation 2 3 2 4 19" xfId="50337"/>
    <cellStyle name="Calculation 2 3 2 4 2" xfId="2313"/>
    <cellStyle name="Calculation 2 3 2 4 2 2" xfId="27872"/>
    <cellStyle name="Calculation 2 3 2 4 20" xfId="50338"/>
    <cellStyle name="Calculation 2 3 2 4 21" xfId="50339"/>
    <cellStyle name="Calculation 2 3 2 4 22" xfId="50340"/>
    <cellStyle name="Calculation 2 3 2 4 23" xfId="50341"/>
    <cellStyle name="Calculation 2 3 2 4 24" xfId="50342"/>
    <cellStyle name="Calculation 2 3 2 4 25" xfId="50343"/>
    <cellStyle name="Calculation 2 3 2 4 3" xfId="3667"/>
    <cellStyle name="Calculation 2 3 2 4 3 2" xfId="27873"/>
    <cellStyle name="Calculation 2 3 2 4 4" xfId="5239"/>
    <cellStyle name="Calculation 2 3 2 4 4 2" xfId="27874"/>
    <cellStyle name="Calculation 2 3 2 4 5" xfId="6637"/>
    <cellStyle name="Calculation 2 3 2 4 5 2" xfId="27875"/>
    <cellStyle name="Calculation 2 3 2 4 6" xfId="8035"/>
    <cellStyle name="Calculation 2 3 2 4 6 2" xfId="27876"/>
    <cellStyle name="Calculation 2 3 2 4 7" xfId="9437"/>
    <cellStyle name="Calculation 2 3 2 4 7 2" xfId="27877"/>
    <cellStyle name="Calculation 2 3 2 4 8" xfId="10831"/>
    <cellStyle name="Calculation 2 3 2 4 8 2" xfId="27878"/>
    <cellStyle name="Calculation 2 3 2 4 9" xfId="12230"/>
    <cellStyle name="Calculation 2 3 2 4 9 2" xfId="27879"/>
    <cellStyle name="Calculation 2 3 2 40" xfId="17690"/>
    <cellStyle name="Calculation 2 3 2 40 2" xfId="27880"/>
    <cellStyle name="Calculation 2 3 2 41" xfId="19077"/>
    <cellStyle name="Calculation 2 3 2 41 2" xfId="27881"/>
    <cellStyle name="Calculation 2 3 2 42" xfId="20457"/>
    <cellStyle name="Calculation 2 3 2 42 2" xfId="27882"/>
    <cellStyle name="Calculation 2 3 2 43" xfId="21823"/>
    <cellStyle name="Calculation 2 3 2 43 2" xfId="27883"/>
    <cellStyle name="Calculation 2 3 2 44" xfId="23177"/>
    <cellStyle name="Calculation 2 3 2 44 2" xfId="27884"/>
    <cellStyle name="Calculation 2 3 2 45" xfId="745"/>
    <cellStyle name="Calculation 2 3 2 45 2" xfId="27885"/>
    <cellStyle name="Calculation 2 3 2 46" xfId="24478"/>
    <cellStyle name="Calculation 2 3 2 46 2" xfId="27886"/>
    <cellStyle name="Calculation 2 3 2 47" xfId="24679"/>
    <cellStyle name="Calculation 2 3 2 47 2" xfId="27887"/>
    <cellStyle name="Calculation 2 3 2 48" xfId="27888"/>
    <cellStyle name="Calculation 2 3 2 49" xfId="49252"/>
    <cellStyle name="Calculation 2 3 2 5" xfId="901"/>
    <cellStyle name="Calculation 2 3 2 5 10" xfId="13666"/>
    <cellStyle name="Calculation 2 3 2 5 10 2" xfId="27889"/>
    <cellStyle name="Calculation 2 3 2 5 11" xfId="15062"/>
    <cellStyle name="Calculation 2 3 2 5 11 2" xfId="27890"/>
    <cellStyle name="Calculation 2 3 2 5 12" xfId="16456"/>
    <cellStyle name="Calculation 2 3 2 5 12 2" xfId="27891"/>
    <cellStyle name="Calculation 2 3 2 5 13" xfId="17846"/>
    <cellStyle name="Calculation 2 3 2 5 13 2" xfId="27892"/>
    <cellStyle name="Calculation 2 3 2 5 14" xfId="19233"/>
    <cellStyle name="Calculation 2 3 2 5 14 2" xfId="27893"/>
    <cellStyle name="Calculation 2 3 2 5 15" xfId="20613"/>
    <cellStyle name="Calculation 2 3 2 5 15 2" xfId="27894"/>
    <cellStyle name="Calculation 2 3 2 5 16" xfId="21979"/>
    <cellStyle name="Calculation 2 3 2 5 16 2" xfId="27895"/>
    <cellStyle name="Calculation 2 3 2 5 17" xfId="23333"/>
    <cellStyle name="Calculation 2 3 2 5 17 2" xfId="27896"/>
    <cellStyle name="Calculation 2 3 2 5 18" xfId="27897"/>
    <cellStyle name="Calculation 2 3 2 5 19" xfId="50344"/>
    <cellStyle name="Calculation 2 3 2 5 2" xfId="2351"/>
    <cellStyle name="Calculation 2 3 2 5 2 2" xfId="27898"/>
    <cellStyle name="Calculation 2 3 2 5 20" xfId="50345"/>
    <cellStyle name="Calculation 2 3 2 5 21" xfId="50346"/>
    <cellStyle name="Calculation 2 3 2 5 22" xfId="50347"/>
    <cellStyle name="Calculation 2 3 2 5 23" xfId="50348"/>
    <cellStyle name="Calculation 2 3 2 5 24" xfId="50349"/>
    <cellStyle name="Calculation 2 3 2 5 25" xfId="50350"/>
    <cellStyle name="Calculation 2 3 2 5 3" xfId="3705"/>
    <cellStyle name="Calculation 2 3 2 5 3 2" xfId="27899"/>
    <cellStyle name="Calculation 2 3 2 5 4" xfId="5277"/>
    <cellStyle name="Calculation 2 3 2 5 4 2" xfId="27900"/>
    <cellStyle name="Calculation 2 3 2 5 5" xfId="6675"/>
    <cellStyle name="Calculation 2 3 2 5 5 2" xfId="27901"/>
    <cellStyle name="Calculation 2 3 2 5 6" xfId="8073"/>
    <cellStyle name="Calculation 2 3 2 5 6 2" xfId="27902"/>
    <cellStyle name="Calculation 2 3 2 5 7" xfId="9475"/>
    <cellStyle name="Calculation 2 3 2 5 7 2" xfId="27903"/>
    <cellStyle name="Calculation 2 3 2 5 8" xfId="10869"/>
    <cellStyle name="Calculation 2 3 2 5 8 2" xfId="27904"/>
    <cellStyle name="Calculation 2 3 2 5 9" xfId="12268"/>
    <cellStyle name="Calculation 2 3 2 5 9 2" xfId="27905"/>
    <cellStyle name="Calculation 2 3 2 50" xfId="49286"/>
    <cellStyle name="Calculation 2 3 2 51" xfId="50351"/>
    <cellStyle name="Calculation 2 3 2 52" xfId="50352"/>
    <cellStyle name="Calculation 2 3 2 53" xfId="50353"/>
    <cellStyle name="Calculation 2 3 2 54" xfId="50354"/>
    <cellStyle name="Calculation 2 3 2 55" xfId="50355"/>
    <cellStyle name="Calculation 2 3 2 56" xfId="50356"/>
    <cellStyle name="Calculation 2 3 2 57" xfId="50357"/>
    <cellStyle name="Calculation 2 3 2 6" xfId="937"/>
    <cellStyle name="Calculation 2 3 2 6 10" xfId="13702"/>
    <cellStyle name="Calculation 2 3 2 6 10 2" xfId="27906"/>
    <cellStyle name="Calculation 2 3 2 6 11" xfId="15098"/>
    <cellStyle name="Calculation 2 3 2 6 11 2" xfId="27907"/>
    <cellStyle name="Calculation 2 3 2 6 12" xfId="16492"/>
    <cellStyle name="Calculation 2 3 2 6 12 2" xfId="27908"/>
    <cellStyle name="Calculation 2 3 2 6 13" xfId="17882"/>
    <cellStyle name="Calculation 2 3 2 6 13 2" xfId="27909"/>
    <cellStyle name="Calculation 2 3 2 6 14" xfId="19269"/>
    <cellStyle name="Calculation 2 3 2 6 14 2" xfId="27910"/>
    <cellStyle name="Calculation 2 3 2 6 15" xfId="20649"/>
    <cellStyle name="Calculation 2 3 2 6 15 2" xfId="27911"/>
    <cellStyle name="Calculation 2 3 2 6 16" xfId="22015"/>
    <cellStyle name="Calculation 2 3 2 6 16 2" xfId="27912"/>
    <cellStyle name="Calculation 2 3 2 6 17" xfId="23369"/>
    <cellStyle name="Calculation 2 3 2 6 17 2" xfId="27913"/>
    <cellStyle name="Calculation 2 3 2 6 18" xfId="27914"/>
    <cellStyle name="Calculation 2 3 2 6 19" xfId="50358"/>
    <cellStyle name="Calculation 2 3 2 6 2" xfId="2387"/>
    <cellStyle name="Calculation 2 3 2 6 2 2" xfId="27915"/>
    <cellStyle name="Calculation 2 3 2 6 20" xfId="50359"/>
    <cellStyle name="Calculation 2 3 2 6 21" xfId="50360"/>
    <cellStyle name="Calculation 2 3 2 6 22" xfId="50361"/>
    <cellStyle name="Calculation 2 3 2 6 23" xfId="50362"/>
    <cellStyle name="Calculation 2 3 2 6 24" xfId="50363"/>
    <cellStyle name="Calculation 2 3 2 6 25" xfId="50364"/>
    <cellStyle name="Calculation 2 3 2 6 3" xfId="3741"/>
    <cellStyle name="Calculation 2 3 2 6 3 2" xfId="27916"/>
    <cellStyle name="Calculation 2 3 2 6 4" xfId="5313"/>
    <cellStyle name="Calculation 2 3 2 6 4 2" xfId="27917"/>
    <cellStyle name="Calculation 2 3 2 6 5" xfId="6711"/>
    <cellStyle name="Calculation 2 3 2 6 5 2" xfId="27918"/>
    <cellStyle name="Calculation 2 3 2 6 6" xfId="8109"/>
    <cellStyle name="Calculation 2 3 2 6 6 2" xfId="27919"/>
    <cellStyle name="Calculation 2 3 2 6 7" xfId="9511"/>
    <cellStyle name="Calculation 2 3 2 6 7 2" xfId="27920"/>
    <cellStyle name="Calculation 2 3 2 6 8" xfId="10905"/>
    <cellStyle name="Calculation 2 3 2 6 8 2" xfId="27921"/>
    <cellStyle name="Calculation 2 3 2 6 9" xfId="12304"/>
    <cellStyle name="Calculation 2 3 2 6 9 2" xfId="27922"/>
    <cellStyle name="Calculation 2 3 2 7" xfId="975"/>
    <cellStyle name="Calculation 2 3 2 7 10" xfId="13740"/>
    <cellStyle name="Calculation 2 3 2 7 10 2" xfId="27923"/>
    <cellStyle name="Calculation 2 3 2 7 11" xfId="15136"/>
    <cellStyle name="Calculation 2 3 2 7 11 2" xfId="27924"/>
    <cellStyle name="Calculation 2 3 2 7 12" xfId="16530"/>
    <cellStyle name="Calculation 2 3 2 7 12 2" xfId="27925"/>
    <cellStyle name="Calculation 2 3 2 7 13" xfId="17920"/>
    <cellStyle name="Calculation 2 3 2 7 13 2" xfId="27926"/>
    <cellStyle name="Calculation 2 3 2 7 14" xfId="19307"/>
    <cellStyle name="Calculation 2 3 2 7 14 2" xfId="27927"/>
    <cellStyle name="Calculation 2 3 2 7 15" xfId="20687"/>
    <cellStyle name="Calculation 2 3 2 7 15 2" xfId="27928"/>
    <cellStyle name="Calculation 2 3 2 7 16" xfId="22053"/>
    <cellStyle name="Calculation 2 3 2 7 16 2" xfId="27929"/>
    <cellStyle name="Calculation 2 3 2 7 17" xfId="23407"/>
    <cellStyle name="Calculation 2 3 2 7 17 2" xfId="27930"/>
    <cellStyle name="Calculation 2 3 2 7 18" xfId="27931"/>
    <cellStyle name="Calculation 2 3 2 7 19" xfId="50365"/>
    <cellStyle name="Calculation 2 3 2 7 2" xfId="2425"/>
    <cellStyle name="Calculation 2 3 2 7 2 2" xfId="27932"/>
    <cellStyle name="Calculation 2 3 2 7 20" xfId="50366"/>
    <cellStyle name="Calculation 2 3 2 7 21" xfId="50367"/>
    <cellStyle name="Calculation 2 3 2 7 22" xfId="50368"/>
    <cellStyle name="Calculation 2 3 2 7 23" xfId="50369"/>
    <cellStyle name="Calculation 2 3 2 7 24" xfId="50370"/>
    <cellStyle name="Calculation 2 3 2 7 25" xfId="50371"/>
    <cellStyle name="Calculation 2 3 2 7 3" xfId="3779"/>
    <cellStyle name="Calculation 2 3 2 7 3 2" xfId="27933"/>
    <cellStyle name="Calculation 2 3 2 7 4" xfId="5351"/>
    <cellStyle name="Calculation 2 3 2 7 4 2" xfId="27934"/>
    <cellStyle name="Calculation 2 3 2 7 5" xfId="6749"/>
    <cellStyle name="Calculation 2 3 2 7 5 2" xfId="27935"/>
    <cellStyle name="Calculation 2 3 2 7 6" xfId="8147"/>
    <cellStyle name="Calculation 2 3 2 7 6 2" xfId="27936"/>
    <cellStyle name="Calculation 2 3 2 7 7" xfId="9549"/>
    <cellStyle name="Calculation 2 3 2 7 7 2" xfId="27937"/>
    <cellStyle name="Calculation 2 3 2 7 8" xfId="10943"/>
    <cellStyle name="Calculation 2 3 2 7 8 2" xfId="27938"/>
    <cellStyle name="Calculation 2 3 2 7 9" xfId="12342"/>
    <cellStyle name="Calculation 2 3 2 7 9 2" xfId="27939"/>
    <cellStyle name="Calculation 2 3 2 8" xfId="1009"/>
    <cellStyle name="Calculation 2 3 2 8 10" xfId="13774"/>
    <cellStyle name="Calculation 2 3 2 8 10 2" xfId="27940"/>
    <cellStyle name="Calculation 2 3 2 8 11" xfId="15170"/>
    <cellStyle name="Calculation 2 3 2 8 11 2" xfId="27941"/>
    <cellStyle name="Calculation 2 3 2 8 12" xfId="16564"/>
    <cellStyle name="Calculation 2 3 2 8 12 2" xfId="27942"/>
    <cellStyle name="Calculation 2 3 2 8 13" xfId="17954"/>
    <cellStyle name="Calculation 2 3 2 8 13 2" xfId="27943"/>
    <cellStyle name="Calculation 2 3 2 8 14" xfId="19341"/>
    <cellStyle name="Calculation 2 3 2 8 14 2" xfId="27944"/>
    <cellStyle name="Calculation 2 3 2 8 15" xfId="20721"/>
    <cellStyle name="Calculation 2 3 2 8 15 2" xfId="27945"/>
    <cellStyle name="Calculation 2 3 2 8 16" xfId="22087"/>
    <cellStyle name="Calculation 2 3 2 8 16 2" xfId="27946"/>
    <cellStyle name="Calculation 2 3 2 8 17" xfId="23441"/>
    <cellStyle name="Calculation 2 3 2 8 17 2" xfId="27947"/>
    <cellStyle name="Calculation 2 3 2 8 18" xfId="27948"/>
    <cellStyle name="Calculation 2 3 2 8 19" xfId="50372"/>
    <cellStyle name="Calculation 2 3 2 8 2" xfId="2459"/>
    <cellStyle name="Calculation 2 3 2 8 2 2" xfId="27949"/>
    <cellStyle name="Calculation 2 3 2 8 20" xfId="50373"/>
    <cellStyle name="Calculation 2 3 2 8 21" xfId="50374"/>
    <cellStyle name="Calculation 2 3 2 8 22" xfId="50375"/>
    <cellStyle name="Calculation 2 3 2 8 23" xfId="50376"/>
    <cellStyle name="Calculation 2 3 2 8 24" xfId="50377"/>
    <cellStyle name="Calculation 2 3 2 8 25" xfId="50378"/>
    <cellStyle name="Calculation 2 3 2 8 3" xfId="3813"/>
    <cellStyle name="Calculation 2 3 2 8 3 2" xfId="27950"/>
    <cellStyle name="Calculation 2 3 2 8 4" xfId="5385"/>
    <cellStyle name="Calculation 2 3 2 8 4 2" xfId="27951"/>
    <cellStyle name="Calculation 2 3 2 8 5" xfId="6783"/>
    <cellStyle name="Calculation 2 3 2 8 5 2" xfId="27952"/>
    <cellStyle name="Calculation 2 3 2 8 6" xfId="8181"/>
    <cellStyle name="Calculation 2 3 2 8 6 2" xfId="27953"/>
    <cellStyle name="Calculation 2 3 2 8 7" xfId="9583"/>
    <cellStyle name="Calculation 2 3 2 8 7 2" xfId="27954"/>
    <cellStyle name="Calculation 2 3 2 8 8" xfId="10977"/>
    <cellStyle name="Calculation 2 3 2 8 8 2" xfId="27955"/>
    <cellStyle name="Calculation 2 3 2 8 9" xfId="12376"/>
    <cellStyle name="Calculation 2 3 2 8 9 2" xfId="27956"/>
    <cellStyle name="Calculation 2 3 2 9" xfId="1043"/>
    <cellStyle name="Calculation 2 3 2 9 10" xfId="13808"/>
    <cellStyle name="Calculation 2 3 2 9 10 2" xfId="27957"/>
    <cellStyle name="Calculation 2 3 2 9 11" xfId="15204"/>
    <cellStyle name="Calculation 2 3 2 9 11 2" xfId="27958"/>
    <cellStyle name="Calculation 2 3 2 9 12" xfId="16598"/>
    <cellStyle name="Calculation 2 3 2 9 12 2" xfId="27959"/>
    <cellStyle name="Calculation 2 3 2 9 13" xfId="17988"/>
    <cellStyle name="Calculation 2 3 2 9 13 2" xfId="27960"/>
    <cellStyle name="Calculation 2 3 2 9 14" xfId="19375"/>
    <cellStyle name="Calculation 2 3 2 9 14 2" xfId="27961"/>
    <cellStyle name="Calculation 2 3 2 9 15" xfId="20755"/>
    <cellStyle name="Calculation 2 3 2 9 15 2" xfId="27962"/>
    <cellStyle name="Calculation 2 3 2 9 16" xfId="22121"/>
    <cellStyle name="Calculation 2 3 2 9 16 2" xfId="27963"/>
    <cellStyle name="Calculation 2 3 2 9 17" xfId="23475"/>
    <cellStyle name="Calculation 2 3 2 9 17 2" xfId="27964"/>
    <cellStyle name="Calculation 2 3 2 9 18" xfId="27965"/>
    <cellStyle name="Calculation 2 3 2 9 19" xfId="50379"/>
    <cellStyle name="Calculation 2 3 2 9 2" xfId="2493"/>
    <cellStyle name="Calculation 2 3 2 9 2 2" xfId="27966"/>
    <cellStyle name="Calculation 2 3 2 9 20" xfId="50380"/>
    <cellStyle name="Calculation 2 3 2 9 21" xfId="50381"/>
    <cellStyle name="Calculation 2 3 2 9 22" xfId="50382"/>
    <cellStyle name="Calculation 2 3 2 9 23" xfId="50383"/>
    <cellStyle name="Calculation 2 3 2 9 24" xfId="50384"/>
    <cellStyle name="Calculation 2 3 2 9 25" xfId="50385"/>
    <cellStyle name="Calculation 2 3 2 9 3" xfId="3847"/>
    <cellStyle name="Calculation 2 3 2 9 3 2" xfId="27967"/>
    <cellStyle name="Calculation 2 3 2 9 4" xfId="5419"/>
    <cellStyle name="Calculation 2 3 2 9 4 2" xfId="27968"/>
    <cellStyle name="Calculation 2 3 2 9 5" xfId="6817"/>
    <cellStyle name="Calculation 2 3 2 9 5 2" xfId="27969"/>
    <cellStyle name="Calculation 2 3 2 9 6" xfId="8215"/>
    <cellStyle name="Calculation 2 3 2 9 6 2" xfId="27970"/>
    <cellStyle name="Calculation 2 3 2 9 7" xfId="9617"/>
    <cellStyle name="Calculation 2 3 2 9 7 2" xfId="27971"/>
    <cellStyle name="Calculation 2 3 2 9 8" xfId="11011"/>
    <cellStyle name="Calculation 2 3 2 9 8 2" xfId="27972"/>
    <cellStyle name="Calculation 2 3 2 9 9" xfId="12410"/>
    <cellStyle name="Calculation 2 3 2 9 9 2" xfId="27973"/>
    <cellStyle name="Calculation 2 3 20" xfId="1330"/>
    <cellStyle name="Calculation 2 3 20 10" xfId="14095"/>
    <cellStyle name="Calculation 2 3 20 10 2" xfId="27974"/>
    <cellStyle name="Calculation 2 3 20 11" xfId="15491"/>
    <cellStyle name="Calculation 2 3 20 11 2" xfId="27975"/>
    <cellStyle name="Calculation 2 3 20 12" xfId="16885"/>
    <cellStyle name="Calculation 2 3 20 12 2" xfId="27976"/>
    <cellStyle name="Calculation 2 3 20 13" xfId="18275"/>
    <cellStyle name="Calculation 2 3 20 13 2" xfId="27977"/>
    <cellStyle name="Calculation 2 3 20 14" xfId="19662"/>
    <cellStyle name="Calculation 2 3 20 14 2" xfId="27978"/>
    <cellStyle name="Calculation 2 3 20 15" xfId="21042"/>
    <cellStyle name="Calculation 2 3 20 15 2" xfId="27979"/>
    <cellStyle name="Calculation 2 3 20 16" xfId="22408"/>
    <cellStyle name="Calculation 2 3 20 16 2" xfId="27980"/>
    <cellStyle name="Calculation 2 3 20 17" xfId="23762"/>
    <cellStyle name="Calculation 2 3 20 17 2" xfId="27981"/>
    <cellStyle name="Calculation 2 3 20 18" xfId="27982"/>
    <cellStyle name="Calculation 2 3 20 19" xfId="50386"/>
    <cellStyle name="Calculation 2 3 20 2" xfId="2780"/>
    <cellStyle name="Calculation 2 3 20 2 2" xfId="27983"/>
    <cellStyle name="Calculation 2 3 20 20" xfId="50387"/>
    <cellStyle name="Calculation 2 3 20 21" xfId="50388"/>
    <cellStyle name="Calculation 2 3 20 22" xfId="50389"/>
    <cellStyle name="Calculation 2 3 20 23" xfId="50390"/>
    <cellStyle name="Calculation 2 3 20 24" xfId="50391"/>
    <cellStyle name="Calculation 2 3 20 25" xfId="50392"/>
    <cellStyle name="Calculation 2 3 20 3" xfId="4134"/>
    <cellStyle name="Calculation 2 3 20 3 2" xfId="27984"/>
    <cellStyle name="Calculation 2 3 20 4" xfId="5706"/>
    <cellStyle name="Calculation 2 3 20 4 2" xfId="27985"/>
    <cellStyle name="Calculation 2 3 20 5" xfId="7104"/>
    <cellStyle name="Calculation 2 3 20 5 2" xfId="27986"/>
    <cellStyle name="Calculation 2 3 20 6" xfId="8502"/>
    <cellStyle name="Calculation 2 3 20 6 2" xfId="27987"/>
    <cellStyle name="Calculation 2 3 20 7" xfId="9904"/>
    <cellStyle name="Calculation 2 3 20 7 2" xfId="27988"/>
    <cellStyle name="Calculation 2 3 20 8" xfId="11298"/>
    <cellStyle name="Calculation 2 3 20 8 2" xfId="27989"/>
    <cellStyle name="Calculation 2 3 20 9" xfId="12697"/>
    <cellStyle name="Calculation 2 3 20 9 2" xfId="27990"/>
    <cellStyle name="Calculation 2 3 21" xfId="1155"/>
    <cellStyle name="Calculation 2 3 21 10" xfId="13920"/>
    <cellStyle name="Calculation 2 3 21 10 2" xfId="27991"/>
    <cellStyle name="Calculation 2 3 21 11" xfId="15316"/>
    <cellStyle name="Calculation 2 3 21 11 2" xfId="27992"/>
    <cellStyle name="Calculation 2 3 21 12" xfId="16710"/>
    <cellStyle name="Calculation 2 3 21 12 2" xfId="27993"/>
    <cellStyle name="Calculation 2 3 21 13" xfId="18100"/>
    <cellStyle name="Calculation 2 3 21 13 2" xfId="27994"/>
    <cellStyle name="Calculation 2 3 21 14" xfId="19487"/>
    <cellStyle name="Calculation 2 3 21 14 2" xfId="27995"/>
    <cellStyle name="Calculation 2 3 21 15" xfId="20867"/>
    <cellStyle name="Calculation 2 3 21 15 2" xfId="27996"/>
    <cellStyle name="Calculation 2 3 21 16" xfId="22233"/>
    <cellStyle name="Calculation 2 3 21 16 2" xfId="27997"/>
    <cellStyle name="Calculation 2 3 21 17" xfId="23587"/>
    <cellStyle name="Calculation 2 3 21 17 2" xfId="27998"/>
    <cellStyle name="Calculation 2 3 21 18" xfId="27999"/>
    <cellStyle name="Calculation 2 3 21 19" xfId="50393"/>
    <cellStyle name="Calculation 2 3 21 2" xfId="2605"/>
    <cellStyle name="Calculation 2 3 21 2 2" xfId="28000"/>
    <cellStyle name="Calculation 2 3 21 20" xfId="50394"/>
    <cellStyle name="Calculation 2 3 21 21" xfId="50395"/>
    <cellStyle name="Calculation 2 3 21 22" xfId="50396"/>
    <cellStyle name="Calculation 2 3 21 23" xfId="50397"/>
    <cellStyle name="Calculation 2 3 21 24" xfId="50398"/>
    <cellStyle name="Calculation 2 3 21 25" xfId="50399"/>
    <cellStyle name="Calculation 2 3 21 3" xfId="3959"/>
    <cellStyle name="Calculation 2 3 21 3 2" xfId="28001"/>
    <cellStyle name="Calculation 2 3 21 4" xfId="5531"/>
    <cellStyle name="Calculation 2 3 21 4 2" xfId="28002"/>
    <cellStyle name="Calculation 2 3 21 5" xfId="6929"/>
    <cellStyle name="Calculation 2 3 21 5 2" xfId="28003"/>
    <cellStyle name="Calculation 2 3 21 6" xfId="8327"/>
    <cellStyle name="Calculation 2 3 21 6 2" xfId="28004"/>
    <cellStyle name="Calculation 2 3 21 7" xfId="9729"/>
    <cellStyle name="Calculation 2 3 21 7 2" xfId="28005"/>
    <cellStyle name="Calculation 2 3 21 8" xfId="11123"/>
    <cellStyle name="Calculation 2 3 21 8 2" xfId="28006"/>
    <cellStyle name="Calculation 2 3 21 9" xfId="12522"/>
    <cellStyle name="Calculation 2 3 21 9 2" xfId="28007"/>
    <cellStyle name="Calculation 2 3 22" xfId="1386"/>
    <cellStyle name="Calculation 2 3 22 10" xfId="14151"/>
    <cellStyle name="Calculation 2 3 22 10 2" xfId="28008"/>
    <cellStyle name="Calculation 2 3 22 11" xfId="15547"/>
    <cellStyle name="Calculation 2 3 22 11 2" xfId="28009"/>
    <cellStyle name="Calculation 2 3 22 12" xfId="16941"/>
    <cellStyle name="Calculation 2 3 22 12 2" xfId="28010"/>
    <cellStyle name="Calculation 2 3 22 13" xfId="18331"/>
    <cellStyle name="Calculation 2 3 22 13 2" xfId="28011"/>
    <cellStyle name="Calculation 2 3 22 14" xfId="19718"/>
    <cellStyle name="Calculation 2 3 22 14 2" xfId="28012"/>
    <cellStyle name="Calculation 2 3 22 15" xfId="21098"/>
    <cellStyle name="Calculation 2 3 22 15 2" xfId="28013"/>
    <cellStyle name="Calculation 2 3 22 16" xfId="22464"/>
    <cellStyle name="Calculation 2 3 22 16 2" xfId="28014"/>
    <cellStyle name="Calculation 2 3 22 17" xfId="23818"/>
    <cellStyle name="Calculation 2 3 22 17 2" xfId="28015"/>
    <cellStyle name="Calculation 2 3 22 18" xfId="28016"/>
    <cellStyle name="Calculation 2 3 22 19" xfId="50400"/>
    <cellStyle name="Calculation 2 3 22 2" xfId="2836"/>
    <cellStyle name="Calculation 2 3 22 2 2" xfId="28017"/>
    <cellStyle name="Calculation 2 3 22 20" xfId="50401"/>
    <cellStyle name="Calculation 2 3 22 21" xfId="50402"/>
    <cellStyle name="Calculation 2 3 22 22" xfId="50403"/>
    <cellStyle name="Calculation 2 3 22 23" xfId="50404"/>
    <cellStyle name="Calculation 2 3 22 24" xfId="50405"/>
    <cellStyle name="Calculation 2 3 22 25" xfId="50406"/>
    <cellStyle name="Calculation 2 3 22 3" xfId="4190"/>
    <cellStyle name="Calculation 2 3 22 3 2" xfId="28018"/>
    <cellStyle name="Calculation 2 3 22 4" xfId="5762"/>
    <cellStyle name="Calculation 2 3 22 4 2" xfId="28019"/>
    <cellStyle name="Calculation 2 3 22 5" xfId="7160"/>
    <cellStyle name="Calculation 2 3 22 5 2" xfId="28020"/>
    <cellStyle name="Calculation 2 3 22 6" xfId="8558"/>
    <cellStyle name="Calculation 2 3 22 6 2" xfId="28021"/>
    <cellStyle name="Calculation 2 3 22 7" xfId="9960"/>
    <cellStyle name="Calculation 2 3 22 7 2" xfId="28022"/>
    <cellStyle name="Calculation 2 3 22 8" xfId="11354"/>
    <cellStyle name="Calculation 2 3 22 8 2" xfId="28023"/>
    <cellStyle name="Calculation 2 3 22 9" xfId="12753"/>
    <cellStyle name="Calculation 2 3 22 9 2" xfId="28024"/>
    <cellStyle name="Calculation 2 3 23" xfId="1420"/>
    <cellStyle name="Calculation 2 3 23 10" xfId="14185"/>
    <cellStyle name="Calculation 2 3 23 10 2" xfId="28025"/>
    <cellStyle name="Calculation 2 3 23 11" xfId="15581"/>
    <cellStyle name="Calculation 2 3 23 11 2" xfId="28026"/>
    <cellStyle name="Calculation 2 3 23 12" xfId="16975"/>
    <cellStyle name="Calculation 2 3 23 12 2" xfId="28027"/>
    <cellStyle name="Calculation 2 3 23 13" xfId="18365"/>
    <cellStyle name="Calculation 2 3 23 13 2" xfId="28028"/>
    <cellStyle name="Calculation 2 3 23 14" xfId="19752"/>
    <cellStyle name="Calculation 2 3 23 14 2" xfId="28029"/>
    <cellStyle name="Calculation 2 3 23 15" xfId="21132"/>
    <cellStyle name="Calculation 2 3 23 15 2" xfId="28030"/>
    <cellStyle name="Calculation 2 3 23 16" xfId="22498"/>
    <cellStyle name="Calculation 2 3 23 16 2" xfId="28031"/>
    <cellStyle name="Calculation 2 3 23 17" xfId="23852"/>
    <cellStyle name="Calculation 2 3 23 17 2" xfId="28032"/>
    <cellStyle name="Calculation 2 3 23 18" xfId="28033"/>
    <cellStyle name="Calculation 2 3 23 19" xfId="50407"/>
    <cellStyle name="Calculation 2 3 23 2" xfId="2870"/>
    <cellStyle name="Calculation 2 3 23 2 2" xfId="28034"/>
    <cellStyle name="Calculation 2 3 23 20" xfId="50408"/>
    <cellStyle name="Calculation 2 3 23 21" xfId="50409"/>
    <cellStyle name="Calculation 2 3 23 22" xfId="50410"/>
    <cellStyle name="Calculation 2 3 23 23" xfId="50411"/>
    <cellStyle name="Calculation 2 3 23 24" xfId="50412"/>
    <cellStyle name="Calculation 2 3 23 25" xfId="50413"/>
    <cellStyle name="Calculation 2 3 23 3" xfId="4224"/>
    <cellStyle name="Calculation 2 3 23 3 2" xfId="28035"/>
    <cellStyle name="Calculation 2 3 23 4" xfId="5796"/>
    <cellStyle name="Calculation 2 3 23 4 2" xfId="28036"/>
    <cellStyle name="Calculation 2 3 23 5" xfId="7194"/>
    <cellStyle name="Calculation 2 3 23 5 2" xfId="28037"/>
    <cellStyle name="Calculation 2 3 23 6" xfId="8592"/>
    <cellStyle name="Calculation 2 3 23 6 2" xfId="28038"/>
    <cellStyle name="Calculation 2 3 23 7" xfId="9994"/>
    <cellStyle name="Calculation 2 3 23 7 2" xfId="28039"/>
    <cellStyle name="Calculation 2 3 23 8" xfId="11388"/>
    <cellStyle name="Calculation 2 3 23 8 2" xfId="28040"/>
    <cellStyle name="Calculation 2 3 23 9" xfId="12787"/>
    <cellStyle name="Calculation 2 3 23 9 2" xfId="28041"/>
    <cellStyle name="Calculation 2 3 24" xfId="1452"/>
    <cellStyle name="Calculation 2 3 24 10" xfId="14217"/>
    <cellStyle name="Calculation 2 3 24 10 2" xfId="28042"/>
    <cellStyle name="Calculation 2 3 24 11" xfId="15613"/>
    <cellStyle name="Calculation 2 3 24 11 2" xfId="28043"/>
    <cellStyle name="Calculation 2 3 24 12" xfId="17007"/>
    <cellStyle name="Calculation 2 3 24 12 2" xfId="28044"/>
    <cellStyle name="Calculation 2 3 24 13" xfId="18397"/>
    <cellStyle name="Calculation 2 3 24 13 2" xfId="28045"/>
    <cellStyle name="Calculation 2 3 24 14" xfId="19784"/>
    <cellStyle name="Calculation 2 3 24 14 2" xfId="28046"/>
    <cellStyle name="Calculation 2 3 24 15" xfId="21164"/>
    <cellStyle name="Calculation 2 3 24 15 2" xfId="28047"/>
    <cellStyle name="Calculation 2 3 24 16" xfId="22530"/>
    <cellStyle name="Calculation 2 3 24 16 2" xfId="28048"/>
    <cellStyle name="Calculation 2 3 24 17" xfId="23884"/>
    <cellStyle name="Calculation 2 3 24 17 2" xfId="28049"/>
    <cellStyle name="Calculation 2 3 24 18" xfId="28050"/>
    <cellStyle name="Calculation 2 3 24 19" xfId="50414"/>
    <cellStyle name="Calculation 2 3 24 2" xfId="2902"/>
    <cellStyle name="Calculation 2 3 24 2 2" xfId="28051"/>
    <cellStyle name="Calculation 2 3 24 20" xfId="50415"/>
    <cellStyle name="Calculation 2 3 24 21" xfId="50416"/>
    <cellStyle name="Calculation 2 3 24 22" xfId="50417"/>
    <cellStyle name="Calculation 2 3 24 23" xfId="50418"/>
    <cellStyle name="Calculation 2 3 24 24" xfId="50419"/>
    <cellStyle name="Calculation 2 3 24 25" xfId="50420"/>
    <cellStyle name="Calculation 2 3 24 3" xfId="4256"/>
    <cellStyle name="Calculation 2 3 24 3 2" xfId="28052"/>
    <cellStyle name="Calculation 2 3 24 4" xfId="5828"/>
    <cellStyle name="Calculation 2 3 24 4 2" xfId="28053"/>
    <cellStyle name="Calculation 2 3 24 5" xfId="7226"/>
    <cellStyle name="Calculation 2 3 24 5 2" xfId="28054"/>
    <cellStyle name="Calculation 2 3 24 6" xfId="8624"/>
    <cellStyle name="Calculation 2 3 24 6 2" xfId="28055"/>
    <cellStyle name="Calculation 2 3 24 7" xfId="10026"/>
    <cellStyle name="Calculation 2 3 24 7 2" xfId="28056"/>
    <cellStyle name="Calculation 2 3 24 8" xfId="11420"/>
    <cellStyle name="Calculation 2 3 24 8 2" xfId="28057"/>
    <cellStyle name="Calculation 2 3 24 9" xfId="12819"/>
    <cellStyle name="Calculation 2 3 24 9 2" xfId="28058"/>
    <cellStyle name="Calculation 2 3 25" xfId="1486"/>
    <cellStyle name="Calculation 2 3 25 10" xfId="14251"/>
    <cellStyle name="Calculation 2 3 25 10 2" xfId="28059"/>
    <cellStyle name="Calculation 2 3 25 11" xfId="15647"/>
    <cellStyle name="Calculation 2 3 25 11 2" xfId="28060"/>
    <cellStyle name="Calculation 2 3 25 12" xfId="17041"/>
    <cellStyle name="Calculation 2 3 25 12 2" xfId="28061"/>
    <cellStyle name="Calculation 2 3 25 13" xfId="18431"/>
    <cellStyle name="Calculation 2 3 25 13 2" xfId="28062"/>
    <cellStyle name="Calculation 2 3 25 14" xfId="19818"/>
    <cellStyle name="Calculation 2 3 25 14 2" xfId="28063"/>
    <cellStyle name="Calculation 2 3 25 15" xfId="21198"/>
    <cellStyle name="Calculation 2 3 25 15 2" xfId="28064"/>
    <cellStyle name="Calculation 2 3 25 16" xfId="22564"/>
    <cellStyle name="Calculation 2 3 25 16 2" xfId="28065"/>
    <cellStyle name="Calculation 2 3 25 17" xfId="23918"/>
    <cellStyle name="Calculation 2 3 25 17 2" xfId="28066"/>
    <cellStyle name="Calculation 2 3 25 18" xfId="28067"/>
    <cellStyle name="Calculation 2 3 25 19" xfId="50421"/>
    <cellStyle name="Calculation 2 3 25 2" xfId="2936"/>
    <cellStyle name="Calculation 2 3 25 2 2" xfId="28068"/>
    <cellStyle name="Calculation 2 3 25 20" xfId="50422"/>
    <cellStyle name="Calculation 2 3 25 21" xfId="50423"/>
    <cellStyle name="Calculation 2 3 25 22" xfId="50424"/>
    <cellStyle name="Calculation 2 3 25 23" xfId="50425"/>
    <cellStyle name="Calculation 2 3 25 24" xfId="50426"/>
    <cellStyle name="Calculation 2 3 25 25" xfId="50427"/>
    <cellStyle name="Calculation 2 3 25 3" xfId="4290"/>
    <cellStyle name="Calculation 2 3 25 3 2" xfId="28069"/>
    <cellStyle name="Calculation 2 3 25 4" xfId="5862"/>
    <cellStyle name="Calculation 2 3 25 4 2" xfId="28070"/>
    <cellStyle name="Calculation 2 3 25 5" xfId="7260"/>
    <cellStyle name="Calculation 2 3 25 5 2" xfId="28071"/>
    <cellStyle name="Calculation 2 3 25 6" xfId="8658"/>
    <cellStyle name="Calculation 2 3 25 6 2" xfId="28072"/>
    <cellStyle name="Calculation 2 3 25 7" xfId="10060"/>
    <cellStyle name="Calculation 2 3 25 7 2" xfId="28073"/>
    <cellStyle name="Calculation 2 3 25 8" xfId="11454"/>
    <cellStyle name="Calculation 2 3 25 8 2" xfId="28074"/>
    <cellStyle name="Calculation 2 3 25 9" xfId="12853"/>
    <cellStyle name="Calculation 2 3 25 9 2" xfId="28075"/>
    <cellStyle name="Calculation 2 3 26" xfId="1521"/>
    <cellStyle name="Calculation 2 3 26 10" xfId="14286"/>
    <cellStyle name="Calculation 2 3 26 10 2" xfId="28076"/>
    <cellStyle name="Calculation 2 3 26 11" xfId="15682"/>
    <cellStyle name="Calculation 2 3 26 11 2" xfId="28077"/>
    <cellStyle name="Calculation 2 3 26 12" xfId="17076"/>
    <cellStyle name="Calculation 2 3 26 12 2" xfId="28078"/>
    <cellStyle name="Calculation 2 3 26 13" xfId="18466"/>
    <cellStyle name="Calculation 2 3 26 13 2" xfId="28079"/>
    <cellStyle name="Calculation 2 3 26 14" xfId="19853"/>
    <cellStyle name="Calculation 2 3 26 14 2" xfId="28080"/>
    <cellStyle name="Calculation 2 3 26 15" xfId="21233"/>
    <cellStyle name="Calculation 2 3 26 15 2" xfId="28081"/>
    <cellStyle name="Calculation 2 3 26 16" xfId="22599"/>
    <cellStyle name="Calculation 2 3 26 16 2" xfId="28082"/>
    <cellStyle name="Calculation 2 3 26 17" xfId="23953"/>
    <cellStyle name="Calculation 2 3 26 17 2" xfId="28083"/>
    <cellStyle name="Calculation 2 3 26 18" xfId="28084"/>
    <cellStyle name="Calculation 2 3 26 19" xfId="50428"/>
    <cellStyle name="Calculation 2 3 26 2" xfId="2971"/>
    <cellStyle name="Calculation 2 3 26 2 2" xfId="28085"/>
    <cellStyle name="Calculation 2 3 26 20" xfId="50429"/>
    <cellStyle name="Calculation 2 3 26 21" xfId="50430"/>
    <cellStyle name="Calculation 2 3 26 22" xfId="50431"/>
    <cellStyle name="Calculation 2 3 26 23" xfId="50432"/>
    <cellStyle name="Calculation 2 3 26 24" xfId="50433"/>
    <cellStyle name="Calculation 2 3 26 25" xfId="50434"/>
    <cellStyle name="Calculation 2 3 26 3" xfId="4325"/>
    <cellStyle name="Calculation 2 3 26 3 2" xfId="28086"/>
    <cellStyle name="Calculation 2 3 26 4" xfId="5897"/>
    <cellStyle name="Calculation 2 3 26 4 2" xfId="28087"/>
    <cellStyle name="Calculation 2 3 26 5" xfId="7295"/>
    <cellStyle name="Calculation 2 3 26 5 2" xfId="28088"/>
    <cellStyle name="Calculation 2 3 26 6" xfId="8693"/>
    <cellStyle name="Calculation 2 3 26 6 2" xfId="28089"/>
    <cellStyle name="Calculation 2 3 26 7" xfId="10095"/>
    <cellStyle name="Calculation 2 3 26 7 2" xfId="28090"/>
    <cellStyle name="Calculation 2 3 26 8" xfId="11489"/>
    <cellStyle name="Calculation 2 3 26 8 2" xfId="28091"/>
    <cellStyle name="Calculation 2 3 26 9" xfId="12888"/>
    <cellStyle name="Calculation 2 3 26 9 2" xfId="28092"/>
    <cellStyle name="Calculation 2 3 27" xfId="1555"/>
    <cellStyle name="Calculation 2 3 27 10" xfId="14320"/>
    <cellStyle name="Calculation 2 3 27 10 2" xfId="28093"/>
    <cellStyle name="Calculation 2 3 27 11" xfId="15716"/>
    <cellStyle name="Calculation 2 3 27 11 2" xfId="28094"/>
    <cellStyle name="Calculation 2 3 27 12" xfId="17110"/>
    <cellStyle name="Calculation 2 3 27 12 2" xfId="28095"/>
    <cellStyle name="Calculation 2 3 27 13" xfId="18500"/>
    <cellStyle name="Calculation 2 3 27 13 2" xfId="28096"/>
    <cellStyle name="Calculation 2 3 27 14" xfId="19887"/>
    <cellStyle name="Calculation 2 3 27 14 2" xfId="28097"/>
    <cellStyle name="Calculation 2 3 27 15" xfId="21267"/>
    <cellStyle name="Calculation 2 3 27 15 2" xfId="28098"/>
    <cellStyle name="Calculation 2 3 27 16" xfId="22633"/>
    <cellStyle name="Calculation 2 3 27 16 2" xfId="28099"/>
    <cellStyle name="Calculation 2 3 27 17" xfId="23987"/>
    <cellStyle name="Calculation 2 3 27 17 2" xfId="28100"/>
    <cellStyle name="Calculation 2 3 27 18" xfId="28101"/>
    <cellStyle name="Calculation 2 3 27 19" xfId="50435"/>
    <cellStyle name="Calculation 2 3 27 2" xfId="3005"/>
    <cellStyle name="Calculation 2 3 27 2 2" xfId="28102"/>
    <cellStyle name="Calculation 2 3 27 20" xfId="50436"/>
    <cellStyle name="Calculation 2 3 27 21" xfId="50437"/>
    <cellStyle name="Calculation 2 3 27 22" xfId="50438"/>
    <cellStyle name="Calculation 2 3 27 23" xfId="50439"/>
    <cellStyle name="Calculation 2 3 27 24" xfId="50440"/>
    <cellStyle name="Calculation 2 3 27 25" xfId="50441"/>
    <cellStyle name="Calculation 2 3 27 3" xfId="4359"/>
    <cellStyle name="Calculation 2 3 27 3 2" xfId="28103"/>
    <cellStyle name="Calculation 2 3 27 4" xfId="5931"/>
    <cellStyle name="Calculation 2 3 27 4 2" xfId="28104"/>
    <cellStyle name="Calculation 2 3 27 5" xfId="7329"/>
    <cellStyle name="Calculation 2 3 27 5 2" xfId="28105"/>
    <cellStyle name="Calculation 2 3 27 6" xfId="8727"/>
    <cellStyle name="Calculation 2 3 27 6 2" xfId="28106"/>
    <cellStyle name="Calculation 2 3 27 7" xfId="10129"/>
    <cellStyle name="Calculation 2 3 27 7 2" xfId="28107"/>
    <cellStyle name="Calculation 2 3 27 8" xfId="11523"/>
    <cellStyle name="Calculation 2 3 27 8 2" xfId="28108"/>
    <cellStyle name="Calculation 2 3 27 9" xfId="12922"/>
    <cellStyle name="Calculation 2 3 27 9 2" xfId="28109"/>
    <cellStyle name="Calculation 2 3 28" xfId="1587"/>
    <cellStyle name="Calculation 2 3 28 10" xfId="14352"/>
    <cellStyle name="Calculation 2 3 28 10 2" xfId="28110"/>
    <cellStyle name="Calculation 2 3 28 11" xfId="15748"/>
    <cellStyle name="Calculation 2 3 28 11 2" xfId="28111"/>
    <cellStyle name="Calculation 2 3 28 12" xfId="17142"/>
    <cellStyle name="Calculation 2 3 28 12 2" xfId="28112"/>
    <cellStyle name="Calculation 2 3 28 13" xfId="18532"/>
    <cellStyle name="Calculation 2 3 28 13 2" xfId="28113"/>
    <cellStyle name="Calculation 2 3 28 14" xfId="19919"/>
    <cellStyle name="Calculation 2 3 28 14 2" xfId="28114"/>
    <cellStyle name="Calculation 2 3 28 15" xfId="21299"/>
    <cellStyle name="Calculation 2 3 28 15 2" xfId="28115"/>
    <cellStyle name="Calculation 2 3 28 16" xfId="22665"/>
    <cellStyle name="Calculation 2 3 28 16 2" xfId="28116"/>
    <cellStyle name="Calculation 2 3 28 17" xfId="24019"/>
    <cellStyle name="Calculation 2 3 28 17 2" xfId="28117"/>
    <cellStyle name="Calculation 2 3 28 18" xfId="28118"/>
    <cellStyle name="Calculation 2 3 28 19" xfId="50442"/>
    <cellStyle name="Calculation 2 3 28 2" xfId="3037"/>
    <cellStyle name="Calculation 2 3 28 2 2" xfId="28119"/>
    <cellStyle name="Calculation 2 3 28 20" xfId="50443"/>
    <cellStyle name="Calculation 2 3 28 21" xfId="50444"/>
    <cellStyle name="Calculation 2 3 28 22" xfId="50445"/>
    <cellStyle name="Calculation 2 3 28 23" xfId="50446"/>
    <cellStyle name="Calculation 2 3 28 24" xfId="50447"/>
    <cellStyle name="Calculation 2 3 28 25" xfId="50448"/>
    <cellStyle name="Calculation 2 3 28 3" xfId="4391"/>
    <cellStyle name="Calculation 2 3 28 3 2" xfId="28120"/>
    <cellStyle name="Calculation 2 3 28 4" xfId="5963"/>
    <cellStyle name="Calculation 2 3 28 4 2" xfId="28121"/>
    <cellStyle name="Calculation 2 3 28 5" xfId="7361"/>
    <cellStyle name="Calculation 2 3 28 5 2" xfId="28122"/>
    <cellStyle name="Calculation 2 3 28 6" xfId="8759"/>
    <cellStyle name="Calculation 2 3 28 6 2" xfId="28123"/>
    <cellStyle name="Calculation 2 3 28 7" xfId="10161"/>
    <cellStyle name="Calculation 2 3 28 7 2" xfId="28124"/>
    <cellStyle name="Calculation 2 3 28 8" xfId="11555"/>
    <cellStyle name="Calculation 2 3 28 8 2" xfId="28125"/>
    <cellStyle name="Calculation 2 3 28 9" xfId="12954"/>
    <cellStyle name="Calculation 2 3 28 9 2" xfId="28126"/>
    <cellStyle name="Calculation 2 3 29" xfId="1619"/>
    <cellStyle name="Calculation 2 3 29 10" xfId="14384"/>
    <cellStyle name="Calculation 2 3 29 10 2" xfId="28127"/>
    <cellStyle name="Calculation 2 3 29 11" xfId="15780"/>
    <cellStyle name="Calculation 2 3 29 11 2" xfId="28128"/>
    <cellStyle name="Calculation 2 3 29 12" xfId="17174"/>
    <cellStyle name="Calculation 2 3 29 12 2" xfId="28129"/>
    <cellStyle name="Calculation 2 3 29 13" xfId="18564"/>
    <cellStyle name="Calculation 2 3 29 13 2" xfId="28130"/>
    <cellStyle name="Calculation 2 3 29 14" xfId="19951"/>
    <cellStyle name="Calculation 2 3 29 14 2" xfId="28131"/>
    <cellStyle name="Calculation 2 3 29 15" xfId="21331"/>
    <cellStyle name="Calculation 2 3 29 15 2" xfId="28132"/>
    <cellStyle name="Calculation 2 3 29 16" xfId="22697"/>
    <cellStyle name="Calculation 2 3 29 16 2" xfId="28133"/>
    <cellStyle name="Calculation 2 3 29 17" xfId="24051"/>
    <cellStyle name="Calculation 2 3 29 17 2" xfId="28134"/>
    <cellStyle name="Calculation 2 3 29 18" xfId="28135"/>
    <cellStyle name="Calculation 2 3 29 19" xfId="50449"/>
    <cellStyle name="Calculation 2 3 29 2" xfId="3069"/>
    <cellStyle name="Calculation 2 3 29 2 2" xfId="28136"/>
    <cellStyle name="Calculation 2 3 29 20" xfId="50450"/>
    <cellStyle name="Calculation 2 3 29 21" xfId="50451"/>
    <cellStyle name="Calculation 2 3 29 22" xfId="50452"/>
    <cellStyle name="Calculation 2 3 29 23" xfId="50453"/>
    <cellStyle name="Calculation 2 3 29 24" xfId="50454"/>
    <cellStyle name="Calculation 2 3 29 25" xfId="50455"/>
    <cellStyle name="Calculation 2 3 29 3" xfId="4423"/>
    <cellStyle name="Calculation 2 3 29 3 2" xfId="28137"/>
    <cellStyle name="Calculation 2 3 29 4" xfId="5995"/>
    <cellStyle name="Calculation 2 3 29 4 2" xfId="28138"/>
    <cellStyle name="Calculation 2 3 29 5" xfId="7393"/>
    <cellStyle name="Calculation 2 3 29 5 2" xfId="28139"/>
    <cellStyle name="Calculation 2 3 29 6" xfId="8791"/>
    <cellStyle name="Calculation 2 3 29 6 2" xfId="28140"/>
    <cellStyle name="Calculation 2 3 29 7" xfId="10193"/>
    <cellStyle name="Calculation 2 3 29 7 2" xfId="28141"/>
    <cellStyle name="Calculation 2 3 29 8" xfId="11587"/>
    <cellStyle name="Calculation 2 3 29 8 2" xfId="28142"/>
    <cellStyle name="Calculation 2 3 29 9" xfId="12986"/>
    <cellStyle name="Calculation 2 3 29 9 2" xfId="28143"/>
    <cellStyle name="Calculation 2 3 3" xfId="334"/>
    <cellStyle name="Calculation 2 3 3 10" xfId="9299"/>
    <cellStyle name="Calculation 2 3 3 10 2" xfId="28144"/>
    <cellStyle name="Calculation 2 3 3 11" xfId="10693"/>
    <cellStyle name="Calculation 2 3 3 11 2" xfId="28145"/>
    <cellStyle name="Calculation 2 3 3 12" xfId="12092"/>
    <cellStyle name="Calculation 2 3 3 12 2" xfId="28146"/>
    <cellStyle name="Calculation 2 3 3 13" xfId="13490"/>
    <cellStyle name="Calculation 2 3 3 13 2" xfId="28147"/>
    <cellStyle name="Calculation 2 3 3 14" xfId="14886"/>
    <cellStyle name="Calculation 2 3 3 14 2" xfId="28148"/>
    <cellStyle name="Calculation 2 3 3 15" xfId="16280"/>
    <cellStyle name="Calculation 2 3 3 15 2" xfId="28149"/>
    <cellStyle name="Calculation 2 3 3 16" xfId="17670"/>
    <cellStyle name="Calculation 2 3 3 16 2" xfId="28150"/>
    <cellStyle name="Calculation 2 3 3 17" xfId="19057"/>
    <cellStyle name="Calculation 2 3 3 17 2" xfId="28151"/>
    <cellStyle name="Calculation 2 3 3 18" xfId="20437"/>
    <cellStyle name="Calculation 2 3 3 18 2" xfId="28152"/>
    <cellStyle name="Calculation 2 3 3 19" xfId="21803"/>
    <cellStyle name="Calculation 2 3 3 19 2" xfId="28153"/>
    <cellStyle name="Calculation 2 3 3 2" xfId="463"/>
    <cellStyle name="Calculation 2 3 3 2 10" xfId="14674"/>
    <cellStyle name="Calculation 2 3 3 2 10 2" xfId="28154"/>
    <cellStyle name="Calculation 2 3 3 2 11" xfId="16068"/>
    <cellStyle name="Calculation 2 3 3 2 11 2" xfId="28155"/>
    <cellStyle name="Calculation 2 3 3 2 12" xfId="17458"/>
    <cellStyle name="Calculation 2 3 3 2 12 2" xfId="28156"/>
    <cellStyle name="Calculation 2 3 3 2 13" xfId="18845"/>
    <cellStyle name="Calculation 2 3 3 2 13 2" xfId="28157"/>
    <cellStyle name="Calculation 2 3 3 2 14" xfId="20225"/>
    <cellStyle name="Calculation 2 3 3 2 14 2" xfId="28158"/>
    <cellStyle name="Calculation 2 3 3 2 15" xfId="21591"/>
    <cellStyle name="Calculation 2 3 3 2 15 2" xfId="28159"/>
    <cellStyle name="Calculation 2 3 3 2 16" xfId="22945"/>
    <cellStyle name="Calculation 2 3 3 2 16 2" xfId="28160"/>
    <cellStyle name="Calculation 2 3 3 2 17" xfId="24289"/>
    <cellStyle name="Calculation 2 3 3 2 17 2" xfId="28161"/>
    <cellStyle name="Calculation 2 3 3 2 18" xfId="1857"/>
    <cellStyle name="Calculation 2 3 3 2 18 2" xfId="28162"/>
    <cellStyle name="Calculation 2 3 3 2 19" xfId="28163"/>
    <cellStyle name="Calculation 2 3 3 2 2" xfId="3317"/>
    <cellStyle name="Calculation 2 3 3 2 2 2" xfId="28164"/>
    <cellStyle name="Calculation 2 3 3 2 3" xfId="4661"/>
    <cellStyle name="Calculation 2 3 3 2 3 2" xfId="28165"/>
    <cellStyle name="Calculation 2 3 3 2 4" xfId="6287"/>
    <cellStyle name="Calculation 2 3 3 2 4 2" xfId="28166"/>
    <cellStyle name="Calculation 2 3 3 2 5" xfId="7689"/>
    <cellStyle name="Calculation 2 3 3 2 5 2" xfId="28167"/>
    <cellStyle name="Calculation 2 3 3 2 6" xfId="9084"/>
    <cellStyle name="Calculation 2 3 3 2 6 2" xfId="28168"/>
    <cellStyle name="Calculation 2 3 3 2 7" xfId="10485"/>
    <cellStyle name="Calculation 2 3 3 2 7 2" xfId="28169"/>
    <cellStyle name="Calculation 2 3 3 2 8" xfId="11882"/>
    <cellStyle name="Calculation 2 3 3 2 8 2" xfId="28170"/>
    <cellStyle name="Calculation 2 3 3 2 9" xfId="13278"/>
    <cellStyle name="Calculation 2 3 3 2 9 2" xfId="28171"/>
    <cellStyle name="Calculation 2 3 3 20" xfId="23157"/>
    <cellStyle name="Calculation 2 3 3 20 2" xfId="28172"/>
    <cellStyle name="Calculation 2 3 3 21" xfId="725"/>
    <cellStyle name="Calculation 2 3 3 21 2" xfId="28173"/>
    <cellStyle name="Calculation 2 3 3 22" xfId="24528"/>
    <cellStyle name="Calculation 2 3 3 22 2" xfId="28174"/>
    <cellStyle name="Calculation 2 3 3 23" xfId="24690"/>
    <cellStyle name="Calculation 2 3 3 23 2" xfId="28175"/>
    <cellStyle name="Calculation 2 3 3 24" xfId="28176"/>
    <cellStyle name="Calculation 2 3 3 25" xfId="50456"/>
    <cellStyle name="Calculation 2 3 3 26" xfId="50457"/>
    <cellStyle name="Calculation 2 3 3 27" xfId="50458"/>
    <cellStyle name="Calculation 2 3 3 28" xfId="50459"/>
    <cellStyle name="Calculation 2 3 3 29" xfId="50460"/>
    <cellStyle name="Calculation 2 3 3 3" xfId="579"/>
    <cellStyle name="Calculation 2 3 3 3 10" xfId="14790"/>
    <cellStyle name="Calculation 2 3 3 3 10 2" xfId="28177"/>
    <cellStyle name="Calculation 2 3 3 3 11" xfId="16184"/>
    <cellStyle name="Calculation 2 3 3 3 11 2" xfId="28178"/>
    <cellStyle name="Calculation 2 3 3 3 12" xfId="17574"/>
    <cellStyle name="Calculation 2 3 3 3 12 2" xfId="28179"/>
    <cellStyle name="Calculation 2 3 3 3 13" xfId="18961"/>
    <cellStyle name="Calculation 2 3 3 3 13 2" xfId="28180"/>
    <cellStyle name="Calculation 2 3 3 3 14" xfId="20341"/>
    <cellStyle name="Calculation 2 3 3 3 14 2" xfId="28181"/>
    <cellStyle name="Calculation 2 3 3 3 15" xfId="21707"/>
    <cellStyle name="Calculation 2 3 3 3 15 2" xfId="28182"/>
    <cellStyle name="Calculation 2 3 3 3 16" xfId="23061"/>
    <cellStyle name="Calculation 2 3 3 3 16 2" xfId="28183"/>
    <cellStyle name="Calculation 2 3 3 3 17" xfId="24405"/>
    <cellStyle name="Calculation 2 3 3 3 17 2" xfId="28184"/>
    <cellStyle name="Calculation 2 3 3 3 18" xfId="1973"/>
    <cellStyle name="Calculation 2 3 3 3 18 2" xfId="28185"/>
    <cellStyle name="Calculation 2 3 3 3 19" xfId="28186"/>
    <cellStyle name="Calculation 2 3 3 3 2" xfId="3433"/>
    <cellStyle name="Calculation 2 3 3 3 2 2" xfId="28187"/>
    <cellStyle name="Calculation 2 3 3 3 3" xfId="4777"/>
    <cellStyle name="Calculation 2 3 3 3 3 2" xfId="28188"/>
    <cellStyle name="Calculation 2 3 3 3 4" xfId="6403"/>
    <cellStyle name="Calculation 2 3 3 3 4 2" xfId="28189"/>
    <cellStyle name="Calculation 2 3 3 3 5" xfId="7805"/>
    <cellStyle name="Calculation 2 3 3 3 5 2" xfId="28190"/>
    <cellStyle name="Calculation 2 3 3 3 6" xfId="9200"/>
    <cellStyle name="Calculation 2 3 3 3 6 2" xfId="28191"/>
    <cellStyle name="Calculation 2 3 3 3 7" xfId="10601"/>
    <cellStyle name="Calculation 2 3 3 3 7 2" xfId="28192"/>
    <cellStyle name="Calculation 2 3 3 3 8" xfId="11998"/>
    <cellStyle name="Calculation 2 3 3 3 8 2" xfId="28193"/>
    <cellStyle name="Calculation 2 3 3 3 9" xfId="13394"/>
    <cellStyle name="Calculation 2 3 3 3 9 2" xfId="28194"/>
    <cellStyle name="Calculation 2 3 3 30" xfId="50461"/>
    <cellStyle name="Calculation 2 3 3 31" xfId="50462"/>
    <cellStyle name="Calculation 2 3 3 4" xfId="1728"/>
    <cellStyle name="Calculation 2 3 3 4 10" xfId="14545"/>
    <cellStyle name="Calculation 2 3 3 4 10 2" xfId="28195"/>
    <cellStyle name="Calculation 2 3 3 4 11" xfId="15939"/>
    <cellStyle name="Calculation 2 3 3 4 11 2" xfId="28196"/>
    <cellStyle name="Calculation 2 3 3 4 12" xfId="17329"/>
    <cellStyle name="Calculation 2 3 3 4 12 2" xfId="28197"/>
    <cellStyle name="Calculation 2 3 3 4 13" xfId="18716"/>
    <cellStyle name="Calculation 2 3 3 4 13 2" xfId="28198"/>
    <cellStyle name="Calculation 2 3 3 4 14" xfId="20096"/>
    <cellStyle name="Calculation 2 3 3 4 14 2" xfId="28199"/>
    <cellStyle name="Calculation 2 3 3 4 15" xfId="21462"/>
    <cellStyle name="Calculation 2 3 3 4 15 2" xfId="28200"/>
    <cellStyle name="Calculation 2 3 3 4 16" xfId="22816"/>
    <cellStyle name="Calculation 2 3 3 4 16 2" xfId="28201"/>
    <cellStyle name="Calculation 2 3 3 4 17" xfId="24160"/>
    <cellStyle name="Calculation 2 3 3 4 17 2" xfId="28202"/>
    <cellStyle name="Calculation 2 3 3 4 18" xfId="28203"/>
    <cellStyle name="Calculation 2 3 3 4 2" xfId="3188"/>
    <cellStyle name="Calculation 2 3 3 4 2 2" xfId="28204"/>
    <cellStyle name="Calculation 2 3 3 4 3" xfId="4532"/>
    <cellStyle name="Calculation 2 3 3 4 3 2" xfId="28205"/>
    <cellStyle name="Calculation 2 3 3 4 4" xfId="6158"/>
    <cellStyle name="Calculation 2 3 3 4 4 2" xfId="28206"/>
    <cellStyle name="Calculation 2 3 3 4 5" xfId="7560"/>
    <cellStyle name="Calculation 2 3 3 4 5 2" xfId="28207"/>
    <cellStyle name="Calculation 2 3 3 4 6" xfId="8955"/>
    <cellStyle name="Calculation 2 3 3 4 6 2" xfId="28208"/>
    <cellStyle name="Calculation 2 3 3 4 7" xfId="10356"/>
    <cellStyle name="Calculation 2 3 3 4 7 2" xfId="28209"/>
    <cellStyle name="Calculation 2 3 3 4 8" xfId="11753"/>
    <cellStyle name="Calculation 2 3 3 4 8 2" xfId="28210"/>
    <cellStyle name="Calculation 2 3 3 4 9" xfId="13149"/>
    <cellStyle name="Calculation 2 3 3 4 9 2" xfId="28211"/>
    <cellStyle name="Calculation 2 3 3 5" xfId="2175"/>
    <cellStyle name="Calculation 2 3 3 5 2" xfId="28212"/>
    <cellStyle name="Calculation 2 3 3 6" xfId="3529"/>
    <cellStyle name="Calculation 2 3 3 6 2" xfId="28213"/>
    <cellStyle name="Calculation 2 3 3 7" xfId="5101"/>
    <cellStyle name="Calculation 2 3 3 7 2" xfId="28214"/>
    <cellStyle name="Calculation 2 3 3 8" xfId="6499"/>
    <cellStyle name="Calculation 2 3 3 8 2" xfId="28215"/>
    <cellStyle name="Calculation 2 3 3 9" xfId="7897"/>
    <cellStyle name="Calculation 2 3 3 9 2" xfId="28216"/>
    <cellStyle name="Calculation 2 3 30" xfId="1668"/>
    <cellStyle name="Calculation 2 3 30 10" xfId="14485"/>
    <cellStyle name="Calculation 2 3 30 10 2" xfId="28217"/>
    <cellStyle name="Calculation 2 3 30 11" xfId="15879"/>
    <cellStyle name="Calculation 2 3 30 11 2" xfId="28218"/>
    <cellStyle name="Calculation 2 3 30 12" xfId="17269"/>
    <cellStyle name="Calculation 2 3 30 12 2" xfId="28219"/>
    <cellStyle name="Calculation 2 3 30 13" xfId="18656"/>
    <cellStyle name="Calculation 2 3 30 13 2" xfId="28220"/>
    <cellStyle name="Calculation 2 3 30 14" xfId="20036"/>
    <cellStyle name="Calculation 2 3 30 14 2" xfId="28221"/>
    <cellStyle name="Calculation 2 3 30 15" xfId="21402"/>
    <cellStyle name="Calculation 2 3 30 15 2" xfId="28222"/>
    <cellStyle name="Calculation 2 3 30 16" xfId="22756"/>
    <cellStyle name="Calculation 2 3 30 16 2" xfId="28223"/>
    <cellStyle name="Calculation 2 3 30 17" xfId="24100"/>
    <cellStyle name="Calculation 2 3 30 17 2" xfId="28224"/>
    <cellStyle name="Calculation 2 3 30 18" xfId="28225"/>
    <cellStyle name="Calculation 2 3 30 2" xfId="3128"/>
    <cellStyle name="Calculation 2 3 30 2 2" xfId="28226"/>
    <cellStyle name="Calculation 2 3 30 3" xfId="4472"/>
    <cellStyle name="Calculation 2 3 30 3 2" xfId="28227"/>
    <cellStyle name="Calculation 2 3 30 4" xfId="6098"/>
    <cellStyle name="Calculation 2 3 30 4 2" xfId="28228"/>
    <cellStyle name="Calculation 2 3 30 5" xfId="7500"/>
    <cellStyle name="Calculation 2 3 30 5 2" xfId="28229"/>
    <cellStyle name="Calculation 2 3 30 6" xfId="8895"/>
    <cellStyle name="Calculation 2 3 30 6 2" xfId="28230"/>
    <cellStyle name="Calculation 2 3 30 7" xfId="10296"/>
    <cellStyle name="Calculation 2 3 30 7 2" xfId="28231"/>
    <cellStyle name="Calculation 2 3 30 8" xfId="11693"/>
    <cellStyle name="Calculation 2 3 30 8 2" xfId="28232"/>
    <cellStyle name="Calculation 2 3 30 9" xfId="13089"/>
    <cellStyle name="Calculation 2 3 30 9 2" xfId="28233"/>
    <cellStyle name="Calculation 2 3 31" xfId="2079"/>
    <cellStyle name="Calculation 2 3 31 2" xfId="28234"/>
    <cellStyle name="Calculation 2 3 32" xfId="3103"/>
    <cellStyle name="Calculation 2 3 32 2" xfId="28235"/>
    <cellStyle name="Calculation 2 3 33" xfId="5005"/>
    <cellStyle name="Calculation 2 3 33 2" xfId="28236"/>
    <cellStyle name="Calculation 2 3 34" xfId="6030"/>
    <cellStyle name="Calculation 2 3 34 2" xfId="28237"/>
    <cellStyle name="Calculation 2 3 35" xfId="6050"/>
    <cellStyle name="Calculation 2 3 35 2" xfId="28238"/>
    <cellStyle name="Calculation 2 3 36" xfId="4917"/>
    <cellStyle name="Calculation 2 3 36 2" xfId="28239"/>
    <cellStyle name="Calculation 2 3 37" xfId="7437"/>
    <cellStyle name="Calculation 2 3 37 2" xfId="28240"/>
    <cellStyle name="Calculation 2 3 38" xfId="6038"/>
    <cellStyle name="Calculation 2 3 38 2" xfId="28241"/>
    <cellStyle name="Calculation 2 3 39" xfId="13021"/>
    <cellStyle name="Calculation 2 3 39 2" xfId="28242"/>
    <cellStyle name="Calculation 2 3 4" xfId="344"/>
    <cellStyle name="Calculation 2 3 4 10" xfId="9338"/>
    <cellStyle name="Calculation 2 3 4 10 2" xfId="28243"/>
    <cellStyle name="Calculation 2 3 4 11" xfId="10732"/>
    <cellStyle name="Calculation 2 3 4 11 2" xfId="28244"/>
    <cellStyle name="Calculation 2 3 4 12" xfId="12131"/>
    <cellStyle name="Calculation 2 3 4 12 2" xfId="28245"/>
    <cellStyle name="Calculation 2 3 4 13" xfId="13529"/>
    <cellStyle name="Calculation 2 3 4 13 2" xfId="28246"/>
    <cellStyle name="Calculation 2 3 4 14" xfId="14925"/>
    <cellStyle name="Calculation 2 3 4 14 2" xfId="28247"/>
    <cellStyle name="Calculation 2 3 4 15" xfId="16319"/>
    <cellStyle name="Calculation 2 3 4 15 2" xfId="28248"/>
    <cellStyle name="Calculation 2 3 4 16" xfId="17709"/>
    <cellStyle name="Calculation 2 3 4 16 2" xfId="28249"/>
    <cellStyle name="Calculation 2 3 4 17" xfId="19096"/>
    <cellStyle name="Calculation 2 3 4 17 2" xfId="28250"/>
    <cellStyle name="Calculation 2 3 4 18" xfId="20476"/>
    <cellStyle name="Calculation 2 3 4 18 2" xfId="28251"/>
    <cellStyle name="Calculation 2 3 4 19" xfId="21842"/>
    <cellStyle name="Calculation 2 3 4 19 2" xfId="28252"/>
    <cellStyle name="Calculation 2 3 4 2" xfId="473"/>
    <cellStyle name="Calculation 2 3 4 2 10" xfId="14684"/>
    <cellStyle name="Calculation 2 3 4 2 10 2" xfId="28253"/>
    <cellStyle name="Calculation 2 3 4 2 11" xfId="16078"/>
    <cellStyle name="Calculation 2 3 4 2 11 2" xfId="28254"/>
    <cellStyle name="Calculation 2 3 4 2 12" xfId="17468"/>
    <cellStyle name="Calculation 2 3 4 2 12 2" xfId="28255"/>
    <cellStyle name="Calculation 2 3 4 2 13" xfId="18855"/>
    <cellStyle name="Calculation 2 3 4 2 13 2" xfId="28256"/>
    <cellStyle name="Calculation 2 3 4 2 14" xfId="20235"/>
    <cellStyle name="Calculation 2 3 4 2 14 2" xfId="28257"/>
    <cellStyle name="Calculation 2 3 4 2 15" xfId="21601"/>
    <cellStyle name="Calculation 2 3 4 2 15 2" xfId="28258"/>
    <cellStyle name="Calculation 2 3 4 2 16" xfId="22955"/>
    <cellStyle name="Calculation 2 3 4 2 16 2" xfId="28259"/>
    <cellStyle name="Calculation 2 3 4 2 17" xfId="24299"/>
    <cellStyle name="Calculation 2 3 4 2 17 2" xfId="28260"/>
    <cellStyle name="Calculation 2 3 4 2 18" xfId="1867"/>
    <cellStyle name="Calculation 2 3 4 2 18 2" xfId="28261"/>
    <cellStyle name="Calculation 2 3 4 2 19" xfId="28262"/>
    <cellStyle name="Calculation 2 3 4 2 2" xfId="3327"/>
    <cellStyle name="Calculation 2 3 4 2 2 2" xfId="28263"/>
    <cellStyle name="Calculation 2 3 4 2 3" xfId="4671"/>
    <cellStyle name="Calculation 2 3 4 2 3 2" xfId="28264"/>
    <cellStyle name="Calculation 2 3 4 2 4" xfId="6297"/>
    <cellStyle name="Calculation 2 3 4 2 4 2" xfId="28265"/>
    <cellStyle name="Calculation 2 3 4 2 5" xfId="7699"/>
    <cellStyle name="Calculation 2 3 4 2 5 2" xfId="28266"/>
    <cellStyle name="Calculation 2 3 4 2 6" xfId="9094"/>
    <cellStyle name="Calculation 2 3 4 2 6 2" xfId="28267"/>
    <cellStyle name="Calculation 2 3 4 2 7" xfId="10495"/>
    <cellStyle name="Calculation 2 3 4 2 7 2" xfId="28268"/>
    <cellStyle name="Calculation 2 3 4 2 8" xfId="11892"/>
    <cellStyle name="Calculation 2 3 4 2 8 2" xfId="28269"/>
    <cellStyle name="Calculation 2 3 4 2 9" xfId="13288"/>
    <cellStyle name="Calculation 2 3 4 2 9 2" xfId="28270"/>
    <cellStyle name="Calculation 2 3 4 20" xfId="23196"/>
    <cellStyle name="Calculation 2 3 4 20 2" xfId="28271"/>
    <cellStyle name="Calculation 2 3 4 21" xfId="764"/>
    <cellStyle name="Calculation 2 3 4 21 2" xfId="28272"/>
    <cellStyle name="Calculation 2 3 4 22" xfId="24460"/>
    <cellStyle name="Calculation 2 3 4 22 2" xfId="28273"/>
    <cellStyle name="Calculation 2 3 4 23" xfId="24698"/>
    <cellStyle name="Calculation 2 3 4 23 2" xfId="28274"/>
    <cellStyle name="Calculation 2 3 4 24" xfId="28275"/>
    <cellStyle name="Calculation 2 3 4 25" xfId="50463"/>
    <cellStyle name="Calculation 2 3 4 26" xfId="50464"/>
    <cellStyle name="Calculation 2 3 4 27" xfId="50465"/>
    <cellStyle name="Calculation 2 3 4 28" xfId="50466"/>
    <cellStyle name="Calculation 2 3 4 29" xfId="50467"/>
    <cellStyle name="Calculation 2 3 4 3" xfId="589"/>
    <cellStyle name="Calculation 2 3 4 3 10" xfId="14800"/>
    <cellStyle name="Calculation 2 3 4 3 10 2" xfId="28276"/>
    <cellStyle name="Calculation 2 3 4 3 11" xfId="16194"/>
    <cellStyle name="Calculation 2 3 4 3 11 2" xfId="28277"/>
    <cellStyle name="Calculation 2 3 4 3 12" xfId="17584"/>
    <cellStyle name="Calculation 2 3 4 3 12 2" xfId="28278"/>
    <cellStyle name="Calculation 2 3 4 3 13" xfId="18971"/>
    <cellStyle name="Calculation 2 3 4 3 13 2" xfId="28279"/>
    <cellStyle name="Calculation 2 3 4 3 14" xfId="20351"/>
    <cellStyle name="Calculation 2 3 4 3 14 2" xfId="28280"/>
    <cellStyle name="Calculation 2 3 4 3 15" xfId="21717"/>
    <cellStyle name="Calculation 2 3 4 3 15 2" xfId="28281"/>
    <cellStyle name="Calculation 2 3 4 3 16" xfId="23071"/>
    <cellStyle name="Calculation 2 3 4 3 16 2" xfId="28282"/>
    <cellStyle name="Calculation 2 3 4 3 17" xfId="24415"/>
    <cellStyle name="Calculation 2 3 4 3 17 2" xfId="28283"/>
    <cellStyle name="Calculation 2 3 4 3 18" xfId="1983"/>
    <cellStyle name="Calculation 2 3 4 3 18 2" xfId="28284"/>
    <cellStyle name="Calculation 2 3 4 3 19" xfId="28285"/>
    <cellStyle name="Calculation 2 3 4 3 2" xfId="3443"/>
    <cellStyle name="Calculation 2 3 4 3 2 2" xfId="28286"/>
    <cellStyle name="Calculation 2 3 4 3 3" xfId="4787"/>
    <cellStyle name="Calculation 2 3 4 3 3 2" xfId="28287"/>
    <cellStyle name="Calculation 2 3 4 3 4" xfId="6413"/>
    <cellStyle name="Calculation 2 3 4 3 4 2" xfId="28288"/>
    <cellStyle name="Calculation 2 3 4 3 5" xfId="7815"/>
    <cellStyle name="Calculation 2 3 4 3 5 2" xfId="28289"/>
    <cellStyle name="Calculation 2 3 4 3 6" xfId="9210"/>
    <cellStyle name="Calculation 2 3 4 3 6 2" xfId="28290"/>
    <cellStyle name="Calculation 2 3 4 3 7" xfId="10611"/>
    <cellStyle name="Calculation 2 3 4 3 7 2" xfId="28291"/>
    <cellStyle name="Calculation 2 3 4 3 8" xfId="12008"/>
    <cellStyle name="Calculation 2 3 4 3 8 2" xfId="28292"/>
    <cellStyle name="Calculation 2 3 4 3 9" xfId="13404"/>
    <cellStyle name="Calculation 2 3 4 3 9 2" xfId="28293"/>
    <cellStyle name="Calculation 2 3 4 30" xfId="50468"/>
    <cellStyle name="Calculation 2 3 4 31" xfId="50469"/>
    <cellStyle name="Calculation 2 3 4 4" xfId="1738"/>
    <cellStyle name="Calculation 2 3 4 4 10" xfId="14555"/>
    <cellStyle name="Calculation 2 3 4 4 10 2" xfId="28294"/>
    <cellStyle name="Calculation 2 3 4 4 11" xfId="15949"/>
    <cellStyle name="Calculation 2 3 4 4 11 2" xfId="28295"/>
    <cellStyle name="Calculation 2 3 4 4 12" xfId="17339"/>
    <cellStyle name="Calculation 2 3 4 4 12 2" xfId="28296"/>
    <cellStyle name="Calculation 2 3 4 4 13" xfId="18726"/>
    <cellStyle name="Calculation 2 3 4 4 13 2" xfId="28297"/>
    <cellStyle name="Calculation 2 3 4 4 14" xfId="20106"/>
    <cellStyle name="Calculation 2 3 4 4 14 2" xfId="28298"/>
    <cellStyle name="Calculation 2 3 4 4 15" xfId="21472"/>
    <cellStyle name="Calculation 2 3 4 4 15 2" xfId="28299"/>
    <cellStyle name="Calculation 2 3 4 4 16" xfId="22826"/>
    <cellStyle name="Calculation 2 3 4 4 16 2" xfId="28300"/>
    <cellStyle name="Calculation 2 3 4 4 17" xfId="24170"/>
    <cellStyle name="Calculation 2 3 4 4 17 2" xfId="28301"/>
    <cellStyle name="Calculation 2 3 4 4 18" xfId="28302"/>
    <cellStyle name="Calculation 2 3 4 4 2" xfId="3198"/>
    <cellStyle name="Calculation 2 3 4 4 2 2" xfId="28303"/>
    <cellStyle name="Calculation 2 3 4 4 3" xfId="4542"/>
    <cellStyle name="Calculation 2 3 4 4 3 2" xfId="28304"/>
    <cellStyle name="Calculation 2 3 4 4 4" xfId="6168"/>
    <cellStyle name="Calculation 2 3 4 4 4 2" xfId="28305"/>
    <cellStyle name="Calculation 2 3 4 4 5" xfId="7570"/>
    <cellStyle name="Calculation 2 3 4 4 5 2" xfId="28306"/>
    <cellStyle name="Calculation 2 3 4 4 6" xfId="8965"/>
    <cellStyle name="Calculation 2 3 4 4 6 2" xfId="28307"/>
    <cellStyle name="Calculation 2 3 4 4 7" xfId="10366"/>
    <cellStyle name="Calculation 2 3 4 4 7 2" xfId="28308"/>
    <cellStyle name="Calculation 2 3 4 4 8" xfId="11763"/>
    <cellStyle name="Calculation 2 3 4 4 8 2" xfId="28309"/>
    <cellStyle name="Calculation 2 3 4 4 9" xfId="13159"/>
    <cellStyle name="Calculation 2 3 4 4 9 2" xfId="28310"/>
    <cellStyle name="Calculation 2 3 4 5" xfId="2214"/>
    <cellStyle name="Calculation 2 3 4 5 2" xfId="28311"/>
    <cellStyle name="Calculation 2 3 4 6" xfId="3568"/>
    <cellStyle name="Calculation 2 3 4 6 2" xfId="28312"/>
    <cellStyle name="Calculation 2 3 4 7" xfId="5140"/>
    <cellStyle name="Calculation 2 3 4 7 2" xfId="28313"/>
    <cellStyle name="Calculation 2 3 4 8" xfId="6538"/>
    <cellStyle name="Calculation 2 3 4 8 2" xfId="28314"/>
    <cellStyle name="Calculation 2 3 4 9" xfId="7936"/>
    <cellStyle name="Calculation 2 3 4 9 2" xfId="28315"/>
    <cellStyle name="Calculation 2 3 40" xfId="14419"/>
    <cellStyle name="Calculation 2 3 40 2" xfId="28316"/>
    <cellStyle name="Calculation 2 3 41" xfId="15815"/>
    <cellStyle name="Calculation 2 3 41 2" xfId="28317"/>
    <cellStyle name="Calculation 2 3 42" xfId="17209"/>
    <cellStyle name="Calculation 2 3 42 2" xfId="28318"/>
    <cellStyle name="Calculation 2 3 43" xfId="18599"/>
    <cellStyle name="Calculation 2 3 43 2" xfId="28319"/>
    <cellStyle name="Calculation 2 3 44" xfId="19986"/>
    <cellStyle name="Calculation 2 3 44 2" xfId="28320"/>
    <cellStyle name="Calculation 2 3 45" xfId="21366"/>
    <cellStyle name="Calculation 2 3 45 2" xfId="28321"/>
    <cellStyle name="Calculation 2 3 46" xfId="22731"/>
    <cellStyle name="Calculation 2 3 46 2" xfId="28322"/>
    <cellStyle name="Calculation 2 3 47" xfId="629"/>
    <cellStyle name="Calculation 2 3 47 2" xfId="28323"/>
    <cellStyle name="Calculation 2 3 48" xfId="24547"/>
    <cellStyle name="Calculation 2 3 48 2" xfId="28324"/>
    <cellStyle name="Calculation 2 3 49" xfId="24516"/>
    <cellStyle name="Calculation 2 3 49 2" xfId="28325"/>
    <cellStyle name="Calculation 2 3 5" xfId="354"/>
    <cellStyle name="Calculation 2 3 5 10" xfId="9378"/>
    <cellStyle name="Calculation 2 3 5 10 2" xfId="28326"/>
    <cellStyle name="Calculation 2 3 5 11" xfId="10772"/>
    <cellStyle name="Calculation 2 3 5 11 2" xfId="28327"/>
    <cellStyle name="Calculation 2 3 5 12" xfId="12171"/>
    <cellStyle name="Calculation 2 3 5 12 2" xfId="28328"/>
    <cellStyle name="Calculation 2 3 5 13" xfId="13569"/>
    <cellStyle name="Calculation 2 3 5 13 2" xfId="28329"/>
    <cellStyle name="Calculation 2 3 5 14" xfId="14965"/>
    <cellStyle name="Calculation 2 3 5 14 2" xfId="28330"/>
    <cellStyle name="Calculation 2 3 5 15" xfId="16359"/>
    <cellStyle name="Calculation 2 3 5 15 2" xfId="28331"/>
    <cellStyle name="Calculation 2 3 5 16" xfId="17749"/>
    <cellStyle name="Calculation 2 3 5 16 2" xfId="28332"/>
    <cellStyle name="Calculation 2 3 5 17" xfId="19136"/>
    <cellStyle name="Calculation 2 3 5 17 2" xfId="28333"/>
    <cellStyle name="Calculation 2 3 5 18" xfId="20516"/>
    <cellStyle name="Calculation 2 3 5 18 2" xfId="28334"/>
    <cellStyle name="Calculation 2 3 5 19" xfId="21882"/>
    <cellStyle name="Calculation 2 3 5 19 2" xfId="28335"/>
    <cellStyle name="Calculation 2 3 5 2" xfId="483"/>
    <cellStyle name="Calculation 2 3 5 2 10" xfId="14694"/>
    <cellStyle name="Calculation 2 3 5 2 10 2" xfId="28336"/>
    <cellStyle name="Calculation 2 3 5 2 11" xfId="16088"/>
    <cellStyle name="Calculation 2 3 5 2 11 2" xfId="28337"/>
    <cellStyle name="Calculation 2 3 5 2 12" xfId="17478"/>
    <cellStyle name="Calculation 2 3 5 2 12 2" xfId="28338"/>
    <cellStyle name="Calculation 2 3 5 2 13" xfId="18865"/>
    <cellStyle name="Calculation 2 3 5 2 13 2" xfId="28339"/>
    <cellStyle name="Calculation 2 3 5 2 14" xfId="20245"/>
    <cellStyle name="Calculation 2 3 5 2 14 2" xfId="28340"/>
    <cellStyle name="Calculation 2 3 5 2 15" xfId="21611"/>
    <cellStyle name="Calculation 2 3 5 2 15 2" xfId="28341"/>
    <cellStyle name="Calculation 2 3 5 2 16" xfId="22965"/>
    <cellStyle name="Calculation 2 3 5 2 16 2" xfId="28342"/>
    <cellStyle name="Calculation 2 3 5 2 17" xfId="24309"/>
    <cellStyle name="Calculation 2 3 5 2 17 2" xfId="28343"/>
    <cellStyle name="Calculation 2 3 5 2 18" xfId="1877"/>
    <cellStyle name="Calculation 2 3 5 2 18 2" xfId="28344"/>
    <cellStyle name="Calculation 2 3 5 2 19" xfId="28345"/>
    <cellStyle name="Calculation 2 3 5 2 2" xfId="3337"/>
    <cellStyle name="Calculation 2 3 5 2 2 2" xfId="28346"/>
    <cellStyle name="Calculation 2 3 5 2 3" xfId="4681"/>
    <cellStyle name="Calculation 2 3 5 2 3 2" xfId="28347"/>
    <cellStyle name="Calculation 2 3 5 2 4" xfId="6307"/>
    <cellStyle name="Calculation 2 3 5 2 4 2" xfId="28348"/>
    <cellStyle name="Calculation 2 3 5 2 5" xfId="7709"/>
    <cellStyle name="Calculation 2 3 5 2 5 2" xfId="28349"/>
    <cellStyle name="Calculation 2 3 5 2 6" xfId="9104"/>
    <cellStyle name="Calculation 2 3 5 2 6 2" xfId="28350"/>
    <cellStyle name="Calculation 2 3 5 2 7" xfId="10505"/>
    <cellStyle name="Calculation 2 3 5 2 7 2" xfId="28351"/>
    <cellStyle name="Calculation 2 3 5 2 8" xfId="11902"/>
    <cellStyle name="Calculation 2 3 5 2 8 2" xfId="28352"/>
    <cellStyle name="Calculation 2 3 5 2 9" xfId="13298"/>
    <cellStyle name="Calculation 2 3 5 2 9 2" xfId="28353"/>
    <cellStyle name="Calculation 2 3 5 20" xfId="23236"/>
    <cellStyle name="Calculation 2 3 5 20 2" xfId="28354"/>
    <cellStyle name="Calculation 2 3 5 21" xfId="804"/>
    <cellStyle name="Calculation 2 3 5 21 2" xfId="28355"/>
    <cellStyle name="Calculation 2 3 5 22" xfId="24575"/>
    <cellStyle name="Calculation 2 3 5 22 2" xfId="28356"/>
    <cellStyle name="Calculation 2 3 5 23" xfId="24706"/>
    <cellStyle name="Calculation 2 3 5 23 2" xfId="28357"/>
    <cellStyle name="Calculation 2 3 5 24" xfId="28358"/>
    <cellStyle name="Calculation 2 3 5 25" xfId="50470"/>
    <cellStyle name="Calculation 2 3 5 26" xfId="50471"/>
    <cellStyle name="Calculation 2 3 5 27" xfId="50472"/>
    <cellStyle name="Calculation 2 3 5 28" xfId="50473"/>
    <cellStyle name="Calculation 2 3 5 29" xfId="50474"/>
    <cellStyle name="Calculation 2 3 5 3" xfId="599"/>
    <cellStyle name="Calculation 2 3 5 3 10" xfId="14810"/>
    <cellStyle name="Calculation 2 3 5 3 10 2" xfId="28359"/>
    <cellStyle name="Calculation 2 3 5 3 11" xfId="16204"/>
    <cellStyle name="Calculation 2 3 5 3 11 2" xfId="28360"/>
    <cellStyle name="Calculation 2 3 5 3 12" xfId="17594"/>
    <cellStyle name="Calculation 2 3 5 3 12 2" xfId="28361"/>
    <cellStyle name="Calculation 2 3 5 3 13" xfId="18981"/>
    <cellStyle name="Calculation 2 3 5 3 13 2" xfId="28362"/>
    <cellStyle name="Calculation 2 3 5 3 14" xfId="20361"/>
    <cellStyle name="Calculation 2 3 5 3 14 2" xfId="28363"/>
    <cellStyle name="Calculation 2 3 5 3 15" xfId="21727"/>
    <cellStyle name="Calculation 2 3 5 3 15 2" xfId="28364"/>
    <cellStyle name="Calculation 2 3 5 3 16" xfId="23081"/>
    <cellStyle name="Calculation 2 3 5 3 16 2" xfId="28365"/>
    <cellStyle name="Calculation 2 3 5 3 17" xfId="24425"/>
    <cellStyle name="Calculation 2 3 5 3 17 2" xfId="28366"/>
    <cellStyle name="Calculation 2 3 5 3 18" xfId="1993"/>
    <cellStyle name="Calculation 2 3 5 3 18 2" xfId="28367"/>
    <cellStyle name="Calculation 2 3 5 3 19" xfId="28368"/>
    <cellStyle name="Calculation 2 3 5 3 2" xfId="3453"/>
    <cellStyle name="Calculation 2 3 5 3 2 2" xfId="28369"/>
    <cellStyle name="Calculation 2 3 5 3 3" xfId="4797"/>
    <cellStyle name="Calculation 2 3 5 3 3 2" xfId="28370"/>
    <cellStyle name="Calculation 2 3 5 3 4" xfId="6423"/>
    <cellStyle name="Calculation 2 3 5 3 4 2" xfId="28371"/>
    <cellStyle name="Calculation 2 3 5 3 5" xfId="7825"/>
    <cellStyle name="Calculation 2 3 5 3 5 2" xfId="28372"/>
    <cellStyle name="Calculation 2 3 5 3 6" xfId="9220"/>
    <cellStyle name="Calculation 2 3 5 3 6 2" xfId="28373"/>
    <cellStyle name="Calculation 2 3 5 3 7" xfId="10621"/>
    <cellStyle name="Calculation 2 3 5 3 7 2" xfId="28374"/>
    <cellStyle name="Calculation 2 3 5 3 8" xfId="12018"/>
    <cellStyle name="Calculation 2 3 5 3 8 2" xfId="28375"/>
    <cellStyle name="Calculation 2 3 5 3 9" xfId="13414"/>
    <cellStyle name="Calculation 2 3 5 3 9 2" xfId="28376"/>
    <cellStyle name="Calculation 2 3 5 30" xfId="50475"/>
    <cellStyle name="Calculation 2 3 5 31" xfId="50476"/>
    <cellStyle name="Calculation 2 3 5 4" xfId="1748"/>
    <cellStyle name="Calculation 2 3 5 4 10" xfId="14565"/>
    <cellStyle name="Calculation 2 3 5 4 10 2" xfId="28377"/>
    <cellStyle name="Calculation 2 3 5 4 11" xfId="15959"/>
    <cellStyle name="Calculation 2 3 5 4 11 2" xfId="28378"/>
    <cellStyle name="Calculation 2 3 5 4 12" xfId="17349"/>
    <cellStyle name="Calculation 2 3 5 4 12 2" xfId="28379"/>
    <cellStyle name="Calculation 2 3 5 4 13" xfId="18736"/>
    <cellStyle name="Calculation 2 3 5 4 13 2" xfId="28380"/>
    <cellStyle name="Calculation 2 3 5 4 14" xfId="20116"/>
    <cellStyle name="Calculation 2 3 5 4 14 2" xfId="28381"/>
    <cellStyle name="Calculation 2 3 5 4 15" xfId="21482"/>
    <cellStyle name="Calculation 2 3 5 4 15 2" xfId="28382"/>
    <cellStyle name="Calculation 2 3 5 4 16" xfId="22836"/>
    <cellStyle name="Calculation 2 3 5 4 16 2" xfId="28383"/>
    <cellStyle name="Calculation 2 3 5 4 17" xfId="24180"/>
    <cellStyle name="Calculation 2 3 5 4 17 2" xfId="28384"/>
    <cellStyle name="Calculation 2 3 5 4 18" xfId="28385"/>
    <cellStyle name="Calculation 2 3 5 4 2" xfId="3208"/>
    <cellStyle name="Calculation 2 3 5 4 2 2" xfId="28386"/>
    <cellStyle name="Calculation 2 3 5 4 3" xfId="4552"/>
    <cellStyle name="Calculation 2 3 5 4 3 2" xfId="28387"/>
    <cellStyle name="Calculation 2 3 5 4 4" xfId="6178"/>
    <cellStyle name="Calculation 2 3 5 4 4 2" xfId="28388"/>
    <cellStyle name="Calculation 2 3 5 4 5" xfId="7580"/>
    <cellStyle name="Calculation 2 3 5 4 5 2" xfId="28389"/>
    <cellStyle name="Calculation 2 3 5 4 6" xfId="8975"/>
    <cellStyle name="Calculation 2 3 5 4 6 2" xfId="28390"/>
    <cellStyle name="Calculation 2 3 5 4 7" xfId="10376"/>
    <cellStyle name="Calculation 2 3 5 4 7 2" xfId="28391"/>
    <cellStyle name="Calculation 2 3 5 4 8" xfId="11773"/>
    <cellStyle name="Calculation 2 3 5 4 8 2" xfId="28392"/>
    <cellStyle name="Calculation 2 3 5 4 9" xfId="13169"/>
    <cellStyle name="Calculation 2 3 5 4 9 2" xfId="28393"/>
    <cellStyle name="Calculation 2 3 5 5" xfId="2254"/>
    <cellStyle name="Calculation 2 3 5 5 2" xfId="28394"/>
    <cellStyle name="Calculation 2 3 5 6" xfId="3608"/>
    <cellStyle name="Calculation 2 3 5 6 2" xfId="28395"/>
    <cellStyle name="Calculation 2 3 5 7" xfId="5180"/>
    <cellStyle name="Calculation 2 3 5 7 2" xfId="28396"/>
    <cellStyle name="Calculation 2 3 5 8" xfId="6578"/>
    <cellStyle name="Calculation 2 3 5 8 2" xfId="28397"/>
    <cellStyle name="Calculation 2 3 5 9" xfId="7976"/>
    <cellStyle name="Calculation 2 3 5 9 2" xfId="28398"/>
    <cellStyle name="Calculation 2 3 50" xfId="24605"/>
    <cellStyle name="Calculation 2 3 50 2" xfId="28399"/>
    <cellStyle name="Calculation 2 3 51" xfId="24569"/>
    <cellStyle name="Calculation 2 3 51 2" xfId="28400"/>
    <cellStyle name="Calculation 2 3 52" xfId="24638"/>
    <cellStyle name="Calculation 2 3 52 2" xfId="28401"/>
    <cellStyle name="Calculation 2 3 53" xfId="24617"/>
    <cellStyle name="Calculation 2 3 53 2" xfId="28402"/>
    <cellStyle name="Calculation 2 3 54" xfId="24620"/>
    <cellStyle name="Calculation 2 3 54 2" xfId="28403"/>
    <cellStyle name="Calculation 2 3 55" xfId="28404"/>
    <cellStyle name="Calculation 2 3 56" xfId="49232"/>
    <cellStyle name="Calculation 2 3 57" xfId="49266"/>
    <cellStyle name="Calculation 2 3 58" xfId="50477"/>
    <cellStyle name="Calculation 2 3 59" xfId="50478"/>
    <cellStyle name="Calculation 2 3 6" xfId="394"/>
    <cellStyle name="Calculation 2 3 6 10" xfId="12210"/>
    <cellStyle name="Calculation 2 3 6 10 2" xfId="28405"/>
    <cellStyle name="Calculation 2 3 6 11" xfId="13608"/>
    <cellStyle name="Calculation 2 3 6 11 2" xfId="28406"/>
    <cellStyle name="Calculation 2 3 6 12" xfId="15004"/>
    <cellStyle name="Calculation 2 3 6 12 2" xfId="28407"/>
    <cellStyle name="Calculation 2 3 6 13" xfId="16398"/>
    <cellStyle name="Calculation 2 3 6 13 2" xfId="28408"/>
    <cellStyle name="Calculation 2 3 6 14" xfId="17788"/>
    <cellStyle name="Calculation 2 3 6 14 2" xfId="28409"/>
    <cellStyle name="Calculation 2 3 6 15" xfId="19175"/>
    <cellStyle name="Calculation 2 3 6 15 2" xfId="28410"/>
    <cellStyle name="Calculation 2 3 6 16" xfId="20555"/>
    <cellStyle name="Calculation 2 3 6 16 2" xfId="28411"/>
    <cellStyle name="Calculation 2 3 6 17" xfId="21921"/>
    <cellStyle name="Calculation 2 3 6 17 2" xfId="28412"/>
    <cellStyle name="Calculation 2 3 6 18" xfId="23275"/>
    <cellStyle name="Calculation 2 3 6 18 2" xfId="28413"/>
    <cellStyle name="Calculation 2 3 6 19" xfId="843"/>
    <cellStyle name="Calculation 2 3 6 19 2" xfId="28414"/>
    <cellStyle name="Calculation 2 3 6 2" xfId="1788"/>
    <cellStyle name="Calculation 2 3 6 2 10" xfId="14605"/>
    <cellStyle name="Calculation 2 3 6 2 10 2" xfId="28415"/>
    <cellStyle name="Calculation 2 3 6 2 11" xfId="15999"/>
    <cellStyle name="Calculation 2 3 6 2 11 2" xfId="28416"/>
    <cellStyle name="Calculation 2 3 6 2 12" xfId="17389"/>
    <cellStyle name="Calculation 2 3 6 2 12 2" xfId="28417"/>
    <cellStyle name="Calculation 2 3 6 2 13" xfId="18776"/>
    <cellStyle name="Calculation 2 3 6 2 13 2" xfId="28418"/>
    <cellStyle name="Calculation 2 3 6 2 14" xfId="20156"/>
    <cellStyle name="Calculation 2 3 6 2 14 2" xfId="28419"/>
    <cellStyle name="Calculation 2 3 6 2 15" xfId="21522"/>
    <cellStyle name="Calculation 2 3 6 2 15 2" xfId="28420"/>
    <cellStyle name="Calculation 2 3 6 2 16" xfId="22876"/>
    <cellStyle name="Calculation 2 3 6 2 16 2" xfId="28421"/>
    <cellStyle name="Calculation 2 3 6 2 17" xfId="24220"/>
    <cellStyle name="Calculation 2 3 6 2 17 2" xfId="28422"/>
    <cellStyle name="Calculation 2 3 6 2 18" xfId="28423"/>
    <cellStyle name="Calculation 2 3 6 2 2" xfId="3248"/>
    <cellStyle name="Calculation 2 3 6 2 2 2" xfId="28424"/>
    <cellStyle name="Calculation 2 3 6 2 3" xfId="4592"/>
    <cellStyle name="Calculation 2 3 6 2 3 2" xfId="28425"/>
    <cellStyle name="Calculation 2 3 6 2 4" xfId="6218"/>
    <cellStyle name="Calculation 2 3 6 2 4 2" xfId="28426"/>
    <cellStyle name="Calculation 2 3 6 2 5" xfId="7620"/>
    <cellStyle name="Calculation 2 3 6 2 5 2" xfId="28427"/>
    <cellStyle name="Calculation 2 3 6 2 6" xfId="9015"/>
    <cellStyle name="Calculation 2 3 6 2 6 2" xfId="28428"/>
    <cellStyle name="Calculation 2 3 6 2 7" xfId="10416"/>
    <cellStyle name="Calculation 2 3 6 2 7 2" xfId="28429"/>
    <cellStyle name="Calculation 2 3 6 2 8" xfId="11813"/>
    <cellStyle name="Calculation 2 3 6 2 8 2" xfId="28430"/>
    <cellStyle name="Calculation 2 3 6 2 9" xfId="13209"/>
    <cellStyle name="Calculation 2 3 6 2 9 2" xfId="28431"/>
    <cellStyle name="Calculation 2 3 6 20" xfId="28432"/>
    <cellStyle name="Calculation 2 3 6 21" xfId="50479"/>
    <cellStyle name="Calculation 2 3 6 22" xfId="50480"/>
    <cellStyle name="Calculation 2 3 6 23" xfId="50481"/>
    <cellStyle name="Calculation 2 3 6 24" xfId="50482"/>
    <cellStyle name="Calculation 2 3 6 25" xfId="50483"/>
    <cellStyle name="Calculation 2 3 6 26" xfId="50484"/>
    <cellStyle name="Calculation 2 3 6 27" xfId="50485"/>
    <cellStyle name="Calculation 2 3 6 3" xfId="2293"/>
    <cellStyle name="Calculation 2 3 6 3 2" xfId="28433"/>
    <cellStyle name="Calculation 2 3 6 4" xfId="3647"/>
    <cellStyle name="Calculation 2 3 6 4 2" xfId="28434"/>
    <cellStyle name="Calculation 2 3 6 5" xfId="5219"/>
    <cellStyle name="Calculation 2 3 6 5 2" xfId="28435"/>
    <cellStyle name="Calculation 2 3 6 6" xfId="6617"/>
    <cellStyle name="Calculation 2 3 6 6 2" xfId="28436"/>
    <cellStyle name="Calculation 2 3 6 7" xfId="8015"/>
    <cellStyle name="Calculation 2 3 6 7 2" xfId="28437"/>
    <cellStyle name="Calculation 2 3 6 8" xfId="9417"/>
    <cellStyle name="Calculation 2 3 6 8 2" xfId="28438"/>
    <cellStyle name="Calculation 2 3 6 9" xfId="10811"/>
    <cellStyle name="Calculation 2 3 6 9 2" xfId="28439"/>
    <cellStyle name="Calculation 2 3 60" xfId="50486"/>
    <cellStyle name="Calculation 2 3 61" xfId="50487"/>
    <cellStyle name="Calculation 2 3 62" xfId="50488"/>
    <cellStyle name="Calculation 2 3 63" xfId="50489"/>
    <cellStyle name="Calculation 2 3 64" xfId="50490"/>
    <cellStyle name="Calculation 2 3 7" xfId="519"/>
    <cellStyle name="Calculation 2 3 7 10" xfId="12248"/>
    <cellStyle name="Calculation 2 3 7 10 2" xfId="28440"/>
    <cellStyle name="Calculation 2 3 7 11" xfId="13646"/>
    <cellStyle name="Calculation 2 3 7 11 2" xfId="28441"/>
    <cellStyle name="Calculation 2 3 7 12" xfId="15042"/>
    <cellStyle name="Calculation 2 3 7 12 2" xfId="28442"/>
    <cellStyle name="Calculation 2 3 7 13" xfId="16436"/>
    <cellStyle name="Calculation 2 3 7 13 2" xfId="28443"/>
    <cellStyle name="Calculation 2 3 7 14" xfId="17826"/>
    <cellStyle name="Calculation 2 3 7 14 2" xfId="28444"/>
    <cellStyle name="Calculation 2 3 7 15" xfId="19213"/>
    <cellStyle name="Calculation 2 3 7 15 2" xfId="28445"/>
    <cellStyle name="Calculation 2 3 7 16" xfId="20593"/>
    <cellStyle name="Calculation 2 3 7 16 2" xfId="28446"/>
    <cellStyle name="Calculation 2 3 7 17" xfId="21959"/>
    <cellStyle name="Calculation 2 3 7 17 2" xfId="28447"/>
    <cellStyle name="Calculation 2 3 7 18" xfId="23313"/>
    <cellStyle name="Calculation 2 3 7 18 2" xfId="28448"/>
    <cellStyle name="Calculation 2 3 7 19" xfId="881"/>
    <cellStyle name="Calculation 2 3 7 19 2" xfId="28449"/>
    <cellStyle name="Calculation 2 3 7 2" xfId="1913"/>
    <cellStyle name="Calculation 2 3 7 2 10" xfId="14730"/>
    <cellStyle name="Calculation 2 3 7 2 10 2" xfId="28450"/>
    <cellStyle name="Calculation 2 3 7 2 11" xfId="16124"/>
    <cellStyle name="Calculation 2 3 7 2 11 2" xfId="28451"/>
    <cellStyle name="Calculation 2 3 7 2 12" xfId="17514"/>
    <cellStyle name="Calculation 2 3 7 2 12 2" xfId="28452"/>
    <cellStyle name="Calculation 2 3 7 2 13" xfId="18901"/>
    <cellStyle name="Calculation 2 3 7 2 13 2" xfId="28453"/>
    <cellStyle name="Calculation 2 3 7 2 14" xfId="20281"/>
    <cellStyle name="Calculation 2 3 7 2 14 2" xfId="28454"/>
    <cellStyle name="Calculation 2 3 7 2 15" xfId="21647"/>
    <cellStyle name="Calculation 2 3 7 2 15 2" xfId="28455"/>
    <cellStyle name="Calculation 2 3 7 2 16" xfId="23001"/>
    <cellStyle name="Calculation 2 3 7 2 16 2" xfId="28456"/>
    <cellStyle name="Calculation 2 3 7 2 17" xfId="24345"/>
    <cellStyle name="Calculation 2 3 7 2 17 2" xfId="28457"/>
    <cellStyle name="Calculation 2 3 7 2 18" xfId="28458"/>
    <cellStyle name="Calculation 2 3 7 2 2" xfId="3373"/>
    <cellStyle name="Calculation 2 3 7 2 2 2" xfId="28459"/>
    <cellStyle name="Calculation 2 3 7 2 3" xfId="4717"/>
    <cellStyle name="Calculation 2 3 7 2 3 2" xfId="28460"/>
    <cellStyle name="Calculation 2 3 7 2 4" xfId="6343"/>
    <cellStyle name="Calculation 2 3 7 2 4 2" xfId="28461"/>
    <cellStyle name="Calculation 2 3 7 2 5" xfId="7745"/>
    <cellStyle name="Calculation 2 3 7 2 5 2" xfId="28462"/>
    <cellStyle name="Calculation 2 3 7 2 6" xfId="9140"/>
    <cellStyle name="Calculation 2 3 7 2 6 2" xfId="28463"/>
    <cellStyle name="Calculation 2 3 7 2 7" xfId="10541"/>
    <cellStyle name="Calculation 2 3 7 2 7 2" xfId="28464"/>
    <cellStyle name="Calculation 2 3 7 2 8" xfId="11938"/>
    <cellStyle name="Calculation 2 3 7 2 8 2" xfId="28465"/>
    <cellStyle name="Calculation 2 3 7 2 9" xfId="13334"/>
    <cellStyle name="Calculation 2 3 7 2 9 2" xfId="28466"/>
    <cellStyle name="Calculation 2 3 7 20" xfId="28467"/>
    <cellStyle name="Calculation 2 3 7 21" xfId="50491"/>
    <cellStyle name="Calculation 2 3 7 22" xfId="50492"/>
    <cellStyle name="Calculation 2 3 7 23" xfId="50493"/>
    <cellStyle name="Calculation 2 3 7 24" xfId="50494"/>
    <cellStyle name="Calculation 2 3 7 25" xfId="50495"/>
    <cellStyle name="Calculation 2 3 7 26" xfId="50496"/>
    <cellStyle name="Calculation 2 3 7 27" xfId="50497"/>
    <cellStyle name="Calculation 2 3 7 3" xfId="2331"/>
    <cellStyle name="Calculation 2 3 7 3 2" xfId="28468"/>
    <cellStyle name="Calculation 2 3 7 4" xfId="3685"/>
    <cellStyle name="Calculation 2 3 7 4 2" xfId="28469"/>
    <cellStyle name="Calculation 2 3 7 5" xfId="5257"/>
    <cellStyle name="Calculation 2 3 7 5 2" xfId="28470"/>
    <cellStyle name="Calculation 2 3 7 6" xfId="6655"/>
    <cellStyle name="Calculation 2 3 7 6 2" xfId="28471"/>
    <cellStyle name="Calculation 2 3 7 7" xfId="8053"/>
    <cellStyle name="Calculation 2 3 7 7 2" xfId="28472"/>
    <cellStyle name="Calculation 2 3 7 8" xfId="9455"/>
    <cellStyle name="Calculation 2 3 7 8 2" xfId="28473"/>
    <cellStyle name="Calculation 2 3 7 9" xfId="10849"/>
    <cellStyle name="Calculation 2 3 7 9 2" xfId="28474"/>
    <cellStyle name="Calculation 2 3 8" xfId="917"/>
    <cellStyle name="Calculation 2 3 8 10" xfId="13682"/>
    <cellStyle name="Calculation 2 3 8 10 2" xfId="28475"/>
    <cellStyle name="Calculation 2 3 8 11" xfId="15078"/>
    <cellStyle name="Calculation 2 3 8 11 2" xfId="28476"/>
    <cellStyle name="Calculation 2 3 8 12" xfId="16472"/>
    <cellStyle name="Calculation 2 3 8 12 2" xfId="28477"/>
    <cellStyle name="Calculation 2 3 8 13" xfId="17862"/>
    <cellStyle name="Calculation 2 3 8 13 2" xfId="28478"/>
    <cellStyle name="Calculation 2 3 8 14" xfId="19249"/>
    <cellStyle name="Calculation 2 3 8 14 2" xfId="28479"/>
    <cellStyle name="Calculation 2 3 8 15" xfId="20629"/>
    <cellStyle name="Calculation 2 3 8 15 2" xfId="28480"/>
    <cellStyle name="Calculation 2 3 8 16" xfId="21995"/>
    <cellStyle name="Calculation 2 3 8 16 2" xfId="28481"/>
    <cellStyle name="Calculation 2 3 8 17" xfId="23349"/>
    <cellStyle name="Calculation 2 3 8 17 2" xfId="28482"/>
    <cellStyle name="Calculation 2 3 8 18" xfId="28483"/>
    <cellStyle name="Calculation 2 3 8 19" xfId="50498"/>
    <cellStyle name="Calculation 2 3 8 2" xfId="2367"/>
    <cellStyle name="Calculation 2 3 8 2 2" xfId="28484"/>
    <cellStyle name="Calculation 2 3 8 20" xfId="50499"/>
    <cellStyle name="Calculation 2 3 8 21" xfId="50500"/>
    <cellStyle name="Calculation 2 3 8 22" xfId="50501"/>
    <cellStyle name="Calculation 2 3 8 23" xfId="50502"/>
    <cellStyle name="Calculation 2 3 8 24" xfId="50503"/>
    <cellStyle name="Calculation 2 3 8 25" xfId="50504"/>
    <cellStyle name="Calculation 2 3 8 3" xfId="3721"/>
    <cellStyle name="Calculation 2 3 8 3 2" xfId="28485"/>
    <cellStyle name="Calculation 2 3 8 4" xfId="5293"/>
    <cellStyle name="Calculation 2 3 8 4 2" xfId="28486"/>
    <cellStyle name="Calculation 2 3 8 5" xfId="6691"/>
    <cellStyle name="Calculation 2 3 8 5 2" xfId="28487"/>
    <cellStyle name="Calculation 2 3 8 6" xfId="8089"/>
    <cellStyle name="Calculation 2 3 8 6 2" xfId="28488"/>
    <cellStyle name="Calculation 2 3 8 7" xfId="9491"/>
    <cellStyle name="Calculation 2 3 8 7 2" xfId="28489"/>
    <cellStyle name="Calculation 2 3 8 8" xfId="10885"/>
    <cellStyle name="Calculation 2 3 8 8 2" xfId="28490"/>
    <cellStyle name="Calculation 2 3 8 9" xfId="12284"/>
    <cellStyle name="Calculation 2 3 8 9 2" xfId="28491"/>
    <cellStyle name="Calculation 2 3 9" xfId="955"/>
    <cellStyle name="Calculation 2 3 9 10" xfId="13720"/>
    <cellStyle name="Calculation 2 3 9 10 2" xfId="28492"/>
    <cellStyle name="Calculation 2 3 9 11" xfId="15116"/>
    <cellStyle name="Calculation 2 3 9 11 2" xfId="28493"/>
    <cellStyle name="Calculation 2 3 9 12" xfId="16510"/>
    <cellStyle name="Calculation 2 3 9 12 2" xfId="28494"/>
    <cellStyle name="Calculation 2 3 9 13" xfId="17900"/>
    <cellStyle name="Calculation 2 3 9 13 2" xfId="28495"/>
    <cellStyle name="Calculation 2 3 9 14" xfId="19287"/>
    <cellStyle name="Calculation 2 3 9 14 2" xfId="28496"/>
    <cellStyle name="Calculation 2 3 9 15" xfId="20667"/>
    <cellStyle name="Calculation 2 3 9 15 2" xfId="28497"/>
    <cellStyle name="Calculation 2 3 9 16" xfId="22033"/>
    <cellStyle name="Calculation 2 3 9 16 2" xfId="28498"/>
    <cellStyle name="Calculation 2 3 9 17" xfId="23387"/>
    <cellStyle name="Calculation 2 3 9 17 2" xfId="28499"/>
    <cellStyle name="Calculation 2 3 9 18" xfId="28500"/>
    <cellStyle name="Calculation 2 3 9 19" xfId="50505"/>
    <cellStyle name="Calculation 2 3 9 2" xfId="2405"/>
    <cellStyle name="Calculation 2 3 9 2 2" xfId="28501"/>
    <cellStyle name="Calculation 2 3 9 20" xfId="50506"/>
    <cellStyle name="Calculation 2 3 9 21" xfId="50507"/>
    <cellStyle name="Calculation 2 3 9 22" xfId="50508"/>
    <cellStyle name="Calculation 2 3 9 23" xfId="50509"/>
    <cellStyle name="Calculation 2 3 9 24" xfId="50510"/>
    <cellStyle name="Calculation 2 3 9 25" xfId="50511"/>
    <cellStyle name="Calculation 2 3 9 3" xfId="3759"/>
    <cellStyle name="Calculation 2 3 9 3 2" xfId="28502"/>
    <cellStyle name="Calculation 2 3 9 4" xfId="5331"/>
    <cellStyle name="Calculation 2 3 9 4 2" xfId="28503"/>
    <cellStyle name="Calculation 2 3 9 5" xfId="6729"/>
    <cellStyle name="Calculation 2 3 9 5 2" xfId="28504"/>
    <cellStyle name="Calculation 2 3 9 6" xfId="8127"/>
    <cellStyle name="Calculation 2 3 9 6 2" xfId="28505"/>
    <cellStyle name="Calculation 2 3 9 7" xfId="9529"/>
    <cellStyle name="Calculation 2 3 9 7 2" xfId="28506"/>
    <cellStyle name="Calculation 2 3 9 8" xfId="10923"/>
    <cellStyle name="Calculation 2 3 9 8 2" xfId="28507"/>
    <cellStyle name="Calculation 2 3 9 9" xfId="12322"/>
    <cellStyle name="Calculation 2 3 9 9 2" xfId="28508"/>
    <cellStyle name="Calculation 2 30" xfId="13034"/>
    <cellStyle name="Calculation 2 30 2" xfId="28509"/>
    <cellStyle name="Calculation 2 31" xfId="14432"/>
    <cellStyle name="Calculation 2 31 2" xfId="28510"/>
    <cellStyle name="Calculation 2 32" xfId="15828"/>
    <cellStyle name="Calculation 2 32 2" xfId="28511"/>
    <cellStyle name="Calculation 2 33" xfId="17221"/>
    <cellStyle name="Calculation 2 33 2" xfId="28512"/>
    <cellStyle name="Calculation 2 34" xfId="18609"/>
    <cellStyle name="Calculation 2 34 2" xfId="28513"/>
    <cellStyle name="Calculation 2 35" xfId="19994"/>
    <cellStyle name="Calculation 2 35 2" xfId="28514"/>
    <cellStyle name="Calculation 2 36" xfId="24520"/>
    <cellStyle name="Calculation 2 36 2" xfId="28515"/>
    <cellStyle name="Calculation 2 37" xfId="24623"/>
    <cellStyle name="Calculation 2 37 2" xfId="28516"/>
    <cellStyle name="Calculation 2 38" xfId="28517"/>
    <cellStyle name="Calculation 2 39" xfId="49224"/>
    <cellStyle name="Calculation 2 4" xfId="206"/>
    <cellStyle name="Calculation 2 4 10" xfId="1068"/>
    <cellStyle name="Calculation 2 4 10 10" xfId="13833"/>
    <cellStyle name="Calculation 2 4 10 10 2" xfId="28518"/>
    <cellStyle name="Calculation 2 4 10 11" xfId="15229"/>
    <cellStyle name="Calculation 2 4 10 11 2" xfId="28519"/>
    <cellStyle name="Calculation 2 4 10 12" xfId="16623"/>
    <cellStyle name="Calculation 2 4 10 12 2" xfId="28520"/>
    <cellStyle name="Calculation 2 4 10 13" xfId="18013"/>
    <cellStyle name="Calculation 2 4 10 13 2" xfId="28521"/>
    <cellStyle name="Calculation 2 4 10 14" xfId="19400"/>
    <cellStyle name="Calculation 2 4 10 14 2" xfId="28522"/>
    <cellStyle name="Calculation 2 4 10 15" xfId="20780"/>
    <cellStyle name="Calculation 2 4 10 15 2" xfId="28523"/>
    <cellStyle name="Calculation 2 4 10 16" xfId="22146"/>
    <cellStyle name="Calculation 2 4 10 16 2" xfId="28524"/>
    <cellStyle name="Calculation 2 4 10 17" xfId="23500"/>
    <cellStyle name="Calculation 2 4 10 17 2" xfId="28525"/>
    <cellStyle name="Calculation 2 4 10 18" xfId="28526"/>
    <cellStyle name="Calculation 2 4 10 19" xfId="50512"/>
    <cellStyle name="Calculation 2 4 10 2" xfId="2518"/>
    <cellStyle name="Calculation 2 4 10 2 2" xfId="28527"/>
    <cellStyle name="Calculation 2 4 10 20" xfId="50513"/>
    <cellStyle name="Calculation 2 4 10 21" xfId="50514"/>
    <cellStyle name="Calculation 2 4 10 22" xfId="50515"/>
    <cellStyle name="Calculation 2 4 10 23" xfId="50516"/>
    <cellStyle name="Calculation 2 4 10 24" xfId="50517"/>
    <cellStyle name="Calculation 2 4 10 25" xfId="50518"/>
    <cellStyle name="Calculation 2 4 10 3" xfId="3872"/>
    <cellStyle name="Calculation 2 4 10 3 2" xfId="28528"/>
    <cellStyle name="Calculation 2 4 10 4" xfId="5444"/>
    <cellStyle name="Calculation 2 4 10 4 2" xfId="28529"/>
    <cellStyle name="Calculation 2 4 10 5" xfId="6842"/>
    <cellStyle name="Calculation 2 4 10 5 2" xfId="28530"/>
    <cellStyle name="Calculation 2 4 10 6" xfId="8240"/>
    <cellStyle name="Calculation 2 4 10 6 2" xfId="28531"/>
    <cellStyle name="Calculation 2 4 10 7" xfId="9642"/>
    <cellStyle name="Calculation 2 4 10 7 2" xfId="28532"/>
    <cellStyle name="Calculation 2 4 10 8" xfId="11036"/>
    <cellStyle name="Calculation 2 4 10 8 2" xfId="28533"/>
    <cellStyle name="Calculation 2 4 10 9" xfId="12435"/>
    <cellStyle name="Calculation 2 4 10 9 2" xfId="28534"/>
    <cellStyle name="Calculation 2 4 11" xfId="1099"/>
    <cellStyle name="Calculation 2 4 11 10" xfId="13864"/>
    <cellStyle name="Calculation 2 4 11 10 2" xfId="28535"/>
    <cellStyle name="Calculation 2 4 11 11" xfId="15260"/>
    <cellStyle name="Calculation 2 4 11 11 2" xfId="28536"/>
    <cellStyle name="Calculation 2 4 11 12" xfId="16654"/>
    <cellStyle name="Calculation 2 4 11 12 2" xfId="28537"/>
    <cellStyle name="Calculation 2 4 11 13" xfId="18044"/>
    <cellStyle name="Calculation 2 4 11 13 2" xfId="28538"/>
    <cellStyle name="Calculation 2 4 11 14" xfId="19431"/>
    <cellStyle name="Calculation 2 4 11 14 2" xfId="28539"/>
    <cellStyle name="Calculation 2 4 11 15" xfId="20811"/>
    <cellStyle name="Calculation 2 4 11 15 2" xfId="28540"/>
    <cellStyle name="Calculation 2 4 11 16" xfId="22177"/>
    <cellStyle name="Calculation 2 4 11 16 2" xfId="28541"/>
    <cellStyle name="Calculation 2 4 11 17" xfId="23531"/>
    <cellStyle name="Calculation 2 4 11 17 2" xfId="28542"/>
    <cellStyle name="Calculation 2 4 11 18" xfId="28543"/>
    <cellStyle name="Calculation 2 4 11 19" xfId="50519"/>
    <cellStyle name="Calculation 2 4 11 2" xfId="2549"/>
    <cellStyle name="Calculation 2 4 11 2 2" xfId="28544"/>
    <cellStyle name="Calculation 2 4 11 20" xfId="50520"/>
    <cellStyle name="Calculation 2 4 11 21" xfId="50521"/>
    <cellStyle name="Calculation 2 4 11 22" xfId="50522"/>
    <cellStyle name="Calculation 2 4 11 23" xfId="50523"/>
    <cellStyle name="Calculation 2 4 11 24" xfId="50524"/>
    <cellStyle name="Calculation 2 4 11 25" xfId="50525"/>
    <cellStyle name="Calculation 2 4 11 3" xfId="3903"/>
    <cellStyle name="Calculation 2 4 11 3 2" xfId="28545"/>
    <cellStyle name="Calculation 2 4 11 4" xfId="5475"/>
    <cellStyle name="Calculation 2 4 11 4 2" xfId="28546"/>
    <cellStyle name="Calculation 2 4 11 5" xfId="6873"/>
    <cellStyle name="Calculation 2 4 11 5 2" xfId="28547"/>
    <cellStyle name="Calculation 2 4 11 6" xfId="8271"/>
    <cellStyle name="Calculation 2 4 11 6 2" xfId="28548"/>
    <cellStyle name="Calculation 2 4 11 7" xfId="9673"/>
    <cellStyle name="Calculation 2 4 11 7 2" xfId="28549"/>
    <cellStyle name="Calculation 2 4 11 8" xfId="11067"/>
    <cellStyle name="Calculation 2 4 11 8 2" xfId="28550"/>
    <cellStyle name="Calculation 2 4 11 9" xfId="12466"/>
    <cellStyle name="Calculation 2 4 11 9 2" xfId="28551"/>
    <cellStyle name="Calculation 2 4 12" xfId="1135"/>
    <cellStyle name="Calculation 2 4 12 10" xfId="13900"/>
    <cellStyle name="Calculation 2 4 12 10 2" xfId="28552"/>
    <cellStyle name="Calculation 2 4 12 11" xfId="15296"/>
    <cellStyle name="Calculation 2 4 12 11 2" xfId="28553"/>
    <cellStyle name="Calculation 2 4 12 12" xfId="16690"/>
    <cellStyle name="Calculation 2 4 12 12 2" xfId="28554"/>
    <cellStyle name="Calculation 2 4 12 13" xfId="18080"/>
    <cellStyle name="Calculation 2 4 12 13 2" xfId="28555"/>
    <cellStyle name="Calculation 2 4 12 14" xfId="19467"/>
    <cellStyle name="Calculation 2 4 12 14 2" xfId="28556"/>
    <cellStyle name="Calculation 2 4 12 15" xfId="20847"/>
    <cellStyle name="Calculation 2 4 12 15 2" xfId="28557"/>
    <cellStyle name="Calculation 2 4 12 16" xfId="22213"/>
    <cellStyle name="Calculation 2 4 12 16 2" xfId="28558"/>
    <cellStyle name="Calculation 2 4 12 17" xfId="23567"/>
    <cellStyle name="Calculation 2 4 12 17 2" xfId="28559"/>
    <cellStyle name="Calculation 2 4 12 18" xfId="28560"/>
    <cellStyle name="Calculation 2 4 12 19" xfId="50526"/>
    <cellStyle name="Calculation 2 4 12 2" xfId="2585"/>
    <cellStyle name="Calculation 2 4 12 2 2" xfId="28561"/>
    <cellStyle name="Calculation 2 4 12 20" xfId="50527"/>
    <cellStyle name="Calculation 2 4 12 21" xfId="50528"/>
    <cellStyle name="Calculation 2 4 12 22" xfId="50529"/>
    <cellStyle name="Calculation 2 4 12 23" xfId="50530"/>
    <cellStyle name="Calculation 2 4 12 24" xfId="50531"/>
    <cellStyle name="Calculation 2 4 12 25" xfId="50532"/>
    <cellStyle name="Calculation 2 4 12 3" xfId="3939"/>
    <cellStyle name="Calculation 2 4 12 3 2" xfId="28562"/>
    <cellStyle name="Calculation 2 4 12 4" xfId="5511"/>
    <cellStyle name="Calculation 2 4 12 4 2" xfId="28563"/>
    <cellStyle name="Calculation 2 4 12 5" xfId="6909"/>
    <cellStyle name="Calculation 2 4 12 5 2" xfId="28564"/>
    <cellStyle name="Calculation 2 4 12 6" xfId="8307"/>
    <cellStyle name="Calculation 2 4 12 6 2" xfId="28565"/>
    <cellStyle name="Calculation 2 4 12 7" xfId="9709"/>
    <cellStyle name="Calculation 2 4 12 7 2" xfId="28566"/>
    <cellStyle name="Calculation 2 4 12 8" xfId="11103"/>
    <cellStyle name="Calculation 2 4 12 8 2" xfId="28567"/>
    <cellStyle name="Calculation 2 4 12 9" xfId="12502"/>
    <cellStyle name="Calculation 2 4 12 9 2" xfId="28568"/>
    <cellStyle name="Calculation 2 4 13" xfId="1170"/>
    <cellStyle name="Calculation 2 4 13 10" xfId="13935"/>
    <cellStyle name="Calculation 2 4 13 10 2" xfId="28569"/>
    <cellStyle name="Calculation 2 4 13 11" xfId="15331"/>
    <cellStyle name="Calculation 2 4 13 11 2" xfId="28570"/>
    <cellStyle name="Calculation 2 4 13 12" xfId="16725"/>
    <cellStyle name="Calculation 2 4 13 12 2" xfId="28571"/>
    <cellStyle name="Calculation 2 4 13 13" xfId="18115"/>
    <cellStyle name="Calculation 2 4 13 13 2" xfId="28572"/>
    <cellStyle name="Calculation 2 4 13 14" xfId="19502"/>
    <cellStyle name="Calculation 2 4 13 14 2" xfId="28573"/>
    <cellStyle name="Calculation 2 4 13 15" xfId="20882"/>
    <cellStyle name="Calculation 2 4 13 15 2" xfId="28574"/>
    <cellStyle name="Calculation 2 4 13 16" xfId="22248"/>
    <cellStyle name="Calculation 2 4 13 16 2" xfId="28575"/>
    <cellStyle name="Calculation 2 4 13 17" xfId="23602"/>
    <cellStyle name="Calculation 2 4 13 17 2" xfId="28576"/>
    <cellStyle name="Calculation 2 4 13 18" xfId="28577"/>
    <cellStyle name="Calculation 2 4 13 19" xfId="50533"/>
    <cellStyle name="Calculation 2 4 13 2" xfId="2620"/>
    <cellStyle name="Calculation 2 4 13 2 2" xfId="28578"/>
    <cellStyle name="Calculation 2 4 13 20" xfId="50534"/>
    <cellStyle name="Calculation 2 4 13 21" xfId="50535"/>
    <cellStyle name="Calculation 2 4 13 22" xfId="50536"/>
    <cellStyle name="Calculation 2 4 13 23" xfId="50537"/>
    <cellStyle name="Calculation 2 4 13 24" xfId="50538"/>
    <cellStyle name="Calculation 2 4 13 25" xfId="50539"/>
    <cellStyle name="Calculation 2 4 13 3" xfId="3974"/>
    <cellStyle name="Calculation 2 4 13 3 2" xfId="28579"/>
    <cellStyle name="Calculation 2 4 13 4" xfId="5546"/>
    <cellStyle name="Calculation 2 4 13 4 2" xfId="28580"/>
    <cellStyle name="Calculation 2 4 13 5" xfId="6944"/>
    <cellStyle name="Calculation 2 4 13 5 2" xfId="28581"/>
    <cellStyle name="Calculation 2 4 13 6" xfId="8342"/>
    <cellStyle name="Calculation 2 4 13 6 2" xfId="28582"/>
    <cellStyle name="Calculation 2 4 13 7" xfId="9744"/>
    <cellStyle name="Calculation 2 4 13 7 2" xfId="28583"/>
    <cellStyle name="Calculation 2 4 13 8" xfId="11138"/>
    <cellStyle name="Calculation 2 4 13 8 2" xfId="28584"/>
    <cellStyle name="Calculation 2 4 13 9" xfId="12537"/>
    <cellStyle name="Calculation 2 4 13 9 2" xfId="28585"/>
    <cellStyle name="Calculation 2 4 14" xfId="1204"/>
    <cellStyle name="Calculation 2 4 14 10" xfId="13969"/>
    <cellStyle name="Calculation 2 4 14 10 2" xfId="28586"/>
    <cellStyle name="Calculation 2 4 14 11" xfId="15365"/>
    <cellStyle name="Calculation 2 4 14 11 2" xfId="28587"/>
    <cellStyle name="Calculation 2 4 14 12" xfId="16759"/>
    <cellStyle name="Calculation 2 4 14 12 2" xfId="28588"/>
    <cellStyle name="Calculation 2 4 14 13" xfId="18149"/>
    <cellStyle name="Calculation 2 4 14 13 2" xfId="28589"/>
    <cellStyle name="Calculation 2 4 14 14" xfId="19536"/>
    <cellStyle name="Calculation 2 4 14 14 2" xfId="28590"/>
    <cellStyle name="Calculation 2 4 14 15" xfId="20916"/>
    <cellStyle name="Calculation 2 4 14 15 2" xfId="28591"/>
    <cellStyle name="Calculation 2 4 14 16" xfId="22282"/>
    <cellStyle name="Calculation 2 4 14 16 2" xfId="28592"/>
    <cellStyle name="Calculation 2 4 14 17" xfId="23636"/>
    <cellStyle name="Calculation 2 4 14 17 2" xfId="28593"/>
    <cellStyle name="Calculation 2 4 14 18" xfId="28594"/>
    <cellStyle name="Calculation 2 4 14 19" xfId="50540"/>
    <cellStyle name="Calculation 2 4 14 2" xfId="2654"/>
    <cellStyle name="Calculation 2 4 14 2 2" xfId="28595"/>
    <cellStyle name="Calculation 2 4 14 20" xfId="50541"/>
    <cellStyle name="Calculation 2 4 14 21" xfId="50542"/>
    <cellStyle name="Calculation 2 4 14 22" xfId="50543"/>
    <cellStyle name="Calculation 2 4 14 23" xfId="50544"/>
    <cellStyle name="Calculation 2 4 14 24" xfId="50545"/>
    <cellStyle name="Calculation 2 4 14 25" xfId="50546"/>
    <cellStyle name="Calculation 2 4 14 3" xfId="4008"/>
    <cellStyle name="Calculation 2 4 14 3 2" xfId="28596"/>
    <cellStyle name="Calculation 2 4 14 4" xfId="5580"/>
    <cellStyle name="Calculation 2 4 14 4 2" xfId="28597"/>
    <cellStyle name="Calculation 2 4 14 5" xfId="6978"/>
    <cellStyle name="Calculation 2 4 14 5 2" xfId="28598"/>
    <cellStyle name="Calculation 2 4 14 6" xfId="8376"/>
    <cellStyle name="Calculation 2 4 14 6 2" xfId="28599"/>
    <cellStyle name="Calculation 2 4 14 7" xfId="9778"/>
    <cellStyle name="Calculation 2 4 14 7 2" xfId="28600"/>
    <cellStyle name="Calculation 2 4 14 8" xfId="11172"/>
    <cellStyle name="Calculation 2 4 14 8 2" xfId="28601"/>
    <cellStyle name="Calculation 2 4 14 9" xfId="12571"/>
    <cellStyle name="Calculation 2 4 14 9 2" xfId="28602"/>
    <cellStyle name="Calculation 2 4 15" xfId="1241"/>
    <cellStyle name="Calculation 2 4 15 10" xfId="14006"/>
    <cellStyle name="Calculation 2 4 15 10 2" xfId="28603"/>
    <cellStyle name="Calculation 2 4 15 11" xfId="15402"/>
    <cellStyle name="Calculation 2 4 15 11 2" xfId="28604"/>
    <cellStyle name="Calculation 2 4 15 12" xfId="16796"/>
    <cellStyle name="Calculation 2 4 15 12 2" xfId="28605"/>
    <cellStyle name="Calculation 2 4 15 13" xfId="18186"/>
    <cellStyle name="Calculation 2 4 15 13 2" xfId="28606"/>
    <cellStyle name="Calculation 2 4 15 14" xfId="19573"/>
    <cellStyle name="Calculation 2 4 15 14 2" xfId="28607"/>
    <cellStyle name="Calculation 2 4 15 15" xfId="20953"/>
    <cellStyle name="Calculation 2 4 15 15 2" xfId="28608"/>
    <cellStyle name="Calculation 2 4 15 16" xfId="22319"/>
    <cellStyle name="Calculation 2 4 15 16 2" xfId="28609"/>
    <cellStyle name="Calculation 2 4 15 17" xfId="23673"/>
    <cellStyle name="Calculation 2 4 15 17 2" xfId="28610"/>
    <cellStyle name="Calculation 2 4 15 18" xfId="28611"/>
    <cellStyle name="Calculation 2 4 15 19" xfId="50547"/>
    <cellStyle name="Calculation 2 4 15 2" xfId="2691"/>
    <cellStyle name="Calculation 2 4 15 2 2" xfId="28612"/>
    <cellStyle name="Calculation 2 4 15 20" xfId="50548"/>
    <cellStyle name="Calculation 2 4 15 21" xfId="50549"/>
    <cellStyle name="Calculation 2 4 15 22" xfId="50550"/>
    <cellStyle name="Calculation 2 4 15 23" xfId="50551"/>
    <cellStyle name="Calculation 2 4 15 24" xfId="50552"/>
    <cellStyle name="Calculation 2 4 15 25" xfId="50553"/>
    <cellStyle name="Calculation 2 4 15 3" xfId="4045"/>
    <cellStyle name="Calculation 2 4 15 3 2" xfId="28613"/>
    <cellStyle name="Calculation 2 4 15 4" xfId="5617"/>
    <cellStyle name="Calculation 2 4 15 4 2" xfId="28614"/>
    <cellStyle name="Calculation 2 4 15 5" xfId="7015"/>
    <cellStyle name="Calculation 2 4 15 5 2" xfId="28615"/>
    <cellStyle name="Calculation 2 4 15 6" xfId="8413"/>
    <cellStyle name="Calculation 2 4 15 6 2" xfId="28616"/>
    <cellStyle name="Calculation 2 4 15 7" xfId="9815"/>
    <cellStyle name="Calculation 2 4 15 7 2" xfId="28617"/>
    <cellStyle name="Calculation 2 4 15 8" xfId="11209"/>
    <cellStyle name="Calculation 2 4 15 8 2" xfId="28618"/>
    <cellStyle name="Calculation 2 4 15 9" xfId="12608"/>
    <cellStyle name="Calculation 2 4 15 9 2" xfId="28619"/>
    <cellStyle name="Calculation 2 4 16" xfId="1277"/>
    <cellStyle name="Calculation 2 4 16 10" xfId="14042"/>
    <cellStyle name="Calculation 2 4 16 10 2" xfId="28620"/>
    <cellStyle name="Calculation 2 4 16 11" xfId="15438"/>
    <cellStyle name="Calculation 2 4 16 11 2" xfId="28621"/>
    <cellStyle name="Calculation 2 4 16 12" xfId="16832"/>
    <cellStyle name="Calculation 2 4 16 12 2" xfId="28622"/>
    <cellStyle name="Calculation 2 4 16 13" xfId="18222"/>
    <cellStyle name="Calculation 2 4 16 13 2" xfId="28623"/>
    <cellStyle name="Calculation 2 4 16 14" xfId="19609"/>
    <cellStyle name="Calculation 2 4 16 14 2" xfId="28624"/>
    <cellStyle name="Calculation 2 4 16 15" xfId="20989"/>
    <cellStyle name="Calculation 2 4 16 15 2" xfId="28625"/>
    <cellStyle name="Calculation 2 4 16 16" xfId="22355"/>
    <cellStyle name="Calculation 2 4 16 16 2" xfId="28626"/>
    <cellStyle name="Calculation 2 4 16 17" xfId="23709"/>
    <cellStyle name="Calculation 2 4 16 17 2" xfId="28627"/>
    <cellStyle name="Calculation 2 4 16 18" xfId="28628"/>
    <cellStyle name="Calculation 2 4 16 19" xfId="50554"/>
    <cellStyle name="Calculation 2 4 16 2" xfId="2727"/>
    <cellStyle name="Calculation 2 4 16 2 2" xfId="28629"/>
    <cellStyle name="Calculation 2 4 16 20" xfId="50555"/>
    <cellStyle name="Calculation 2 4 16 21" xfId="50556"/>
    <cellStyle name="Calculation 2 4 16 22" xfId="50557"/>
    <cellStyle name="Calculation 2 4 16 23" xfId="50558"/>
    <cellStyle name="Calculation 2 4 16 24" xfId="50559"/>
    <cellStyle name="Calculation 2 4 16 25" xfId="50560"/>
    <cellStyle name="Calculation 2 4 16 3" xfId="4081"/>
    <cellStyle name="Calculation 2 4 16 3 2" xfId="28630"/>
    <cellStyle name="Calculation 2 4 16 4" xfId="5653"/>
    <cellStyle name="Calculation 2 4 16 4 2" xfId="28631"/>
    <cellStyle name="Calculation 2 4 16 5" xfId="7051"/>
    <cellStyle name="Calculation 2 4 16 5 2" xfId="28632"/>
    <cellStyle name="Calculation 2 4 16 6" xfId="8449"/>
    <cellStyle name="Calculation 2 4 16 6 2" xfId="28633"/>
    <cellStyle name="Calculation 2 4 16 7" xfId="9851"/>
    <cellStyle name="Calculation 2 4 16 7 2" xfId="28634"/>
    <cellStyle name="Calculation 2 4 16 8" xfId="11245"/>
    <cellStyle name="Calculation 2 4 16 8 2" xfId="28635"/>
    <cellStyle name="Calculation 2 4 16 9" xfId="12644"/>
    <cellStyle name="Calculation 2 4 16 9 2" xfId="28636"/>
    <cellStyle name="Calculation 2 4 17" xfId="1307"/>
    <cellStyle name="Calculation 2 4 17 10" xfId="14072"/>
    <cellStyle name="Calculation 2 4 17 10 2" xfId="28637"/>
    <cellStyle name="Calculation 2 4 17 11" xfId="15468"/>
    <cellStyle name="Calculation 2 4 17 11 2" xfId="28638"/>
    <cellStyle name="Calculation 2 4 17 12" xfId="16862"/>
    <cellStyle name="Calculation 2 4 17 12 2" xfId="28639"/>
    <cellStyle name="Calculation 2 4 17 13" xfId="18252"/>
    <cellStyle name="Calculation 2 4 17 13 2" xfId="28640"/>
    <cellStyle name="Calculation 2 4 17 14" xfId="19639"/>
    <cellStyle name="Calculation 2 4 17 14 2" xfId="28641"/>
    <cellStyle name="Calculation 2 4 17 15" xfId="21019"/>
    <cellStyle name="Calculation 2 4 17 15 2" xfId="28642"/>
    <cellStyle name="Calculation 2 4 17 16" xfId="22385"/>
    <cellStyle name="Calculation 2 4 17 16 2" xfId="28643"/>
    <cellStyle name="Calculation 2 4 17 17" xfId="23739"/>
    <cellStyle name="Calculation 2 4 17 17 2" xfId="28644"/>
    <cellStyle name="Calculation 2 4 17 18" xfId="28645"/>
    <cellStyle name="Calculation 2 4 17 19" xfId="50561"/>
    <cellStyle name="Calculation 2 4 17 2" xfId="2757"/>
    <cellStyle name="Calculation 2 4 17 2 2" xfId="28646"/>
    <cellStyle name="Calculation 2 4 17 20" xfId="50562"/>
    <cellStyle name="Calculation 2 4 17 21" xfId="50563"/>
    <cellStyle name="Calculation 2 4 17 22" xfId="50564"/>
    <cellStyle name="Calculation 2 4 17 23" xfId="50565"/>
    <cellStyle name="Calculation 2 4 17 24" xfId="50566"/>
    <cellStyle name="Calculation 2 4 17 25" xfId="50567"/>
    <cellStyle name="Calculation 2 4 17 3" xfId="4111"/>
    <cellStyle name="Calculation 2 4 17 3 2" xfId="28647"/>
    <cellStyle name="Calculation 2 4 17 4" xfId="5683"/>
    <cellStyle name="Calculation 2 4 17 4 2" xfId="28648"/>
    <cellStyle name="Calculation 2 4 17 5" xfId="7081"/>
    <cellStyle name="Calculation 2 4 17 5 2" xfId="28649"/>
    <cellStyle name="Calculation 2 4 17 6" xfId="8479"/>
    <cellStyle name="Calculation 2 4 17 6 2" xfId="28650"/>
    <cellStyle name="Calculation 2 4 17 7" xfId="9881"/>
    <cellStyle name="Calculation 2 4 17 7 2" xfId="28651"/>
    <cellStyle name="Calculation 2 4 17 8" xfId="11275"/>
    <cellStyle name="Calculation 2 4 17 8 2" xfId="28652"/>
    <cellStyle name="Calculation 2 4 17 9" xfId="12674"/>
    <cellStyle name="Calculation 2 4 17 9 2" xfId="28653"/>
    <cellStyle name="Calculation 2 4 18" xfId="1340"/>
    <cellStyle name="Calculation 2 4 18 10" xfId="14105"/>
    <cellStyle name="Calculation 2 4 18 10 2" xfId="28654"/>
    <cellStyle name="Calculation 2 4 18 11" xfId="15501"/>
    <cellStyle name="Calculation 2 4 18 11 2" xfId="28655"/>
    <cellStyle name="Calculation 2 4 18 12" xfId="16895"/>
    <cellStyle name="Calculation 2 4 18 12 2" xfId="28656"/>
    <cellStyle name="Calculation 2 4 18 13" xfId="18285"/>
    <cellStyle name="Calculation 2 4 18 13 2" xfId="28657"/>
    <cellStyle name="Calculation 2 4 18 14" xfId="19672"/>
    <cellStyle name="Calculation 2 4 18 14 2" xfId="28658"/>
    <cellStyle name="Calculation 2 4 18 15" xfId="21052"/>
    <cellStyle name="Calculation 2 4 18 15 2" xfId="28659"/>
    <cellStyle name="Calculation 2 4 18 16" xfId="22418"/>
    <cellStyle name="Calculation 2 4 18 16 2" xfId="28660"/>
    <cellStyle name="Calculation 2 4 18 17" xfId="23772"/>
    <cellStyle name="Calculation 2 4 18 17 2" xfId="28661"/>
    <cellStyle name="Calculation 2 4 18 18" xfId="28662"/>
    <cellStyle name="Calculation 2 4 18 19" xfId="50568"/>
    <cellStyle name="Calculation 2 4 18 2" xfId="2790"/>
    <cellStyle name="Calculation 2 4 18 2 2" xfId="28663"/>
    <cellStyle name="Calculation 2 4 18 20" xfId="50569"/>
    <cellStyle name="Calculation 2 4 18 21" xfId="50570"/>
    <cellStyle name="Calculation 2 4 18 22" xfId="50571"/>
    <cellStyle name="Calculation 2 4 18 23" xfId="50572"/>
    <cellStyle name="Calculation 2 4 18 24" xfId="50573"/>
    <cellStyle name="Calculation 2 4 18 25" xfId="50574"/>
    <cellStyle name="Calculation 2 4 18 3" xfId="4144"/>
    <cellStyle name="Calculation 2 4 18 3 2" xfId="28664"/>
    <cellStyle name="Calculation 2 4 18 4" xfId="5716"/>
    <cellStyle name="Calculation 2 4 18 4 2" xfId="28665"/>
    <cellStyle name="Calculation 2 4 18 5" xfId="7114"/>
    <cellStyle name="Calculation 2 4 18 5 2" xfId="28666"/>
    <cellStyle name="Calculation 2 4 18 6" xfId="8512"/>
    <cellStyle name="Calculation 2 4 18 6 2" xfId="28667"/>
    <cellStyle name="Calculation 2 4 18 7" xfId="9914"/>
    <cellStyle name="Calculation 2 4 18 7 2" xfId="28668"/>
    <cellStyle name="Calculation 2 4 18 8" xfId="11308"/>
    <cellStyle name="Calculation 2 4 18 8 2" xfId="28669"/>
    <cellStyle name="Calculation 2 4 18 9" xfId="12707"/>
    <cellStyle name="Calculation 2 4 18 9 2" xfId="28670"/>
    <cellStyle name="Calculation 2 4 19" xfId="1329"/>
    <cellStyle name="Calculation 2 4 19 10" xfId="14094"/>
    <cellStyle name="Calculation 2 4 19 10 2" xfId="28671"/>
    <cellStyle name="Calculation 2 4 19 11" xfId="15490"/>
    <cellStyle name="Calculation 2 4 19 11 2" xfId="28672"/>
    <cellStyle name="Calculation 2 4 19 12" xfId="16884"/>
    <cellStyle name="Calculation 2 4 19 12 2" xfId="28673"/>
    <cellStyle name="Calculation 2 4 19 13" xfId="18274"/>
    <cellStyle name="Calculation 2 4 19 13 2" xfId="28674"/>
    <cellStyle name="Calculation 2 4 19 14" xfId="19661"/>
    <cellStyle name="Calculation 2 4 19 14 2" xfId="28675"/>
    <cellStyle name="Calculation 2 4 19 15" xfId="21041"/>
    <cellStyle name="Calculation 2 4 19 15 2" xfId="28676"/>
    <cellStyle name="Calculation 2 4 19 16" xfId="22407"/>
    <cellStyle name="Calculation 2 4 19 16 2" xfId="28677"/>
    <cellStyle name="Calculation 2 4 19 17" xfId="23761"/>
    <cellStyle name="Calculation 2 4 19 17 2" xfId="28678"/>
    <cellStyle name="Calculation 2 4 19 18" xfId="28679"/>
    <cellStyle name="Calculation 2 4 19 19" xfId="50575"/>
    <cellStyle name="Calculation 2 4 19 2" xfId="2779"/>
    <cellStyle name="Calculation 2 4 19 2 2" xfId="28680"/>
    <cellStyle name="Calculation 2 4 19 20" xfId="50576"/>
    <cellStyle name="Calculation 2 4 19 21" xfId="50577"/>
    <cellStyle name="Calculation 2 4 19 22" xfId="50578"/>
    <cellStyle name="Calculation 2 4 19 23" xfId="50579"/>
    <cellStyle name="Calculation 2 4 19 24" xfId="50580"/>
    <cellStyle name="Calculation 2 4 19 25" xfId="50581"/>
    <cellStyle name="Calculation 2 4 19 3" xfId="4133"/>
    <cellStyle name="Calculation 2 4 19 3 2" xfId="28681"/>
    <cellStyle name="Calculation 2 4 19 4" xfId="5705"/>
    <cellStyle name="Calculation 2 4 19 4 2" xfId="28682"/>
    <cellStyle name="Calculation 2 4 19 5" xfId="7103"/>
    <cellStyle name="Calculation 2 4 19 5 2" xfId="28683"/>
    <cellStyle name="Calculation 2 4 19 6" xfId="8501"/>
    <cellStyle name="Calculation 2 4 19 6 2" xfId="28684"/>
    <cellStyle name="Calculation 2 4 19 7" xfId="9903"/>
    <cellStyle name="Calculation 2 4 19 7 2" xfId="28685"/>
    <cellStyle name="Calculation 2 4 19 8" xfId="11297"/>
    <cellStyle name="Calculation 2 4 19 8 2" xfId="28686"/>
    <cellStyle name="Calculation 2 4 19 9" xfId="12696"/>
    <cellStyle name="Calculation 2 4 19 9 2" xfId="28687"/>
    <cellStyle name="Calculation 2 4 2" xfId="370"/>
    <cellStyle name="Calculation 2 4 2 10" xfId="9348"/>
    <cellStyle name="Calculation 2 4 2 10 2" xfId="28688"/>
    <cellStyle name="Calculation 2 4 2 11" xfId="10742"/>
    <cellStyle name="Calculation 2 4 2 11 2" xfId="28689"/>
    <cellStyle name="Calculation 2 4 2 12" xfId="12141"/>
    <cellStyle name="Calculation 2 4 2 12 2" xfId="28690"/>
    <cellStyle name="Calculation 2 4 2 13" xfId="13539"/>
    <cellStyle name="Calculation 2 4 2 13 2" xfId="28691"/>
    <cellStyle name="Calculation 2 4 2 14" xfId="14935"/>
    <cellStyle name="Calculation 2 4 2 14 2" xfId="28692"/>
    <cellStyle name="Calculation 2 4 2 15" xfId="16329"/>
    <cellStyle name="Calculation 2 4 2 15 2" xfId="28693"/>
    <cellStyle name="Calculation 2 4 2 16" xfId="17719"/>
    <cellStyle name="Calculation 2 4 2 16 2" xfId="28694"/>
    <cellStyle name="Calculation 2 4 2 17" xfId="19106"/>
    <cellStyle name="Calculation 2 4 2 17 2" xfId="28695"/>
    <cellStyle name="Calculation 2 4 2 18" xfId="20486"/>
    <cellStyle name="Calculation 2 4 2 18 2" xfId="28696"/>
    <cellStyle name="Calculation 2 4 2 19" xfId="21852"/>
    <cellStyle name="Calculation 2 4 2 19 2" xfId="28697"/>
    <cellStyle name="Calculation 2 4 2 2" xfId="499"/>
    <cellStyle name="Calculation 2 4 2 2 10" xfId="14710"/>
    <cellStyle name="Calculation 2 4 2 2 10 2" xfId="28698"/>
    <cellStyle name="Calculation 2 4 2 2 11" xfId="16104"/>
    <cellStyle name="Calculation 2 4 2 2 11 2" xfId="28699"/>
    <cellStyle name="Calculation 2 4 2 2 12" xfId="17494"/>
    <cellStyle name="Calculation 2 4 2 2 12 2" xfId="28700"/>
    <cellStyle name="Calculation 2 4 2 2 13" xfId="18881"/>
    <cellStyle name="Calculation 2 4 2 2 13 2" xfId="28701"/>
    <cellStyle name="Calculation 2 4 2 2 14" xfId="20261"/>
    <cellStyle name="Calculation 2 4 2 2 14 2" xfId="28702"/>
    <cellStyle name="Calculation 2 4 2 2 15" xfId="21627"/>
    <cellStyle name="Calculation 2 4 2 2 15 2" xfId="28703"/>
    <cellStyle name="Calculation 2 4 2 2 16" xfId="22981"/>
    <cellStyle name="Calculation 2 4 2 2 16 2" xfId="28704"/>
    <cellStyle name="Calculation 2 4 2 2 17" xfId="24325"/>
    <cellStyle name="Calculation 2 4 2 2 17 2" xfId="28705"/>
    <cellStyle name="Calculation 2 4 2 2 18" xfId="1893"/>
    <cellStyle name="Calculation 2 4 2 2 18 2" xfId="28706"/>
    <cellStyle name="Calculation 2 4 2 2 19" xfId="28707"/>
    <cellStyle name="Calculation 2 4 2 2 2" xfId="3353"/>
    <cellStyle name="Calculation 2 4 2 2 2 2" xfId="28708"/>
    <cellStyle name="Calculation 2 4 2 2 3" xfId="4697"/>
    <cellStyle name="Calculation 2 4 2 2 3 2" xfId="28709"/>
    <cellStyle name="Calculation 2 4 2 2 4" xfId="6323"/>
    <cellStyle name="Calculation 2 4 2 2 4 2" xfId="28710"/>
    <cellStyle name="Calculation 2 4 2 2 5" xfId="7725"/>
    <cellStyle name="Calculation 2 4 2 2 5 2" xfId="28711"/>
    <cellStyle name="Calculation 2 4 2 2 6" xfId="9120"/>
    <cellStyle name="Calculation 2 4 2 2 6 2" xfId="28712"/>
    <cellStyle name="Calculation 2 4 2 2 7" xfId="10521"/>
    <cellStyle name="Calculation 2 4 2 2 7 2" xfId="28713"/>
    <cellStyle name="Calculation 2 4 2 2 8" xfId="11918"/>
    <cellStyle name="Calculation 2 4 2 2 8 2" xfId="28714"/>
    <cellStyle name="Calculation 2 4 2 2 9" xfId="13314"/>
    <cellStyle name="Calculation 2 4 2 2 9 2" xfId="28715"/>
    <cellStyle name="Calculation 2 4 2 20" xfId="23206"/>
    <cellStyle name="Calculation 2 4 2 20 2" xfId="28716"/>
    <cellStyle name="Calculation 2 4 2 21" xfId="774"/>
    <cellStyle name="Calculation 2 4 2 21 2" xfId="28717"/>
    <cellStyle name="Calculation 2 4 2 22" xfId="24591"/>
    <cellStyle name="Calculation 2 4 2 22 2" xfId="28718"/>
    <cellStyle name="Calculation 2 4 2 23" xfId="24719"/>
    <cellStyle name="Calculation 2 4 2 23 2" xfId="28719"/>
    <cellStyle name="Calculation 2 4 2 24" xfId="28720"/>
    <cellStyle name="Calculation 2 4 2 25" xfId="50582"/>
    <cellStyle name="Calculation 2 4 2 26" xfId="50583"/>
    <cellStyle name="Calculation 2 4 2 27" xfId="50584"/>
    <cellStyle name="Calculation 2 4 2 28" xfId="50585"/>
    <cellStyle name="Calculation 2 4 2 29" xfId="50586"/>
    <cellStyle name="Calculation 2 4 2 3" xfId="615"/>
    <cellStyle name="Calculation 2 4 2 3 10" xfId="14826"/>
    <cellStyle name="Calculation 2 4 2 3 10 2" xfId="28721"/>
    <cellStyle name="Calculation 2 4 2 3 11" xfId="16220"/>
    <cellStyle name="Calculation 2 4 2 3 11 2" xfId="28722"/>
    <cellStyle name="Calculation 2 4 2 3 12" xfId="17610"/>
    <cellStyle name="Calculation 2 4 2 3 12 2" xfId="28723"/>
    <cellStyle name="Calculation 2 4 2 3 13" xfId="18997"/>
    <cellStyle name="Calculation 2 4 2 3 13 2" xfId="28724"/>
    <cellStyle name="Calculation 2 4 2 3 14" xfId="20377"/>
    <cellStyle name="Calculation 2 4 2 3 14 2" xfId="28725"/>
    <cellStyle name="Calculation 2 4 2 3 15" xfId="21743"/>
    <cellStyle name="Calculation 2 4 2 3 15 2" xfId="28726"/>
    <cellStyle name="Calculation 2 4 2 3 16" xfId="23097"/>
    <cellStyle name="Calculation 2 4 2 3 16 2" xfId="28727"/>
    <cellStyle name="Calculation 2 4 2 3 17" xfId="24441"/>
    <cellStyle name="Calculation 2 4 2 3 17 2" xfId="28728"/>
    <cellStyle name="Calculation 2 4 2 3 18" xfId="2009"/>
    <cellStyle name="Calculation 2 4 2 3 18 2" xfId="28729"/>
    <cellStyle name="Calculation 2 4 2 3 19" xfId="28730"/>
    <cellStyle name="Calculation 2 4 2 3 2" xfId="3469"/>
    <cellStyle name="Calculation 2 4 2 3 2 2" xfId="28731"/>
    <cellStyle name="Calculation 2 4 2 3 3" xfId="4813"/>
    <cellStyle name="Calculation 2 4 2 3 3 2" xfId="28732"/>
    <cellStyle name="Calculation 2 4 2 3 4" xfId="6439"/>
    <cellStyle name="Calculation 2 4 2 3 4 2" xfId="28733"/>
    <cellStyle name="Calculation 2 4 2 3 5" xfId="7841"/>
    <cellStyle name="Calculation 2 4 2 3 5 2" xfId="28734"/>
    <cellStyle name="Calculation 2 4 2 3 6" xfId="9236"/>
    <cellStyle name="Calculation 2 4 2 3 6 2" xfId="28735"/>
    <cellStyle name="Calculation 2 4 2 3 7" xfId="10637"/>
    <cellStyle name="Calculation 2 4 2 3 7 2" xfId="28736"/>
    <cellStyle name="Calculation 2 4 2 3 8" xfId="12034"/>
    <cellStyle name="Calculation 2 4 2 3 8 2" xfId="28737"/>
    <cellStyle name="Calculation 2 4 2 3 9" xfId="13430"/>
    <cellStyle name="Calculation 2 4 2 3 9 2" xfId="28738"/>
    <cellStyle name="Calculation 2 4 2 30" xfId="50587"/>
    <cellStyle name="Calculation 2 4 2 31" xfId="50588"/>
    <cellStyle name="Calculation 2 4 2 4" xfId="1764"/>
    <cellStyle name="Calculation 2 4 2 4 10" xfId="14581"/>
    <cellStyle name="Calculation 2 4 2 4 10 2" xfId="28739"/>
    <cellStyle name="Calculation 2 4 2 4 11" xfId="15975"/>
    <cellStyle name="Calculation 2 4 2 4 11 2" xfId="28740"/>
    <cellStyle name="Calculation 2 4 2 4 12" xfId="17365"/>
    <cellStyle name="Calculation 2 4 2 4 12 2" xfId="28741"/>
    <cellStyle name="Calculation 2 4 2 4 13" xfId="18752"/>
    <cellStyle name="Calculation 2 4 2 4 13 2" xfId="28742"/>
    <cellStyle name="Calculation 2 4 2 4 14" xfId="20132"/>
    <cellStyle name="Calculation 2 4 2 4 14 2" xfId="28743"/>
    <cellStyle name="Calculation 2 4 2 4 15" xfId="21498"/>
    <cellStyle name="Calculation 2 4 2 4 15 2" xfId="28744"/>
    <cellStyle name="Calculation 2 4 2 4 16" xfId="22852"/>
    <cellStyle name="Calculation 2 4 2 4 16 2" xfId="28745"/>
    <cellStyle name="Calculation 2 4 2 4 17" xfId="24196"/>
    <cellStyle name="Calculation 2 4 2 4 17 2" xfId="28746"/>
    <cellStyle name="Calculation 2 4 2 4 18" xfId="28747"/>
    <cellStyle name="Calculation 2 4 2 4 2" xfId="3224"/>
    <cellStyle name="Calculation 2 4 2 4 2 2" xfId="28748"/>
    <cellStyle name="Calculation 2 4 2 4 3" xfId="4568"/>
    <cellStyle name="Calculation 2 4 2 4 3 2" xfId="28749"/>
    <cellStyle name="Calculation 2 4 2 4 4" xfId="6194"/>
    <cellStyle name="Calculation 2 4 2 4 4 2" xfId="28750"/>
    <cellStyle name="Calculation 2 4 2 4 5" xfId="7596"/>
    <cellStyle name="Calculation 2 4 2 4 5 2" xfId="28751"/>
    <cellStyle name="Calculation 2 4 2 4 6" xfId="8991"/>
    <cellStyle name="Calculation 2 4 2 4 6 2" xfId="28752"/>
    <cellStyle name="Calculation 2 4 2 4 7" xfId="10392"/>
    <cellStyle name="Calculation 2 4 2 4 7 2" xfId="28753"/>
    <cellStyle name="Calculation 2 4 2 4 8" xfId="11789"/>
    <cellStyle name="Calculation 2 4 2 4 8 2" xfId="28754"/>
    <cellStyle name="Calculation 2 4 2 4 9" xfId="13185"/>
    <cellStyle name="Calculation 2 4 2 4 9 2" xfId="28755"/>
    <cellStyle name="Calculation 2 4 2 5" xfId="2224"/>
    <cellStyle name="Calculation 2 4 2 5 2" xfId="28756"/>
    <cellStyle name="Calculation 2 4 2 6" xfId="3578"/>
    <cellStyle name="Calculation 2 4 2 6 2" xfId="28757"/>
    <cellStyle name="Calculation 2 4 2 7" xfId="5150"/>
    <cellStyle name="Calculation 2 4 2 7 2" xfId="28758"/>
    <cellStyle name="Calculation 2 4 2 8" xfId="6548"/>
    <cellStyle name="Calculation 2 4 2 8 2" xfId="28759"/>
    <cellStyle name="Calculation 2 4 2 9" xfId="7946"/>
    <cellStyle name="Calculation 2 4 2 9 2" xfId="28760"/>
    <cellStyle name="Calculation 2 4 20" xfId="1396"/>
    <cellStyle name="Calculation 2 4 20 10" xfId="14161"/>
    <cellStyle name="Calculation 2 4 20 10 2" xfId="28761"/>
    <cellStyle name="Calculation 2 4 20 11" xfId="15557"/>
    <cellStyle name="Calculation 2 4 20 11 2" xfId="28762"/>
    <cellStyle name="Calculation 2 4 20 12" xfId="16951"/>
    <cellStyle name="Calculation 2 4 20 12 2" xfId="28763"/>
    <cellStyle name="Calculation 2 4 20 13" xfId="18341"/>
    <cellStyle name="Calculation 2 4 20 13 2" xfId="28764"/>
    <cellStyle name="Calculation 2 4 20 14" xfId="19728"/>
    <cellStyle name="Calculation 2 4 20 14 2" xfId="28765"/>
    <cellStyle name="Calculation 2 4 20 15" xfId="21108"/>
    <cellStyle name="Calculation 2 4 20 15 2" xfId="28766"/>
    <cellStyle name="Calculation 2 4 20 16" xfId="22474"/>
    <cellStyle name="Calculation 2 4 20 16 2" xfId="28767"/>
    <cellStyle name="Calculation 2 4 20 17" xfId="23828"/>
    <cellStyle name="Calculation 2 4 20 17 2" xfId="28768"/>
    <cellStyle name="Calculation 2 4 20 18" xfId="28769"/>
    <cellStyle name="Calculation 2 4 20 19" xfId="50589"/>
    <cellStyle name="Calculation 2 4 20 2" xfId="2846"/>
    <cellStyle name="Calculation 2 4 20 2 2" xfId="28770"/>
    <cellStyle name="Calculation 2 4 20 20" xfId="50590"/>
    <cellStyle name="Calculation 2 4 20 21" xfId="50591"/>
    <cellStyle name="Calculation 2 4 20 22" xfId="50592"/>
    <cellStyle name="Calculation 2 4 20 23" xfId="50593"/>
    <cellStyle name="Calculation 2 4 20 24" xfId="50594"/>
    <cellStyle name="Calculation 2 4 20 25" xfId="50595"/>
    <cellStyle name="Calculation 2 4 20 3" xfId="4200"/>
    <cellStyle name="Calculation 2 4 20 3 2" xfId="28771"/>
    <cellStyle name="Calculation 2 4 20 4" xfId="5772"/>
    <cellStyle name="Calculation 2 4 20 4 2" xfId="28772"/>
    <cellStyle name="Calculation 2 4 20 5" xfId="7170"/>
    <cellStyle name="Calculation 2 4 20 5 2" xfId="28773"/>
    <cellStyle name="Calculation 2 4 20 6" xfId="8568"/>
    <cellStyle name="Calculation 2 4 20 6 2" xfId="28774"/>
    <cellStyle name="Calculation 2 4 20 7" xfId="9970"/>
    <cellStyle name="Calculation 2 4 20 7 2" xfId="28775"/>
    <cellStyle name="Calculation 2 4 20 8" xfId="11364"/>
    <cellStyle name="Calculation 2 4 20 8 2" xfId="28776"/>
    <cellStyle name="Calculation 2 4 20 9" xfId="12763"/>
    <cellStyle name="Calculation 2 4 20 9 2" xfId="28777"/>
    <cellStyle name="Calculation 2 4 21" xfId="1430"/>
    <cellStyle name="Calculation 2 4 21 10" xfId="14195"/>
    <cellStyle name="Calculation 2 4 21 10 2" xfId="28778"/>
    <cellStyle name="Calculation 2 4 21 11" xfId="15591"/>
    <cellStyle name="Calculation 2 4 21 11 2" xfId="28779"/>
    <cellStyle name="Calculation 2 4 21 12" xfId="16985"/>
    <cellStyle name="Calculation 2 4 21 12 2" xfId="28780"/>
    <cellStyle name="Calculation 2 4 21 13" xfId="18375"/>
    <cellStyle name="Calculation 2 4 21 13 2" xfId="28781"/>
    <cellStyle name="Calculation 2 4 21 14" xfId="19762"/>
    <cellStyle name="Calculation 2 4 21 14 2" xfId="28782"/>
    <cellStyle name="Calculation 2 4 21 15" xfId="21142"/>
    <cellStyle name="Calculation 2 4 21 15 2" xfId="28783"/>
    <cellStyle name="Calculation 2 4 21 16" xfId="22508"/>
    <cellStyle name="Calculation 2 4 21 16 2" xfId="28784"/>
    <cellStyle name="Calculation 2 4 21 17" xfId="23862"/>
    <cellStyle name="Calculation 2 4 21 17 2" xfId="28785"/>
    <cellStyle name="Calculation 2 4 21 18" xfId="28786"/>
    <cellStyle name="Calculation 2 4 21 19" xfId="50596"/>
    <cellStyle name="Calculation 2 4 21 2" xfId="2880"/>
    <cellStyle name="Calculation 2 4 21 2 2" xfId="28787"/>
    <cellStyle name="Calculation 2 4 21 20" xfId="50597"/>
    <cellStyle name="Calculation 2 4 21 21" xfId="50598"/>
    <cellStyle name="Calculation 2 4 21 22" xfId="50599"/>
    <cellStyle name="Calculation 2 4 21 23" xfId="50600"/>
    <cellStyle name="Calculation 2 4 21 24" xfId="50601"/>
    <cellStyle name="Calculation 2 4 21 25" xfId="50602"/>
    <cellStyle name="Calculation 2 4 21 3" xfId="4234"/>
    <cellStyle name="Calculation 2 4 21 3 2" xfId="28788"/>
    <cellStyle name="Calculation 2 4 21 4" xfId="5806"/>
    <cellStyle name="Calculation 2 4 21 4 2" xfId="28789"/>
    <cellStyle name="Calculation 2 4 21 5" xfId="7204"/>
    <cellStyle name="Calculation 2 4 21 5 2" xfId="28790"/>
    <cellStyle name="Calculation 2 4 21 6" xfId="8602"/>
    <cellStyle name="Calculation 2 4 21 6 2" xfId="28791"/>
    <cellStyle name="Calculation 2 4 21 7" xfId="10004"/>
    <cellStyle name="Calculation 2 4 21 7 2" xfId="28792"/>
    <cellStyle name="Calculation 2 4 21 8" xfId="11398"/>
    <cellStyle name="Calculation 2 4 21 8 2" xfId="28793"/>
    <cellStyle name="Calculation 2 4 21 9" xfId="12797"/>
    <cellStyle name="Calculation 2 4 21 9 2" xfId="28794"/>
    <cellStyle name="Calculation 2 4 22" xfId="1462"/>
    <cellStyle name="Calculation 2 4 22 10" xfId="14227"/>
    <cellStyle name="Calculation 2 4 22 10 2" xfId="28795"/>
    <cellStyle name="Calculation 2 4 22 11" xfId="15623"/>
    <cellStyle name="Calculation 2 4 22 11 2" xfId="28796"/>
    <cellStyle name="Calculation 2 4 22 12" xfId="17017"/>
    <cellStyle name="Calculation 2 4 22 12 2" xfId="28797"/>
    <cellStyle name="Calculation 2 4 22 13" xfId="18407"/>
    <cellStyle name="Calculation 2 4 22 13 2" xfId="28798"/>
    <cellStyle name="Calculation 2 4 22 14" xfId="19794"/>
    <cellStyle name="Calculation 2 4 22 14 2" xfId="28799"/>
    <cellStyle name="Calculation 2 4 22 15" xfId="21174"/>
    <cellStyle name="Calculation 2 4 22 15 2" xfId="28800"/>
    <cellStyle name="Calculation 2 4 22 16" xfId="22540"/>
    <cellStyle name="Calculation 2 4 22 16 2" xfId="28801"/>
    <cellStyle name="Calculation 2 4 22 17" xfId="23894"/>
    <cellStyle name="Calculation 2 4 22 17 2" xfId="28802"/>
    <cellStyle name="Calculation 2 4 22 18" xfId="28803"/>
    <cellStyle name="Calculation 2 4 22 19" xfId="50603"/>
    <cellStyle name="Calculation 2 4 22 2" xfId="2912"/>
    <cellStyle name="Calculation 2 4 22 2 2" xfId="28804"/>
    <cellStyle name="Calculation 2 4 22 20" xfId="50604"/>
    <cellStyle name="Calculation 2 4 22 21" xfId="50605"/>
    <cellStyle name="Calculation 2 4 22 22" xfId="50606"/>
    <cellStyle name="Calculation 2 4 22 23" xfId="50607"/>
    <cellStyle name="Calculation 2 4 22 24" xfId="50608"/>
    <cellStyle name="Calculation 2 4 22 25" xfId="50609"/>
    <cellStyle name="Calculation 2 4 22 3" xfId="4266"/>
    <cellStyle name="Calculation 2 4 22 3 2" xfId="28805"/>
    <cellStyle name="Calculation 2 4 22 4" xfId="5838"/>
    <cellStyle name="Calculation 2 4 22 4 2" xfId="28806"/>
    <cellStyle name="Calculation 2 4 22 5" xfId="7236"/>
    <cellStyle name="Calculation 2 4 22 5 2" xfId="28807"/>
    <cellStyle name="Calculation 2 4 22 6" xfId="8634"/>
    <cellStyle name="Calculation 2 4 22 6 2" xfId="28808"/>
    <cellStyle name="Calculation 2 4 22 7" xfId="10036"/>
    <cellStyle name="Calculation 2 4 22 7 2" xfId="28809"/>
    <cellStyle name="Calculation 2 4 22 8" xfId="11430"/>
    <cellStyle name="Calculation 2 4 22 8 2" xfId="28810"/>
    <cellStyle name="Calculation 2 4 22 9" xfId="12829"/>
    <cellStyle name="Calculation 2 4 22 9 2" xfId="28811"/>
    <cellStyle name="Calculation 2 4 23" xfId="1496"/>
    <cellStyle name="Calculation 2 4 23 10" xfId="14261"/>
    <cellStyle name="Calculation 2 4 23 10 2" xfId="28812"/>
    <cellStyle name="Calculation 2 4 23 11" xfId="15657"/>
    <cellStyle name="Calculation 2 4 23 11 2" xfId="28813"/>
    <cellStyle name="Calculation 2 4 23 12" xfId="17051"/>
    <cellStyle name="Calculation 2 4 23 12 2" xfId="28814"/>
    <cellStyle name="Calculation 2 4 23 13" xfId="18441"/>
    <cellStyle name="Calculation 2 4 23 13 2" xfId="28815"/>
    <cellStyle name="Calculation 2 4 23 14" xfId="19828"/>
    <cellStyle name="Calculation 2 4 23 14 2" xfId="28816"/>
    <cellStyle name="Calculation 2 4 23 15" xfId="21208"/>
    <cellStyle name="Calculation 2 4 23 15 2" xfId="28817"/>
    <cellStyle name="Calculation 2 4 23 16" xfId="22574"/>
    <cellStyle name="Calculation 2 4 23 16 2" xfId="28818"/>
    <cellStyle name="Calculation 2 4 23 17" xfId="23928"/>
    <cellStyle name="Calculation 2 4 23 17 2" xfId="28819"/>
    <cellStyle name="Calculation 2 4 23 18" xfId="28820"/>
    <cellStyle name="Calculation 2 4 23 19" xfId="50610"/>
    <cellStyle name="Calculation 2 4 23 2" xfId="2946"/>
    <cellStyle name="Calculation 2 4 23 2 2" xfId="28821"/>
    <cellStyle name="Calculation 2 4 23 20" xfId="50611"/>
    <cellStyle name="Calculation 2 4 23 21" xfId="50612"/>
    <cellStyle name="Calculation 2 4 23 22" xfId="50613"/>
    <cellStyle name="Calculation 2 4 23 23" xfId="50614"/>
    <cellStyle name="Calculation 2 4 23 24" xfId="50615"/>
    <cellStyle name="Calculation 2 4 23 25" xfId="50616"/>
    <cellStyle name="Calculation 2 4 23 3" xfId="4300"/>
    <cellStyle name="Calculation 2 4 23 3 2" xfId="28822"/>
    <cellStyle name="Calculation 2 4 23 4" xfId="5872"/>
    <cellStyle name="Calculation 2 4 23 4 2" xfId="28823"/>
    <cellStyle name="Calculation 2 4 23 5" xfId="7270"/>
    <cellStyle name="Calculation 2 4 23 5 2" xfId="28824"/>
    <cellStyle name="Calculation 2 4 23 6" xfId="8668"/>
    <cellStyle name="Calculation 2 4 23 6 2" xfId="28825"/>
    <cellStyle name="Calculation 2 4 23 7" xfId="10070"/>
    <cellStyle name="Calculation 2 4 23 7 2" xfId="28826"/>
    <cellStyle name="Calculation 2 4 23 8" xfId="11464"/>
    <cellStyle name="Calculation 2 4 23 8 2" xfId="28827"/>
    <cellStyle name="Calculation 2 4 23 9" xfId="12863"/>
    <cellStyle name="Calculation 2 4 23 9 2" xfId="28828"/>
    <cellStyle name="Calculation 2 4 24" xfId="1531"/>
    <cellStyle name="Calculation 2 4 24 10" xfId="14296"/>
    <cellStyle name="Calculation 2 4 24 10 2" xfId="28829"/>
    <cellStyle name="Calculation 2 4 24 11" xfId="15692"/>
    <cellStyle name="Calculation 2 4 24 11 2" xfId="28830"/>
    <cellStyle name="Calculation 2 4 24 12" xfId="17086"/>
    <cellStyle name="Calculation 2 4 24 12 2" xfId="28831"/>
    <cellStyle name="Calculation 2 4 24 13" xfId="18476"/>
    <cellStyle name="Calculation 2 4 24 13 2" xfId="28832"/>
    <cellStyle name="Calculation 2 4 24 14" xfId="19863"/>
    <cellStyle name="Calculation 2 4 24 14 2" xfId="28833"/>
    <cellStyle name="Calculation 2 4 24 15" xfId="21243"/>
    <cellStyle name="Calculation 2 4 24 15 2" xfId="28834"/>
    <cellStyle name="Calculation 2 4 24 16" xfId="22609"/>
    <cellStyle name="Calculation 2 4 24 16 2" xfId="28835"/>
    <cellStyle name="Calculation 2 4 24 17" xfId="23963"/>
    <cellStyle name="Calculation 2 4 24 17 2" xfId="28836"/>
    <cellStyle name="Calculation 2 4 24 18" xfId="28837"/>
    <cellStyle name="Calculation 2 4 24 19" xfId="50617"/>
    <cellStyle name="Calculation 2 4 24 2" xfId="2981"/>
    <cellStyle name="Calculation 2 4 24 2 2" xfId="28838"/>
    <cellStyle name="Calculation 2 4 24 20" xfId="50618"/>
    <cellStyle name="Calculation 2 4 24 21" xfId="50619"/>
    <cellStyle name="Calculation 2 4 24 22" xfId="50620"/>
    <cellStyle name="Calculation 2 4 24 23" xfId="50621"/>
    <cellStyle name="Calculation 2 4 24 24" xfId="50622"/>
    <cellStyle name="Calculation 2 4 24 25" xfId="50623"/>
    <cellStyle name="Calculation 2 4 24 3" xfId="4335"/>
    <cellStyle name="Calculation 2 4 24 3 2" xfId="28839"/>
    <cellStyle name="Calculation 2 4 24 4" xfId="5907"/>
    <cellStyle name="Calculation 2 4 24 4 2" xfId="28840"/>
    <cellStyle name="Calculation 2 4 24 5" xfId="7305"/>
    <cellStyle name="Calculation 2 4 24 5 2" xfId="28841"/>
    <cellStyle name="Calculation 2 4 24 6" xfId="8703"/>
    <cellStyle name="Calculation 2 4 24 6 2" xfId="28842"/>
    <cellStyle name="Calculation 2 4 24 7" xfId="10105"/>
    <cellStyle name="Calculation 2 4 24 7 2" xfId="28843"/>
    <cellStyle name="Calculation 2 4 24 8" xfId="11499"/>
    <cellStyle name="Calculation 2 4 24 8 2" xfId="28844"/>
    <cellStyle name="Calculation 2 4 24 9" xfId="12898"/>
    <cellStyle name="Calculation 2 4 24 9 2" xfId="28845"/>
    <cellStyle name="Calculation 2 4 25" xfId="1565"/>
    <cellStyle name="Calculation 2 4 25 10" xfId="14330"/>
    <cellStyle name="Calculation 2 4 25 10 2" xfId="28846"/>
    <cellStyle name="Calculation 2 4 25 11" xfId="15726"/>
    <cellStyle name="Calculation 2 4 25 11 2" xfId="28847"/>
    <cellStyle name="Calculation 2 4 25 12" xfId="17120"/>
    <cellStyle name="Calculation 2 4 25 12 2" xfId="28848"/>
    <cellStyle name="Calculation 2 4 25 13" xfId="18510"/>
    <cellStyle name="Calculation 2 4 25 13 2" xfId="28849"/>
    <cellStyle name="Calculation 2 4 25 14" xfId="19897"/>
    <cellStyle name="Calculation 2 4 25 14 2" xfId="28850"/>
    <cellStyle name="Calculation 2 4 25 15" xfId="21277"/>
    <cellStyle name="Calculation 2 4 25 15 2" xfId="28851"/>
    <cellStyle name="Calculation 2 4 25 16" xfId="22643"/>
    <cellStyle name="Calculation 2 4 25 16 2" xfId="28852"/>
    <cellStyle name="Calculation 2 4 25 17" xfId="23997"/>
    <cellStyle name="Calculation 2 4 25 17 2" xfId="28853"/>
    <cellStyle name="Calculation 2 4 25 18" xfId="28854"/>
    <cellStyle name="Calculation 2 4 25 19" xfId="50624"/>
    <cellStyle name="Calculation 2 4 25 2" xfId="3015"/>
    <cellStyle name="Calculation 2 4 25 2 2" xfId="28855"/>
    <cellStyle name="Calculation 2 4 25 20" xfId="50625"/>
    <cellStyle name="Calculation 2 4 25 21" xfId="50626"/>
    <cellStyle name="Calculation 2 4 25 22" xfId="50627"/>
    <cellStyle name="Calculation 2 4 25 23" xfId="50628"/>
    <cellStyle name="Calculation 2 4 25 24" xfId="50629"/>
    <cellStyle name="Calculation 2 4 25 25" xfId="50630"/>
    <cellStyle name="Calculation 2 4 25 3" xfId="4369"/>
    <cellStyle name="Calculation 2 4 25 3 2" xfId="28856"/>
    <cellStyle name="Calculation 2 4 25 4" xfId="5941"/>
    <cellStyle name="Calculation 2 4 25 4 2" xfId="28857"/>
    <cellStyle name="Calculation 2 4 25 5" xfId="7339"/>
    <cellStyle name="Calculation 2 4 25 5 2" xfId="28858"/>
    <cellStyle name="Calculation 2 4 25 6" xfId="8737"/>
    <cellStyle name="Calculation 2 4 25 6 2" xfId="28859"/>
    <cellStyle name="Calculation 2 4 25 7" xfId="10139"/>
    <cellStyle name="Calculation 2 4 25 7 2" xfId="28860"/>
    <cellStyle name="Calculation 2 4 25 8" xfId="11533"/>
    <cellStyle name="Calculation 2 4 25 8 2" xfId="28861"/>
    <cellStyle name="Calculation 2 4 25 9" xfId="12932"/>
    <cellStyle name="Calculation 2 4 25 9 2" xfId="28862"/>
    <cellStyle name="Calculation 2 4 26" xfId="1597"/>
    <cellStyle name="Calculation 2 4 26 10" xfId="14362"/>
    <cellStyle name="Calculation 2 4 26 10 2" xfId="28863"/>
    <cellStyle name="Calculation 2 4 26 11" xfId="15758"/>
    <cellStyle name="Calculation 2 4 26 11 2" xfId="28864"/>
    <cellStyle name="Calculation 2 4 26 12" xfId="17152"/>
    <cellStyle name="Calculation 2 4 26 12 2" xfId="28865"/>
    <cellStyle name="Calculation 2 4 26 13" xfId="18542"/>
    <cellStyle name="Calculation 2 4 26 13 2" xfId="28866"/>
    <cellStyle name="Calculation 2 4 26 14" xfId="19929"/>
    <cellStyle name="Calculation 2 4 26 14 2" xfId="28867"/>
    <cellStyle name="Calculation 2 4 26 15" xfId="21309"/>
    <cellStyle name="Calculation 2 4 26 15 2" xfId="28868"/>
    <cellStyle name="Calculation 2 4 26 16" xfId="22675"/>
    <cellStyle name="Calculation 2 4 26 16 2" xfId="28869"/>
    <cellStyle name="Calculation 2 4 26 17" xfId="24029"/>
    <cellStyle name="Calculation 2 4 26 17 2" xfId="28870"/>
    <cellStyle name="Calculation 2 4 26 18" xfId="28871"/>
    <cellStyle name="Calculation 2 4 26 19" xfId="50631"/>
    <cellStyle name="Calculation 2 4 26 2" xfId="3047"/>
    <cellStyle name="Calculation 2 4 26 2 2" xfId="28872"/>
    <cellStyle name="Calculation 2 4 26 20" xfId="50632"/>
    <cellStyle name="Calculation 2 4 26 21" xfId="50633"/>
    <cellStyle name="Calculation 2 4 26 22" xfId="50634"/>
    <cellStyle name="Calculation 2 4 26 23" xfId="50635"/>
    <cellStyle name="Calculation 2 4 26 24" xfId="50636"/>
    <cellStyle name="Calculation 2 4 26 25" xfId="50637"/>
    <cellStyle name="Calculation 2 4 26 3" xfId="4401"/>
    <cellStyle name="Calculation 2 4 26 3 2" xfId="28873"/>
    <cellStyle name="Calculation 2 4 26 4" xfId="5973"/>
    <cellStyle name="Calculation 2 4 26 4 2" xfId="28874"/>
    <cellStyle name="Calculation 2 4 26 5" xfId="7371"/>
    <cellStyle name="Calculation 2 4 26 5 2" xfId="28875"/>
    <cellStyle name="Calculation 2 4 26 6" xfId="8769"/>
    <cellStyle name="Calculation 2 4 26 6 2" xfId="28876"/>
    <cellStyle name="Calculation 2 4 26 7" xfId="10171"/>
    <cellStyle name="Calculation 2 4 26 7 2" xfId="28877"/>
    <cellStyle name="Calculation 2 4 26 8" xfId="11565"/>
    <cellStyle name="Calculation 2 4 26 8 2" xfId="28878"/>
    <cellStyle name="Calculation 2 4 26 9" xfId="12964"/>
    <cellStyle name="Calculation 2 4 26 9 2" xfId="28879"/>
    <cellStyle name="Calculation 2 4 27" xfId="1629"/>
    <cellStyle name="Calculation 2 4 27 10" xfId="14394"/>
    <cellStyle name="Calculation 2 4 27 10 2" xfId="28880"/>
    <cellStyle name="Calculation 2 4 27 11" xfId="15790"/>
    <cellStyle name="Calculation 2 4 27 11 2" xfId="28881"/>
    <cellStyle name="Calculation 2 4 27 12" xfId="17184"/>
    <cellStyle name="Calculation 2 4 27 12 2" xfId="28882"/>
    <cellStyle name="Calculation 2 4 27 13" xfId="18574"/>
    <cellStyle name="Calculation 2 4 27 13 2" xfId="28883"/>
    <cellStyle name="Calculation 2 4 27 14" xfId="19961"/>
    <cellStyle name="Calculation 2 4 27 14 2" xfId="28884"/>
    <cellStyle name="Calculation 2 4 27 15" xfId="21341"/>
    <cellStyle name="Calculation 2 4 27 15 2" xfId="28885"/>
    <cellStyle name="Calculation 2 4 27 16" xfId="22707"/>
    <cellStyle name="Calculation 2 4 27 16 2" xfId="28886"/>
    <cellStyle name="Calculation 2 4 27 17" xfId="24061"/>
    <cellStyle name="Calculation 2 4 27 17 2" xfId="28887"/>
    <cellStyle name="Calculation 2 4 27 18" xfId="28888"/>
    <cellStyle name="Calculation 2 4 27 19" xfId="50638"/>
    <cellStyle name="Calculation 2 4 27 2" xfId="3079"/>
    <cellStyle name="Calculation 2 4 27 2 2" xfId="28889"/>
    <cellStyle name="Calculation 2 4 27 20" xfId="50639"/>
    <cellStyle name="Calculation 2 4 27 21" xfId="50640"/>
    <cellStyle name="Calculation 2 4 27 22" xfId="50641"/>
    <cellStyle name="Calculation 2 4 27 23" xfId="50642"/>
    <cellStyle name="Calculation 2 4 27 24" xfId="50643"/>
    <cellStyle name="Calculation 2 4 27 25" xfId="50644"/>
    <cellStyle name="Calculation 2 4 27 3" xfId="4433"/>
    <cellStyle name="Calculation 2 4 27 3 2" xfId="28890"/>
    <cellStyle name="Calculation 2 4 27 4" xfId="6005"/>
    <cellStyle name="Calculation 2 4 27 4 2" xfId="28891"/>
    <cellStyle name="Calculation 2 4 27 5" xfId="7403"/>
    <cellStyle name="Calculation 2 4 27 5 2" xfId="28892"/>
    <cellStyle name="Calculation 2 4 27 6" xfId="8801"/>
    <cellStyle name="Calculation 2 4 27 6 2" xfId="28893"/>
    <cellStyle name="Calculation 2 4 27 7" xfId="10203"/>
    <cellStyle name="Calculation 2 4 27 7 2" xfId="28894"/>
    <cellStyle name="Calculation 2 4 27 8" xfId="11597"/>
    <cellStyle name="Calculation 2 4 27 8 2" xfId="28895"/>
    <cellStyle name="Calculation 2 4 27 9" xfId="12996"/>
    <cellStyle name="Calculation 2 4 27 9 2" xfId="28896"/>
    <cellStyle name="Calculation 2 4 28" xfId="1684"/>
    <cellStyle name="Calculation 2 4 28 10" xfId="14501"/>
    <cellStyle name="Calculation 2 4 28 10 2" xfId="28897"/>
    <cellStyle name="Calculation 2 4 28 11" xfId="15895"/>
    <cellStyle name="Calculation 2 4 28 11 2" xfId="28898"/>
    <cellStyle name="Calculation 2 4 28 12" xfId="17285"/>
    <cellStyle name="Calculation 2 4 28 12 2" xfId="28899"/>
    <cellStyle name="Calculation 2 4 28 13" xfId="18672"/>
    <cellStyle name="Calculation 2 4 28 13 2" xfId="28900"/>
    <cellStyle name="Calculation 2 4 28 14" xfId="20052"/>
    <cellStyle name="Calculation 2 4 28 14 2" xfId="28901"/>
    <cellStyle name="Calculation 2 4 28 15" xfId="21418"/>
    <cellStyle name="Calculation 2 4 28 15 2" xfId="28902"/>
    <cellStyle name="Calculation 2 4 28 16" xfId="22772"/>
    <cellStyle name="Calculation 2 4 28 16 2" xfId="28903"/>
    <cellStyle name="Calculation 2 4 28 17" xfId="24116"/>
    <cellStyle name="Calculation 2 4 28 17 2" xfId="28904"/>
    <cellStyle name="Calculation 2 4 28 18" xfId="28905"/>
    <cellStyle name="Calculation 2 4 28 2" xfId="3144"/>
    <cellStyle name="Calculation 2 4 28 2 2" xfId="28906"/>
    <cellStyle name="Calculation 2 4 28 3" xfId="4488"/>
    <cellStyle name="Calculation 2 4 28 3 2" xfId="28907"/>
    <cellStyle name="Calculation 2 4 28 4" xfId="6114"/>
    <cellStyle name="Calculation 2 4 28 4 2" xfId="28908"/>
    <cellStyle name="Calculation 2 4 28 5" xfId="7516"/>
    <cellStyle name="Calculation 2 4 28 5 2" xfId="28909"/>
    <cellStyle name="Calculation 2 4 28 6" xfId="8911"/>
    <cellStyle name="Calculation 2 4 28 6 2" xfId="28910"/>
    <cellStyle name="Calculation 2 4 28 7" xfId="10312"/>
    <cellStyle name="Calculation 2 4 28 7 2" xfId="28911"/>
    <cellStyle name="Calculation 2 4 28 8" xfId="11709"/>
    <cellStyle name="Calculation 2 4 28 8 2" xfId="28912"/>
    <cellStyle name="Calculation 2 4 28 9" xfId="13105"/>
    <cellStyle name="Calculation 2 4 28 9 2" xfId="28913"/>
    <cellStyle name="Calculation 2 4 29" xfId="2185"/>
    <cellStyle name="Calculation 2 4 29 2" xfId="28914"/>
    <cellStyle name="Calculation 2 4 3" xfId="419"/>
    <cellStyle name="Calculation 2 4 3 10" xfId="12181"/>
    <cellStyle name="Calculation 2 4 3 10 2" xfId="28915"/>
    <cellStyle name="Calculation 2 4 3 11" xfId="13579"/>
    <cellStyle name="Calculation 2 4 3 11 2" xfId="28916"/>
    <cellStyle name="Calculation 2 4 3 12" xfId="14975"/>
    <cellStyle name="Calculation 2 4 3 12 2" xfId="28917"/>
    <cellStyle name="Calculation 2 4 3 13" xfId="16369"/>
    <cellStyle name="Calculation 2 4 3 13 2" xfId="28918"/>
    <cellStyle name="Calculation 2 4 3 14" xfId="17759"/>
    <cellStyle name="Calculation 2 4 3 14 2" xfId="28919"/>
    <cellStyle name="Calculation 2 4 3 15" xfId="19146"/>
    <cellStyle name="Calculation 2 4 3 15 2" xfId="28920"/>
    <cellStyle name="Calculation 2 4 3 16" xfId="20526"/>
    <cellStyle name="Calculation 2 4 3 16 2" xfId="28921"/>
    <cellStyle name="Calculation 2 4 3 17" xfId="21892"/>
    <cellStyle name="Calculation 2 4 3 17 2" xfId="28922"/>
    <cellStyle name="Calculation 2 4 3 18" xfId="23246"/>
    <cellStyle name="Calculation 2 4 3 18 2" xfId="28923"/>
    <cellStyle name="Calculation 2 4 3 19" xfId="814"/>
    <cellStyle name="Calculation 2 4 3 19 2" xfId="28924"/>
    <cellStyle name="Calculation 2 4 3 2" xfId="1813"/>
    <cellStyle name="Calculation 2 4 3 2 10" xfId="14630"/>
    <cellStyle name="Calculation 2 4 3 2 10 2" xfId="28925"/>
    <cellStyle name="Calculation 2 4 3 2 11" xfId="16024"/>
    <cellStyle name="Calculation 2 4 3 2 11 2" xfId="28926"/>
    <cellStyle name="Calculation 2 4 3 2 12" xfId="17414"/>
    <cellStyle name="Calculation 2 4 3 2 12 2" xfId="28927"/>
    <cellStyle name="Calculation 2 4 3 2 13" xfId="18801"/>
    <cellStyle name="Calculation 2 4 3 2 13 2" xfId="28928"/>
    <cellStyle name="Calculation 2 4 3 2 14" xfId="20181"/>
    <cellStyle name="Calculation 2 4 3 2 14 2" xfId="28929"/>
    <cellStyle name="Calculation 2 4 3 2 15" xfId="21547"/>
    <cellStyle name="Calculation 2 4 3 2 15 2" xfId="28930"/>
    <cellStyle name="Calculation 2 4 3 2 16" xfId="22901"/>
    <cellStyle name="Calculation 2 4 3 2 16 2" xfId="28931"/>
    <cellStyle name="Calculation 2 4 3 2 17" xfId="24245"/>
    <cellStyle name="Calculation 2 4 3 2 17 2" xfId="28932"/>
    <cellStyle name="Calculation 2 4 3 2 18" xfId="28933"/>
    <cellStyle name="Calculation 2 4 3 2 2" xfId="3273"/>
    <cellStyle name="Calculation 2 4 3 2 2 2" xfId="28934"/>
    <cellStyle name="Calculation 2 4 3 2 3" xfId="4617"/>
    <cellStyle name="Calculation 2 4 3 2 3 2" xfId="28935"/>
    <cellStyle name="Calculation 2 4 3 2 4" xfId="6243"/>
    <cellStyle name="Calculation 2 4 3 2 4 2" xfId="28936"/>
    <cellStyle name="Calculation 2 4 3 2 5" xfId="7645"/>
    <cellStyle name="Calculation 2 4 3 2 5 2" xfId="28937"/>
    <cellStyle name="Calculation 2 4 3 2 6" xfId="9040"/>
    <cellStyle name="Calculation 2 4 3 2 6 2" xfId="28938"/>
    <cellStyle name="Calculation 2 4 3 2 7" xfId="10441"/>
    <cellStyle name="Calculation 2 4 3 2 7 2" xfId="28939"/>
    <cellStyle name="Calculation 2 4 3 2 8" xfId="11838"/>
    <cellStyle name="Calculation 2 4 3 2 8 2" xfId="28940"/>
    <cellStyle name="Calculation 2 4 3 2 9" xfId="13234"/>
    <cellStyle name="Calculation 2 4 3 2 9 2" xfId="28941"/>
    <cellStyle name="Calculation 2 4 3 20" xfId="28942"/>
    <cellStyle name="Calculation 2 4 3 21" xfId="50645"/>
    <cellStyle name="Calculation 2 4 3 22" xfId="50646"/>
    <cellStyle name="Calculation 2 4 3 23" xfId="50647"/>
    <cellStyle name="Calculation 2 4 3 24" xfId="50648"/>
    <cellStyle name="Calculation 2 4 3 25" xfId="50649"/>
    <cellStyle name="Calculation 2 4 3 26" xfId="50650"/>
    <cellStyle name="Calculation 2 4 3 27" xfId="50651"/>
    <cellStyle name="Calculation 2 4 3 3" xfId="2264"/>
    <cellStyle name="Calculation 2 4 3 3 2" xfId="28943"/>
    <cellStyle name="Calculation 2 4 3 4" xfId="3618"/>
    <cellStyle name="Calculation 2 4 3 4 2" xfId="28944"/>
    <cellStyle name="Calculation 2 4 3 5" xfId="5190"/>
    <cellStyle name="Calculation 2 4 3 5 2" xfId="28945"/>
    <cellStyle name="Calculation 2 4 3 6" xfId="6588"/>
    <cellStyle name="Calculation 2 4 3 6 2" xfId="28946"/>
    <cellStyle name="Calculation 2 4 3 7" xfId="7986"/>
    <cellStyle name="Calculation 2 4 3 7 2" xfId="28947"/>
    <cellStyle name="Calculation 2 4 3 8" xfId="9388"/>
    <cellStyle name="Calculation 2 4 3 8 2" xfId="28948"/>
    <cellStyle name="Calculation 2 4 3 9" xfId="10782"/>
    <cellStyle name="Calculation 2 4 3 9 2" xfId="28949"/>
    <cellStyle name="Calculation 2 4 30" xfId="3539"/>
    <cellStyle name="Calculation 2 4 30 2" xfId="28950"/>
    <cellStyle name="Calculation 2 4 31" xfId="5111"/>
    <cellStyle name="Calculation 2 4 31 2" xfId="28951"/>
    <cellStyle name="Calculation 2 4 32" xfId="6509"/>
    <cellStyle name="Calculation 2 4 32 2" xfId="28952"/>
    <cellStyle name="Calculation 2 4 33" xfId="7907"/>
    <cellStyle name="Calculation 2 4 33 2" xfId="28953"/>
    <cellStyle name="Calculation 2 4 34" xfId="9309"/>
    <cellStyle name="Calculation 2 4 34 2" xfId="28954"/>
    <cellStyle name="Calculation 2 4 35" xfId="10703"/>
    <cellStyle name="Calculation 2 4 35 2" xfId="28955"/>
    <cellStyle name="Calculation 2 4 36" xfId="12102"/>
    <cellStyle name="Calculation 2 4 36 2" xfId="28956"/>
    <cellStyle name="Calculation 2 4 37" xfId="13500"/>
    <cellStyle name="Calculation 2 4 37 2" xfId="28957"/>
    <cellStyle name="Calculation 2 4 38" xfId="14896"/>
    <cellStyle name="Calculation 2 4 38 2" xfId="28958"/>
    <cellStyle name="Calculation 2 4 39" xfId="16290"/>
    <cellStyle name="Calculation 2 4 39 2" xfId="28959"/>
    <cellStyle name="Calculation 2 4 4" xfId="535"/>
    <cellStyle name="Calculation 2 4 4 10" xfId="12220"/>
    <cellStyle name="Calculation 2 4 4 10 2" xfId="28960"/>
    <cellStyle name="Calculation 2 4 4 11" xfId="13618"/>
    <cellStyle name="Calculation 2 4 4 11 2" xfId="28961"/>
    <cellStyle name="Calculation 2 4 4 12" xfId="15014"/>
    <cellStyle name="Calculation 2 4 4 12 2" xfId="28962"/>
    <cellStyle name="Calculation 2 4 4 13" xfId="16408"/>
    <cellStyle name="Calculation 2 4 4 13 2" xfId="28963"/>
    <cellStyle name="Calculation 2 4 4 14" xfId="17798"/>
    <cellStyle name="Calculation 2 4 4 14 2" xfId="28964"/>
    <cellStyle name="Calculation 2 4 4 15" xfId="19185"/>
    <cellStyle name="Calculation 2 4 4 15 2" xfId="28965"/>
    <cellStyle name="Calculation 2 4 4 16" xfId="20565"/>
    <cellStyle name="Calculation 2 4 4 16 2" xfId="28966"/>
    <cellStyle name="Calculation 2 4 4 17" xfId="21931"/>
    <cellStyle name="Calculation 2 4 4 17 2" xfId="28967"/>
    <cellStyle name="Calculation 2 4 4 18" xfId="23285"/>
    <cellStyle name="Calculation 2 4 4 18 2" xfId="28968"/>
    <cellStyle name="Calculation 2 4 4 19" xfId="853"/>
    <cellStyle name="Calculation 2 4 4 19 2" xfId="28969"/>
    <cellStyle name="Calculation 2 4 4 2" xfId="1929"/>
    <cellStyle name="Calculation 2 4 4 2 10" xfId="14746"/>
    <cellStyle name="Calculation 2 4 4 2 10 2" xfId="28970"/>
    <cellStyle name="Calculation 2 4 4 2 11" xfId="16140"/>
    <cellStyle name="Calculation 2 4 4 2 11 2" xfId="28971"/>
    <cellStyle name="Calculation 2 4 4 2 12" xfId="17530"/>
    <cellStyle name="Calculation 2 4 4 2 12 2" xfId="28972"/>
    <cellStyle name="Calculation 2 4 4 2 13" xfId="18917"/>
    <cellStyle name="Calculation 2 4 4 2 13 2" xfId="28973"/>
    <cellStyle name="Calculation 2 4 4 2 14" xfId="20297"/>
    <cellStyle name="Calculation 2 4 4 2 14 2" xfId="28974"/>
    <cellStyle name="Calculation 2 4 4 2 15" xfId="21663"/>
    <cellStyle name="Calculation 2 4 4 2 15 2" xfId="28975"/>
    <cellStyle name="Calculation 2 4 4 2 16" xfId="23017"/>
    <cellStyle name="Calculation 2 4 4 2 16 2" xfId="28976"/>
    <cellStyle name="Calculation 2 4 4 2 17" xfId="24361"/>
    <cellStyle name="Calculation 2 4 4 2 17 2" xfId="28977"/>
    <cellStyle name="Calculation 2 4 4 2 18" xfId="28978"/>
    <cellStyle name="Calculation 2 4 4 2 2" xfId="3389"/>
    <cellStyle name="Calculation 2 4 4 2 2 2" xfId="28979"/>
    <cellStyle name="Calculation 2 4 4 2 3" xfId="4733"/>
    <cellStyle name="Calculation 2 4 4 2 3 2" xfId="28980"/>
    <cellStyle name="Calculation 2 4 4 2 4" xfId="6359"/>
    <cellStyle name="Calculation 2 4 4 2 4 2" xfId="28981"/>
    <cellStyle name="Calculation 2 4 4 2 5" xfId="7761"/>
    <cellStyle name="Calculation 2 4 4 2 5 2" xfId="28982"/>
    <cellStyle name="Calculation 2 4 4 2 6" xfId="9156"/>
    <cellStyle name="Calculation 2 4 4 2 6 2" xfId="28983"/>
    <cellStyle name="Calculation 2 4 4 2 7" xfId="10557"/>
    <cellStyle name="Calculation 2 4 4 2 7 2" xfId="28984"/>
    <cellStyle name="Calculation 2 4 4 2 8" xfId="11954"/>
    <cellStyle name="Calculation 2 4 4 2 8 2" xfId="28985"/>
    <cellStyle name="Calculation 2 4 4 2 9" xfId="13350"/>
    <cellStyle name="Calculation 2 4 4 2 9 2" xfId="28986"/>
    <cellStyle name="Calculation 2 4 4 20" xfId="28987"/>
    <cellStyle name="Calculation 2 4 4 21" xfId="50652"/>
    <cellStyle name="Calculation 2 4 4 22" xfId="50653"/>
    <cellStyle name="Calculation 2 4 4 23" xfId="50654"/>
    <cellStyle name="Calculation 2 4 4 24" xfId="50655"/>
    <cellStyle name="Calculation 2 4 4 25" xfId="50656"/>
    <cellStyle name="Calculation 2 4 4 26" xfId="50657"/>
    <cellStyle name="Calculation 2 4 4 27" xfId="50658"/>
    <cellStyle name="Calculation 2 4 4 3" xfId="2303"/>
    <cellStyle name="Calculation 2 4 4 3 2" xfId="28988"/>
    <cellStyle name="Calculation 2 4 4 4" xfId="3657"/>
    <cellStyle name="Calculation 2 4 4 4 2" xfId="28989"/>
    <cellStyle name="Calculation 2 4 4 5" xfId="5229"/>
    <cellStyle name="Calculation 2 4 4 5 2" xfId="28990"/>
    <cellStyle name="Calculation 2 4 4 6" xfId="6627"/>
    <cellStyle name="Calculation 2 4 4 6 2" xfId="28991"/>
    <cellStyle name="Calculation 2 4 4 7" xfId="8025"/>
    <cellStyle name="Calculation 2 4 4 7 2" xfId="28992"/>
    <cellStyle name="Calculation 2 4 4 8" xfId="9427"/>
    <cellStyle name="Calculation 2 4 4 8 2" xfId="28993"/>
    <cellStyle name="Calculation 2 4 4 9" xfId="10821"/>
    <cellStyle name="Calculation 2 4 4 9 2" xfId="28994"/>
    <cellStyle name="Calculation 2 4 40" xfId="17680"/>
    <cellStyle name="Calculation 2 4 40 2" xfId="28995"/>
    <cellStyle name="Calculation 2 4 41" xfId="19067"/>
    <cellStyle name="Calculation 2 4 41 2" xfId="28996"/>
    <cellStyle name="Calculation 2 4 42" xfId="20447"/>
    <cellStyle name="Calculation 2 4 42 2" xfId="28997"/>
    <cellStyle name="Calculation 2 4 43" xfId="21813"/>
    <cellStyle name="Calculation 2 4 43 2" xfId="28998"/>
    <cellStyle name="Calculation 2 4 44" xfId="23167"/>
    <cellStyle name="Calculation 2 4 44 2" xfId="28999"/>
    <cellStyle name="Calculation 2 4 45" xfId="735"/>
    <cellStyle name="Calculation 2 4 45 2" xfId="29000"/>
    <cellStyle name="Calculation 2 4 46" xfId="24557"/>
    <cellStyle name="Calculation 2 4 46 2" xfId="29001"/>
    <cellStyle name="Calculation 2 4 47" xfId="24504"/>
    <cellStyle name="Calculation 2 4 47 2" xfId="29002"/>
    <cellStyle name="Calculation 2 4 48" xfId="24653"/>
    <cellStyle name="Calculation 2 4 48 2" xfId="29003"/>
    <cellStyle name="Calculation 2 4 49" xfId="29004"/>
    <cellStyle name="Calculation 2 4 5" xfId="891"/>
    <cellStyle name="Calculation 2 4 5 10" xfId="13656"/>
    <cellStyle name="Calculation 2 4 5 10 2" xfId="29005"/>
    <cellStyle name="Calculation 2 4 5 11" xfId="15052"/>
    <cellStyle name="Calculation 2 4 5 11 2" xfId="29006"/>
    <cellStyle name="Calculation 2 4 5 12" xfId="16446"/>
    <cellStyle name="Calculation 2 4 5 12 2" xfId="29007"/>
    <cellStyle name="Calculation 2 4 5 13" xfId="17836"/>
    <cellStyle name="Calculation 2 4 5 13 2" xfId="29008"/>
    <cellStyle name="Calculation 2 4 5 14" xfId="19223"/>
    <cellStyle name="Calculation 2 4 5 14 2" xfId="29009"/>
    <cellStyle name="Calculation 2 4 5 15" xfId="20603"/>
    <cellStyle name="Calculation 2 4 5 15 2" xfId="29010"/>
    <cellStyle name="Calculation 2 4 5 16" xfId="21969"/>
    <cellStyle name="Calculation 2 4 5 16 2" xfId="29011"/>
    <cellStyle name="Calculation 2 4 5 17" xfId="23323"/>
    <cellStyle name="Calculation 2 4 5 17 2" xfId="29012"/>
    <cellStyle name="Calculation 2 4 5 18" xfId="29013"/>
    <cellStyle name="Calculation 2 4 5 19" xfId="50659"/>
    <cellStyle name="Calculation 2 4 5 2" xfId="2341"/>
    <cellStyle name="Calculation 2 4 5 2 2" xfId="29014"/>
    <cellStyle name="Calculation 2 4 5 20" xfId="50660"/>
    <cellStyle name="Calculation 2 4 5 21" xfId="50661"/>
    <cellStyle name="Calculation 2 4 5 22" xfId="50662"/>
    <cellStyle name="Calculation 2 4 5 23" xfId="50663"/>
    <cellStyle name="Calculation 2 4 5 24" xfId="50664"/>
    <cellStyle name="Calculation 2 4 5 25" xfId="50665"/>
    <cellStyle name="Calculation 2 4 5 3" xfId="3695"/>
    <cellStyle name="Calculation 2 4 5 3 2" xfId="29015"/>
    <cellStyle name="Calculation 2 4 5 4" xfId="5267"/>
    <cellStyle name="Calculation 2 4 5 4 2" xfId="29016"/>
    <cellStyle name="Calculation 2 4 5 5" xfId="6665"/>
    <cellStyle name="Calculation 2 4 5 5 2" xfId="29017"/>
    <cellStyle name="Calculation 2 4 5 6" xfId="8063"/>
    <cellStyle name="Calculation 2 4 5 6 2" xfId="29018"/>
    <cellStyle name="Calculation 2 4 5 7" xfId="9465"/>
    <cellStyle name="Calculation 2 4 5 7 2" xfId="29019"/>
    <cellStyle name="Calculation 2 4 5 8" xfId="10859"/>
    <cellStyle name="Calculation 2 4 5 8 2" xfId="29020"/>
    <cellStyle name="Calculation 2 4 5 9" xfId="12258"/>
    <cellStyle name="Calculation 2 4 5 9 2" xfId="29021"/>
    <cellStyle name="Calculation 2 4 50" xfId="49242"/>
    <cellStyle name="Calculation 2 4 51" xfId="49276"/>
    <cellStyle name="Calculation 2 4 52" xfId="50666"/>
    <cellStyle name="Calculation 2 4 53" xfId="50667"/>
    <cellStyle name="Calculation 2 4 54" xfId="50668"/>
    <cellStyle name="Calculation 2 4 55" xfId="50669"/>
    <cellStyle name="Calculation 2 4 56" xfId="50670"/>
    <cellStyle name="Calculation 2 4 57" xfId="50671"/>
    <cellStyle name="Calculation 2 4 58" xfId="50672"/>
    <cellStyle name="Calculation 2 4 6" xfId="927"/>
    <cellStyle name="Calculation 2 4 6 10" xfId="13692"/>
    <cellStyle name="Calculation 2 4 6 10 2" xfId="29022"/>
    <cellStyle name="Calculation 2 4 6 11" xfId="15088"/>
    <cellStyle name="Calculation 2 4 6 11 2" xfId="29023"/>
    <cellStyle name="Calculation 2 4 6 12" xfId="16482"/>
    <cellStyle name="Calculation 2 4 6 12 2" xfId="29024"/>
    <cellStyle name="Calculation 2 4 6 13" xfId="17872"/>
    <cellStyle name="Calculation 2 4 6 13 2" xfId="29025"/>
    <cellStyle name="Calculation 2 4 6 14" xfId="19259"/>
    <cellStyle name="Calculation 2 4 6 14 2" xfId="29026"/>
    <cellStyle name="Calculation 2 4 6 15" xfId="20639"/>
    <cellStyle name="Calculation 2 4 6 15 2" xfId="29027"/>
    <cellStyle name="Calculation 2 4 6 16" xfId="22005"/>
    <cellStyle name="Calculation 2 4 6 16 2" xfId="29028"/>
    <cellStyle name="Calculation 2 4 6 17" xfId="23359"/>
    <cellStyle name="Calculation 2 4 6 17 2" xfId="29029"/>
    <cellStyle name="Calculation 2 4 6 18" xfId="29030"/>
    <cellStyle name="Calculation 2 4 6 19" xfId="50673"/>
    <cellStyle name="Calculation 2 4 6 2" xfId="2377"/>
    <cellStyle name="Calculation 2 4 6 2 2" xfId="29031"/>
    <cellStyle name="Calculation 2 4 6 20" xfId="50674"/>
    <cellStyle name="Calculation 2 4 6 21" xfId="50675"/>
    <cellStyle name="Calculation 2 4 6 22" xfId="50676"/>
    <cellStyle name="Calculation 2 4 6 23" xfId="50677"/>
    <cellStyle name="Calculation 2 4 6 24" xfId="50678"/>
    <cellStyle name="Calculation 2 4 6 25" xfId="50679"/>
    <cellStyle name="Calculation 2 4 6 3" xfId="3731"/>
    <cellStyle name="Calculation 2 4 6 3 2" xfId="29032"/>
    <cellStyle name="Calculation 2 4 6 4" xfId="5303"/>
    <cellStyle name="Calculation 2 4 6 4 2" xfId="29033"/>
    <cellStyle name="Calculation 2 4 6 5" xfId="6701"/>
    <cellStyle name="Calculation 2 4 6 5 2" xfId="29034"/>
    <cellStyle name="Calculation 2 4 6 6" xfId="8099"/>
    <cellStyle name="Calculation 2 4 6 6 2" xfId="29035"/>
    <cellStyle name="Calculation 2 4 6 7" xfId="9501"/>
    <cellStyle name="Calculation 2 4 6 7 2" xfId="29036"/>
    <cellStyle name="Calculation 2 4 6 8" xfId="10895"/>
    <cellStyle name="Calculation 2 4 6 8 2" xfId="29037"/>
    <cellStyle name="Calculation 2 4 6 9" xfId="12294"/>
    <cellStyle name="Calculation 2 4 6 9 2" xfId="29038"/>
    <cellStyle name="Calculation 2 4 7" xfId="965"/>
    <cellStyle name="Calculation 2 4 7 10" xfId="13730"/>
    <cellStyle name="Calculation 2 4 7 10 2" xfId="29039"/>
    <cellStyle name="Calculation 2 4 7 11" xfId="15126"/>
    <cellStyle name="Calculation 2 4 7 11 2" xfId="29040"/>
    <cellStyle name="Calculation 2 4 7 12" xfId="16520"/>
    <cellStyle name="Calculation 2 4 7 12 2" xfId="29041"/>
    <cellStyle name="Calculation 2 4 7 13" xfId="17910"/>
    <cellStyle name="Calculation 2 4 7 13 2" xfId="29042"/>
    <cellStyle name="Calculation 2 4 7 14" xfId="19297"/>
    <cellStyle name="Calculation 2 4 7 14 2" xfId="29043"/>
    <cellStyle name="Calculation 2 4 7 15" xfId="20677"/>
    <cellStyle name="Calculation 2 4 7 15 2" xfId="29044"/>
    <cellStyle name="Calculation 2 4 7 16" xfId="22043"/>
    <cellStyle name="Calculation 2 4 7 16 2" xfId="29045"/>
    <cellStyle name="Calculation 2 4 7 17" xfId="23397"/>
    <cellStyle name="Calculation 2 4 7 17 2" xfId="29046"/>
    <cellStyle name="Calculation 2 4 7 18" xfId="29047"/>
    <cellStyle name="Calculation 2 4 7 19" xfId="50680"/>
    <cellStyle name="Calculation 2 4 7 2" xfId="2415"/>
    <cellStyle name="Calculation 2 4 7 2 2" xfId="29048"/>
    <cellStyle name="Calculation 2 4 7 20" xfId="50681"/>
    <cellStyle name="Calculation 2 4 7 21" xfId="50682"/>
    <cellStyle name="Calculation 2 4 7 22" xfId="50683"/>
    <cellStyle name="Calculation 2 4 7 23" xfId="50684"/>
    <cellStyle name="Calculation 2 4 7 24" xfId="50685"/>
    <cellStyle name="Calculation 2 4 7 25" xfId="50686"/>
    <cellStyle name="Calculation 2 4 7 3" xfId="3769"/>
    <cellStyle name="Calculation 2 4 7 3 2" xfId="29049"/>
    <cellStyle name="Calculation 2 4 7 4" xfId="5341"/>
    <cellStyle name="Calculation 2 4 7 4 2" xfId="29050"/>
    <cellStyle name="Calculation 2 4 7 5" xfId="6739"/>
    <cellStyle name="Calculation 2 4 7 5 2" xfId="29051"/>
    <cellStyle name="Calculation 2 4 7 6" xfId="8137"/>
    <cellStyle name="Calculation 2 4 7 6 2" xfId="29052"/>
    <cellStyle name="Calculation 2 4 7 7" xfId="9539"/>
    <cellStyle name="Calculation 2 4 7 7 2" xfId="29053"/>
    <cellStyle name="Calculation 2 4 7 8" xfId="10933"/>
    <cellStyle name="Calculation 2 4 7 8 2" xfId="29054"/>
    <cellStyle name="Calculation 2 4 7 9" xfId="12332"/>
    <cellStyle name="Calculation 2 4 7 9 2" xfId="29055"/>
    <cellStyle name="Calculation 2 4 8" xfId="999"/>
    <cellStyle name="Calculation 2 4 8 10" xfId="13764"/>
    <cellStyle name="Calculation 2 4 8 10 2" xfId="29056"/>
    <cellStyle name="Calculation 2 4 8 11" xfId="15160"/>
    <cellStyle name="Calculation 2 4 8 11 2" xfId="29057"/>
    <cellStyle name="Calculation 2 4 8 12" xfId="16554"/>
    <cellStyle name="Calculation 2 4 8 12 2" xfId="29058"/>
    <cellStyle name="Calculation 2 4 8 13" xfId="17944"/>
    <cellStyle name="Calculation 2 4 8 13 2" xfId="29059"/>
    <cellStyle name="Calculation 2 4 8 14" xfId="19331"/>
    <cellStyle name="Calculation 2 4 8 14 2" xfId="29060"/>
    <cellStyle name="Calculation 2 4 8 15" xfId="20711"/>
    <cellStyle name="Calculation 2 4 8 15 2" xfId="29061"/>
    <cellStyle name="Calculation 2 4 8 16" xfId="22077"/>
    <cellStyle name="Calculation 2 4 8 16 2" xfId="29062"/>
    <cellStyle name="Calculation 2 4 8 17" xfId="23431"/>
    <cellStyle name="Calculation 2 4 8 17 2" xfId="29063"/>
    <cellStyle name="Calculation 2 4 8 18" xfId="29064"/>
    <cellStyle name="Calculation 2 4 8 19" xfId="50687"/>
    <cellStyle name="Calculation 2 4 8 2" xfId="2449"/>
    <cellStyle name="Calculation 2 4 8 2 2" xfId="29065"/>
    <cellStyle name="Calculation 2 4 8 20" xfId="50688"/>
    <cellStyle name="Calculation 2 4 8 21" xfId="50689"/>
    <cellStyle name="Calculation 2 4 8 22" xfId="50690"/>
    <cellStyle name="Calculation 2 4 8 23" xfId="50691"/>
    <cellStyle name="Calculation 2 4 8 24" xfId="50692"/>
    <cellStyle name="Calculation 2 4 8 25" xfId="50693"/>
    <cellStyle name="Calculation 2 4 8 3" xfId="3803"/>
    <cellStyle name="Calculation 2 4 8 3 2" xfId="29066"/>
    <cellStyle name="Calculation 2 4 8 4" xfId="5375"/>
    <cellStyle name="Calculation 2 4 8 4 2" xfId="29067"/>
    <cellStyle name="Calculation 2 4 8 5" xfId="6773"/>
    <cellStyle name="Calculation 2 4 8 5 2" xfId="29068"/>
    <cellStyle name="Calculation 2 4 8 6" xfId="8171"/>
    <cellStyle name="Calculation 2 4 8 6 2" xfId="29069"/>
    <cellStyle name="Calculation 2 4 8 7" xfId="9573"/>
    <cellStyle name="Calculation 2 4 8 7 2" xfId="29070"/>
    <cellStyle name="Calculation 2 4 8 8" xfId="10967"/>
    <cellStyle name="Calculation 2 4 8 8 2" xfId="29071"/>
    <cellStyle name="Calculation 2 4 8 9" xfId="12366"/>
    <cellStyle name="Calculation 2 4 8 9 2" xfId="29072"/>
    <cellStyle name="Calculation 2 4 9" xfId="1033"/>
    <cellStyle name="Calculation 2 4 9 10" xfId="13798"/>
    <cellStyle name="Calculation 2 4 9 10 2" xfId="29073"/>
    <cellStyle name="Calculation 2 4 9 11" xfId="15194"/>
    <cellStyle name="Calculation 2 4 9 11 2" xfId="29074"/>
    <cellStyle name="Calculation 2 4 9 12" xfId="16588"/>
    <cellStyle name="Calculation 2 4 9 12 2" xfId="29075"/>
    <cellStyle name="Calculation 2 4 9 13" xfId="17978"/>
    <cellStyle name="Calculation 2 4 9 13 2" xfId="29076"/>
    <cellStyle name="Calculation 2 4 9 14" xfId="19365"/>
    <cellStyle name="Calculation 2 4 9 14 2" xfId="29077"/>
    <cellStyle name="Calculation 2 4 9 15" xfId="20745"/>
    <cellStyle name="Calculation 2 4 9 15 2" xfId="29078"/>
    <cellStyle name="Calculation 2 4 9 16" xfId="22111"/>
    <cellStyle name="Calculation 2 4 9 16 2" xfId="29079"/>
    <cellStyle name="Calculation 2 4 9 17" xfId="23465"/>
    <cellStyle name="Calculation 2 4 9 17 2" xfId="29080"/>
    <cellStyle name="Calculation 2 4 9 18" xfId="29081"/>
    <cellStyle name="Calculation 2 4 9 19" xfId="50694"/>
    <cellStyle name="Calculation 2 4 9 2" xfId="2483"/>
    <cellStyle name="Calculation 2 4 9 2 2" xfId="29082"/>
    <cellStyle name="Calculation 2 4 9 20" xfId="50695"/>
    <cellStyle name="Calculation 2 4 9 21" xfId="50696"/>
    <cellStyle name="Calculation 2 4 9 22" xfId="50697"/>
    <cellStyle name="Calculation 2 4 9 23" xfId="50698"/>
    <cellStyle name="Calculation 2 4 9 24" xfId="50699"/>
    <cellStyle name="Calculation 2 4 9 25" xfId="50700"/>
    <cellStyle name="Calculation 2 4 9 3" xfId="3837"/>
    <cellStyle name="Calculation 2 4 9 3 2" xfId="29083"/>
    <cellStyle name="Calculation 2 4 9 4" xfId="5409"/>
    <cellStyle name="Calculation 2 4 9 4 2" xfId="29084"/>
    <cellStyle name="Calculation 2 4 9 5" xfId="6807"/>
    <cellStyle name="Calculation 2 4 9 5 2" xfId="29085"/>
    <cellStyle name="Calculation 2 4 9 6" xfId="8205"/>
    <cellStyle name="Calculation 2 4 9 6 2" xfId="29086"/>
    <cellStyle name="Calculation 2 4 9 7" xfId="9607"/>
    <cellStyle name="Calculation 2 4 9 7 2" xfId="29087"/>
    <cellStyle name="Calculation 2 4 9 8" xfId="11001"/>
    <cellStyle name="Calculation 2 4 9 8 2" xfId="29088"/>
    <cellStyle name="Calculation 2 4 9 9" xfId="12400"/>
    <cellStyle name="Calculation 2 4 9 9 2" xfId="29089"/>
    <cellStyle name="Calculation 2 40" xfId="49297"/>
    <cellStyle name="Calculation 2 41" xfId="50701"/>
    <cellStyle name="Calculation 2 42" xfId="50702"/>
    <cellStyle name="Calculation 2 43" xfId="50703"/>
    <cellStyle name="Calculation 2 44" xfId="50704"/>
    <cellStyle name="Calculation 2 45" xfId="50705"/>
    <cellStyle name="Calculation 2 46" xfId="50706"/>
    <cellStyle name="Calculation 2 47" xfId="50707"/>
    <cellStyle name="Calculation 2 48" xfId="50708"/>
    <cellStyle name="Calculation 2 49" xfId="50709"/>
    <cellStyle name="Calculation 2 5" xfId="309"/>
    <cellStyle name="Calculation 2 5 10" xfId="6025"/>
    <cellStyle name="Calculation 2 5 10 2" xfId="29090"/>
    <cellStyle name="Calculation 2 5 11" xfId="9254"/>
    <cellStyle name="Calculation 2 5 11 2" xfId="29091"/>
    <cellStyle name="Calculation 2 5 12" xfId="7475"/>
    <cellStyle name="Calculation 2 5 12 2" xfId="29092"/>
    <cellStyle name="Calculation 2 5 13" xfId="8830"/>
    <cellStyle name="Calculation 2 5 13 2" xfId="29093"/>
    <cellStyle name="Calculation 2 5 14" xfId="13445"/>
    <cellStyle name="Calculation 2 5 14 2" xfId="29094"/>
    <cellStyle name="Calculation 2 5 15" xfId="14841"/>
    <cellStyle name="Calculation 2 5 15 2" xfId="29095"/>
    <cellStyle name="Calculation 2 5 16" xfId="16235"/>
    <cellStyle name="Calculation 2 5 16 2" xfId="29096"/>
    <cellStyle name="Calculation 2 5 17" xfId="17625"/>
    <cellStyle name="Calculation 2 5 17 2" xfId="29097"/>
    <cellStyle name="Calculation 2 5 18" xfId="19012"/>
    <cellStyle name="Calculation 2 5 18 2" xfId="29098"/>
    <cellStyle name="Calculation 2 5 19" xfId="20392"/>
    <cellStyle name="Calculation 2 5 19 2" xfId="29099"/>
    <cellStyle name="Calculation 2 5 2" xfId="369"/>
    <cellStyle name="Calculation 2 5 2 10" xfId="11788"/>
    <cellStyle name="Calculation 2 5 2 10 2" xfId="29100"/>
    <cellStyle name="Calculation 2 5 2 11" xfId="13184"/>
    <cellStyle name="Calculation 2 5 2 11 2" xfId="29101"/>
    <cellStyle name="Calculation 2 5 2 12" xfId="14580"/>
    <cellStyle name="Calculation 2 5 2 12 2" xfId="29102"/>
    <cellStyle name="Calculation 2 5 2 13" xfId="15974"/>
    <cellStyle name="Calculation 2 5 2 13 2" xfId="29103"/>
    <cellStyle name="Calculation 2 5 2 14" xfId="17364"/>
    <cellStyle name="Calculation 2 5 2 14 2" xfId="29104"/>
    <cellStyle name="Calculation 2 5 2 15" xfId="18751"/>
    <cellStyle name="Calculation 2 5 2 15 2" xfId="29105"/>
    <cellStyle name="Calculation 2 5 2 16" xfId="20131"/>
    <cellStyle name="Calculation 2 5 2 16 2" xfId="29106"/>
    <cellStyle name="Calculation 2 5 2 17" xfId="21497"/>
    <cellStyle name="Calculation 2 5 2 17 2" xfId="29107"/>
    <cellStyle name="Calculation 2 5 2 18" xfId="22851"/>
    <cellStyle name="Calculation 2 5 2 18 2" xfId="29108"/>
    <cellStyle name="Calculation 2 5 2 19" xfId="24195"/>
    <cellStyle name="Calculation 2 5 2 19 2" xfId="29109"/>
    <cellStyle name="Calculation 2 5 2 2" xfId="498"/>
    <cellStyle name="Calculation 2 5 2 2 10" xfId="14709"/>
    <cellStyle name="Calculation 2 5 2 2 10 2" xfId="29110"/>
    <cellStyle name="Calculation 2 5 2 2 11" xfId="16103"/>
    <cellStyle name="Calculation 2 5 2 2 11 2" xfId="29111"/>
    <cellStyle name="Calculation 2 5 2 2 12" xfId="17493"/>
    <cellStyle name="Calculation 2 5 2 2 12 2" xfId="29112"/>
    <cellStyle name="Calculation 2 5 2 2 13" xfId="18880"/>
    <cellStyle name="Calculation 2 5 2 2 13 2" xfId="29113"/>
    <cellStyle name="Calculation 2 5 2 2 14" xfId="20260"/>
    <cellStyle name="Calculation 2 5 2 2 14 2" xfId="29114"/>
    <cellStyle name="Calculation 2 5 2 2 15" xfId="21626"/>
    <cellStyle name="Calculation 2 5 2 2 15 2" xfId="29115"/>
    <cellStyle name="Calculation 2 5 2 2 16" xfId="22980"/>
    <cellStyle name="Calculation 2 5 2 2 16 2" xfId="29116"/>
    <cellStyle name="Calculation 2 5 2 2 17" xfId="24324"/>
    <cellStyle name="Calculation 2 5 2 2 17 2" xfId="29117"/>
    <cellStyle name="Calculation 2 5 2 2 18" xfId="1892"/>
    <cellStyle name="Calculation 2 5 2 2 18 2" xfId="29118"/>
    <cellStyle name="Calculation 2 5 2 2 19" xfId="29119"/>
    <cellStyle name="Calculation 2 5 2 2 2" xfId="3352"/>
    <cellStyle name="Calculation 2 5 2 2 2 2" xfId="29120"/>
    <cellStyle name="Calculation 2 5 2 2 3" xfId="4696"/>
    <cellStyle name="Calculation 2 5 2 2 3 2" xfId="29121"/>
    <cellStyle name="Calculation 2 5 2 2 4" xfId="6322"/>
    <cellStyle name="Calculation 2 5 2 2 4 2" xfId="29122"/>
    <cellStyle name="Calculation 2 5 2 2 5" xfId="7724"/>
    <cellStyle name="Calculation 2 5 2 2 5 2" xfId="29123"/>
    <cellStyle name="Calculation 2 5 2 2 6" xfId="9119"/>
    <cellStyle name="Calculation 2 5 2 2 6 2" xfId="29124"/>
    <cellStyle name="Calculation 2 5 2 2 7" xfId="10520"/>
    <cellStyle name="Calculation 2 5 2 2 7 2" xfId="29125"/>
    <cellStyle name="Calculation 2 5 2 2 8" xfId="11917"/>
    <cellStyle name="Calculation 2 5 2 2 8 2" xfId="29126"/>
    <cellStyle name="Calculation 2 5 2 2 9" xfId="13313"/>
    <cellStyle name="Calculation 2 5 2 2 9 2" xfId="29127"/>
    <cellStyle name="Calculation 2 5 2 20" xfId="1763"/>
    <cellStyle name="Calculation 2 5 2 20 2" xfId="29128"/>
    <cellStyle name="Calculation 2 5 2 21" xfId="24590"/>
    <cellStyle name="Calculation 2 5 2 21 2" xfId="29129"/>
    <cellStyle name="Calculation 2 5 2 22" xfId="24718"/>
    <cellStyle name="Calculation 2 5 2 22 2" xfId="29130"/>
    <cellStyle name="Calculation 2 5 2 23" xfId="29131"/>
    <cellStyle name="Calculation 2 5 2 3" xfId="614"/>
    <cellStyle name="Calculation 2 5 2 3 10" xfId="14825"/>
    <cellStyle name="Calculation 2 5 2 3 10 2" xfId="29132"/>
    <cellStyle name="Calculation 2 5 2 3 11" xfId="16219"/>
    <cellStyle name="Calculation 2 5 2 3 11 2" xfId="29133"/>
    <cellStyle name="Calculation 2 5 2 3 12" xfId="17609"/>
    <cellStyle name="Calculation 2 5 2 3 12 2" xfId="29134"/>
    <cellStyle name="Calculation 2 5 2 3 13" xfId="18996"/>
    <cellStyle name="Calculation 2 5 2 3 13 2" xfId="29135"/>
    <cellStyle name="Calculation 2 5 2 3 14" xfId="20376"/>
    <cellStyle name="Calculation 2 5 2 3 14 2" xfId="29136"/>
    <cellStyle name="Calculation 2 5 2 3 15" xfId="21742"/>
    <cellStyle name="Calculation 2 5 2 3 15 2" xfId="29137"/>
    <cellStyle name="Calculation 2 5 2 3 16" xfId="23096"/>
    <cellStyle name="Calculation 2 5 2 3 16 2" xfId="29138"/>
    <cellStyle name="Calculation 2 5 2 3 17" xfId="24440"/>
    <cellStyle name="Calculation 2 5 2 3 17 2" xfId="29139"/>
    <cellStyle name="Calculation 2 5 2 3 18" xfId="2008"/>
    <cellStyle name="Calculation 2 5 2 3 18 2" xfId="29140"/>
    <cellStyle name="Calculation 2 5 2 3 19" xfId="29141"/>
    <cellStyle name="Calculation 2 5 2 3 2" xfId="3468"/>
    <cellStyle name="Calculation 2 5 2 3 2 2" xfId="29142"/>
    <cellStyle name="Calculation 2 5 2 3 3" xfId="4812"/>
    <cellStyle name="Calculation 2 5 2 3 3 2" xfId="29143"/>
    <cellStyle name="Calculation 2 5 2 3 4" xfId="6438"/>
    <cellStyle name="Calculation 2 5 2 3 4 2" xfId="29144"/>
    <cellStyle name="Calculation 2 5 2 3 5" xfId="7840"/>
    <cellStyle name="Calculation 2 5 2 3 5 2" xfId="29145"/>
    <cellStyle name="Calculation 2 5 2 3 6" xfId="9235"/>
    <cellStyle name="Calculation 2 5 2 3 6 2" xfId="29146"/>
    <cellStyle name="Calculation 2 5 2 3 7" xfId="10636"/>
    <cellStyle name="Calculation 2 5 2 3 7 2" xfId="29147"/>
    <cellStyle name="Calculation 2 5 2 3 8" xfId="12033"/>
    <cellStyle name="Calculation 2 5 2 3 8 2" xfId="29148"/>
    <cellStyle name="Calculation 2 5 2 3 9" xfId="13429"/>
    <cellStyle name="Calculation 2 5 2 3 9 2" xfId="29149"/>
    <cellStyle name="Calculation 2 5 2 4" xfId="3223"/>
    <cellStyle name="Calculation 2 5 2 4 2" xfId="29150"/>
    <cellStyle name="Calculation 2 5 2 5" xfId="4567"/>
    <cellStyle name="Calculation 2 5 2 5 2" xfId="29151"/>
    <cellStyle name="Calculation 2 5 2 6" xfId="6193"/>
    <cellStyle name="Calculation 2 5 2 6 2" xfId="29152"/>
    <cellStyle name="Calculation 2 5 2 7" xfId="7595"/>
    <cellStyle name="Calculation 2 5 2 7 2" xfId="29153"/>
    <cellStyle name="Calculation 2 5 2 8" xfId="8990"/>
    <cellStyle name="Calculation 2 5 2 8 2" xfId="29154"/>
    <cellStyle name="Calculation 2 5 2 9" xfId="10391"/>
    <cellStyle name="Calculation 2 5 2 9 2" xfId="29155"/>
    <cellStyle name="Calculation 2 5 20" xfId="21758"/>
    <cellStyle name="Calculation 2 5 20 2" xfId="29156"/>
    <cellStyle name="Calculation 2 5 21" xfId="23112"/>
    <cellStyle name="Calculation 2 5 21 2" xfId="29157"/>
    <cellStyle name="Calculation 2 5 22" xfId="680"/>
    <cellStyle name="Calculation 2 5 22 2" xfId="29158"/>
    <cellStyle name="Calculation 2 5 23" xfId="24505"/>
    <cellStyle name="Calculation 2 5 23 2" xfId="29159"/>
    <cellStyle name="Calculation 2 5 24" xfId="24652"/>
    <cellStyle name="Calculation 2 5 24 2" xfId="29160"/>
    <cellStyle name="Calculation 2 5 25" xfId="29161"/>
    <cellStyle name="Calculation 2 5 26" xfId="50710"/>
    <cellStyle name="Calculation 2 5 27" xfId="50711"/>
    <cellStyle name="Calculation 2 5 28" xfId="50712"/>
    <cellStyle name="Calculation 2 5 29" xfId="50713"/>
    <cellStyle name="Calculation 2 5 3" xfId="418"/>
    <cellStyle name="Calculation 2 5 3 10" xfId="14629"/>
    <cellStyle name="Calculation 2 5 3 10 2" xfId="29162"/>
    <cellStyle name="Calculation 2 5 3 11" xfId="16023"/>
    <cellStyle name="Calculation 2 5 3 11 2" xfId="29163"/>
    <cellStyle name="Calculation 2 5 3 12" xfId="17413"/>
    <cellStyle name="Calculation 2 5 3 12 2" xfId="29164"/>
    <cellStyle name="Calculation 2 5 3 13" xfId="18800"/>
    <cellStyle name="Calculation 2 5 3 13 2" xfId="29165"/>
    <cellStyle name="Calculation 2 5 3 14" xfId="20180"/>
    <cellStyle name="Calculation 2 5 3 14 2" xfId="29166"/>
    <cellStyle name="Calculation 2 5 3 15" xfId="21546"/>
    <cellStyle name="Calculation 2 5 3 15 2" xfId="29167"/>
    <cellStyle name="Calculation 2 5 3 16" xfId="22900"/>
    <cellStyle name="Calculation 2 5 3 16 2" xfId="29168"/>
    <cellStyle name="Calculation 2 5 3 17" xfId="24244"/>
    <cellStyle name="Calculation 2 5 3 17 2" xfId="29169"/>
    <cellStyle name="Calculation 2 5 3 18" xfId="1812"/>
    <cellStyle name="Calculation 2 5 3 18 2" xfId="29170"/>
    <cellStyle name="Calculation 2 5 3 19" xfId="29171"/>
    <cellStyle name="Calculation 2 5 3 2" xfId="3272"/>
    <cellStyle name="Calculation 2 5 3 2 2" xfId="29172"/>
    <cellStyle name="Calculation 2 5 3 3" xfId="4616"/>
    <cellStyle name="Calculation 2 5 3 3 2" xfId="29173"/>
    <cellStyle name="Calculation 2 5 3 4" xfId="6242"/>
    <cellStyle name="Calculation 2 5 3 4 2" xfId="29174"/>
    <cellStyle name="Calculation 2 5 3 5" xfId="7644"/>
    <cellStyle name="Calculation 2 5 3 5 2" xfId="29175"/>
    <cellStyle name="Calculation 2 5 3 6" xfId="9039"/>
    <cellStyle name="Calculation 2 5 3 6 2" xfId="29176"/>
    <cellStyle name="Calculation 2 5 3 7" xfId="10440"/>
    <cellStyle name="Calculation 2 5 3 7 2" xfId="29177"/>
    <cellStyle name="Calculation 2 5 3 8" xfId="11837"/>
    <cellStyle name="Calculation 2 5 3 8 2" xfId="29178"/>
    <cellStyle name="Calculation 2 5 3 9" xfId="13233"/>
    <cellStyle name="Calculation 2 5 3 9 2" xfId="29179"/>
    <cellStyle name="Calculation 2 5 30" xfId="50714"/>
    <cellStyle name="Calculation 2 5 31" xfId="50715"/>
    <cellStyle name="Calculation 2 5 32" xfId="50716"/>
    <cellStyle name="Calculation 2 5 4" xfId="534"/>
    <cellStyle name="Calculation 2 5 4 10" xfId="14745"/>
    <cellStyle name="Calculation 2 5 4 10 2" xfId="29180"/>
    <cellStyle name="Calculation 2 5 4 11" xfId="16139"/>
    <cellStyle name="Calculation 2 5 4 11 2" xfId="29181"/>
    <cellStyle name="Calculation 2 5 4 12" xfId="17529"/>
    <cellStyle name="Calculation 2 5 4 12 2" xfId="29182"/>
    <cellStyle name="Calculation 2 5 4 13" xfId="18916"/>
    <cellStyle name="Calculation 2 5 4 13 2" xfId="29183"/>
    <cellStyle name="Calculation 2 5 4 14" xfId="20296"/>
    <cellStyle name="Calculation 2 5 4 14 2" xfId="29184"/>
    <cellStyle name="Calculation 2 5 4 15" xfId="21662"/>
    <cellStyle name="Calculation 2 5 4 15 2" xfId="29185"/>
    <cellStyle name="Calculation 2 5 4 16" xfId="23016"/>
    <cellStyle name="Calculation 2 5 4 16 2" xfId="29186"/>
    <cellStyle name="Calculation 2 5 4 17" xfId="24360"/>
    <cellStyle name="Calculation 2 5 4 17 2" xfId="29187"/>
    <cellStyle name="Calculation 2 5 4 18" xfId="1928"/>
    <cellStyle name="Calculation 2 5 4 18 2" xfId="29188"/>
    <cellStyle name="Calculation 2 5 4 19" xfId="29189"/>
    <cellStyle name="Calculation 2 5 4 2" xfId="3388"/>
    <cellStyle name="Calculation 2 5 4 2 2" xfId="29190"/>
    <cellStyle name="Calculation 2 5 4 3" xfId="4732"/>
    <cellStyle name="Calculation 2 5 4 3 2" xfId="29191"/>
    <cellStyle name="Calculation 2 5 4 4" xfId="6358"/>
    <cellStyle name="Calculation 2 5 4 4 2" xfId="29192"/>
    <cellStyle name="Calculation 2 5 4 5" xfId="7760"/>
    <cellStyle name="Calculation 2 5 4 5 2" xfId="29193"/>
    <cellStyle name="Calculation 2 5 4 6" xfId="9155"/>
    <cellStyle name="Calculation 2 5 4 6 2" xfId="29194"/>
    <cellStyle name="Calculation 2 5 4 7" xfId="10556"/>
    <cellStyle name="Calculation 2 5 4 7 2" xfId="29195"/>
    <cellStyle name="Calculation 2 5 4 8" xfId="11953"/>
    <cellStyle name="Calculation 2 5 4 8 2" xfId="29196"/>
    <cellStyle name="Calculation 2 5 4 9" xfId="13349"/>
    <cellStyle name="Calculation 2 5 4 9 2" xfId="29197"/>
    <cellStyle name="Calculation 2 5 5" xfId="1683"/>
    <cellStyle name="Calculation 2 5 5 10" xfId="14500"/>
    <cellStyle name="Calculation 2 5 5 10 2" xfId="29198"/>
    <cellStyle name="Calculation 2 5 5 11" xfId="15894"/>
    <cellStyle name="Calculation 2 5 5 11 2" xfId="29199"/>
    <cellStyle name="Calculation 2 5 5 12" xfId="17284"/>
    <cellStyle name="Calculation 2 5 5 12 2" xfId="29200"/>
    <cellStyle name="Calculation 2 5 5 13" xfId="18671"/>
    <cellStyle name="Calculation 2 5 5 13 2" xfId="29201"/>
    <cellStyle name="Calculation 2 5 5 14" xfId="20051"/>
    <cellStyle name="Calculation 2 5 5 14 2" xfId="29202"/>
    <cellStyle name="Calculation 2 5 5 15" xfId="21417"/>
    <cellStyle name="Calculation 2 5 5 15 2" xfId="29203"/>
    <cellStyle name="Calculation 2 5 5 16" xfId="22771"/>
    <cellStyle name="Calculation 2 5 5 16 2" xfId="29204"/>
    <cellStyle name="Calculation 2 5 5 17" xfId="24115"/>
    <cellStyle name="Calculation 2 5 5 17 2" xfId="29205"/>
    <cellStyle name="Calculation 2 5 5 18" xfId="29206"/>
    <cellStyle name="Calculation 2 5 5 2" xfId="3143"/>
    <cellStyle name="Calculation 2 5 5 2 2" xfId="29207"/>
    <cellStyle name="Calculation 2 5 5 3" xfId="4487"/>
    <cellStyle name="Calculation 2 5 5 3 2" xfId="29208"/>
    <cellStyle name="Calculation 2 5 5 4" xfId="6113"/>
    <cellStyle name="Calculation 2 5 5 4 2" xfId="29209"/>
    <cellStyle name="Calculation 2 5 5 5" xfId="7515"/>
    <cellStyle name="Calculation 2 5 5 5 2" xfId="29210"/>
    <cellStyle name="Calculation 2 5 5 6" xfId="8910"/>
    <cellStyle name="Calculation 2 5 5 6 2" xfId="29211"/>
    <cellStyle name="Calculation 2 5 5 7" xfId="10311"/>
    <cellStyle name="Calculation 2 5 5 7 2" xfId="29212"/>
    <cellStyle name="Calculation 2 5 5 8" xfId="11708"/>
    <cellStyle name="Calculation 2 5 5 8 2" xfId="29213"/>
    <cellStyle name="Calculation 2 5 5 9" xfId="13104"/>
    <cellStyle name="Calculation 2 5 5 9 2" xfId="29214"/>
    <cellStyle name="Calculation 2 5 6" xfId="2130"/>
    <cellStyle name="Calculation 2 5 6 2" xfId="29215"/>
    <cellStyle name="Calculation 2 5 7" xfId="3484"/>
    <cellStyle name="Calculation 2 5 7 2" xfId="29216"/>
    <cellStyle name="Calculation 2 5 8" xfId="5056"/>
    <cellStyle name="Calculation 2 5 8 2" xfId="29217"/>
    <cellStyle name="Calculation 2 5 9" xfId="6454"/>
    <cellStyle name="Calculation 2 5 9 2" xfId="29218"/>
    <cellStyle name="Calculation 2 50" xfId="50717"/>
    <cellStyle name="Calculation 2 51" xfId="50718"/>
    <cellStyle name="Calculation 2 52" xfId="50719"/>
    <cellStyle name="Calculation 2 53" xfId="50720"/>
    <cellStyle name="Calculation 2 54" xfId="50721"/>
    <cellStyle name="Calculation 2 55" xfId="50722"/>
    <cellStyle name="Calculation 2 56" xfId="50723"/>
    <cellStyle name="Calculation 2 57" xfId="50724"/>
    <cellStyle name="Calculation 2 58" xfId="50725"/>
    <cellStyle name="Calculation 2 59" xfId="50726"/>
    <cellStyle name="Calculation 2 6" xfId="320"/>
    <cellStyle name="Calculation 2 6 10" xfId="4954"/>
    <cellStyle name="Calculation 2 6 10 2" xfId="29219"/>
    <cellStyle name="Calculation 2 6 11" xfId="4919"/>
    <cellStyle name="Calculation 2 6 11 2" xfId="29220"/>
    <cellStyle name="Calculation 2 6 12" xfId="4869"/>
    <cellStyle name="Calculation 2 6 12 2" xfId="29221"/>
    <cellStyle name="Calculation 2 6 13" xfId="10233"/>
    <cellStyle name="Calculation 2 6 13 2" xfId="29222"/>
    <cellStyle name="Calculation 2 6 14" xfId="7452"/>
    <cellStyle name="Calculation 2 6 14 2" xfId="29223"/>
    <cellStyle name="Calculation 2 6 15" xfId="8844"/>
    <cellStyle name="Calculation 2 6 15 2" xfId="29224"/>
    <cellStyle name="Calculation 2 6 16" xfId="7439"/>
    <cellStyle name="Calculation 2 6 16 2" xfId="29225"/>
    <cellStyle name="Calculation 2 6 17" xfId="7474"/>
    <cellStyle name="Calculation 2 6 17 2" xfId="29226"/>
    <cellStyle name="Calculation 2 6 18" xfId="4921"/>
    <cellStyle name="Calculation 2 6 18 2" xfId="29227"/>
    <cellStyle name="Calculation 2 6 19" xfId="4909"/>
    <cellStyle name="Calculation 2 6 19 2" xfId="29228"/>
    <cellStyle name="Calculation 2 6 2" xfId="439"/>
    <cellStyle name="Calculation 2 6 2 10" xfId="14650"/>
    <cellStyle name="Calculation 2 6 2 10 2" xfId="29229"/>
    <cellStyle name="Calculation 2 6 2 11" xfId="16044"/>
    <cellStyle name="Calculation 2 6 2 11 2" xfId="29230"/>
    <cellStyle name="Calculation 2 6 2 12" xfId="17434"/>
    <cellStyle name="Calculation 2 6 2 12 2" xfId="29231"/>
    <cellStyle name="Calculation 2 6 2 13" xfId="18821"/>
    <cellStyle name="Calculation 2 6 2 13 2" xfId="29232"/>
    <cellStyle name="Calculation 2 6 2 14" xfId="20201"/>
    <cellStyle name="Calculation 2 6 2 14 2" xfId="29233"/>
    <cellStyle name="Calculation 2 6 2 15" xfId="21567"/>
    <cellStyle name="Calculation 2 6 2 15 2" xfId="29234"/>
    <cellStyle name="Calculation 2 6 2 16" xfId="22921"/>
    <cellStyle name="Calculation 2 6 2 16 2" xfId="29235"/>
    <cellStyle name="Calculation 2 6 2 17" xfId="24265"/>
    <cellStyle name="Calculation 2 6 2 17 2" xfId="29236"/>
    <cellStyle name="Calculation 2 6 2 18" xfId="1833"/>
    <cellStyle name="Calculation 2 6 2 18 2" xfId="29237"/>
    <cellStyle name="Calculation 2 6 2 19" xfId="29238"/>
    <cellStyle name="Calculation 2 6 2 2" xfId="3293"/>
    <cellStyle name="Calculation 2 6 2 2 2" xfId="29239"/>
    <cellStyle name="Calculation 2 6 2 3" xfId="4637"/>
    <cellStyle name="Calculation 2 6 2 3 2" xfId="29240"/>
    <cellStyle name="Calculation 2 6 2 4" xfId="6263"/>
    <cellStyle name="Calculation 2 6 2 4 2" xfId="29241"/>
    <cellStyle name="Calculation 2 6 2 5" xfId="7665"/>
    <cellStyle name="Calculation 2 6 2 5 2" xfId="29242"/>
    <cellStyle name="Calculation 2 6 2 6" xfId="9060"/>
    <cellStyle name="Calculation 2 6 2 6 2" xfId="29243"/>
    <cellStyle name="Calculation 2 6 2 7" xfId="10461"/>
    <cellStyle name="Calculation 2 6 2 7 2" xfId="29244"/>
    <cellStyle name="Calculation 2 6 2 8" xfId="11858"/>
    <cellStyle name="Calculation 2 6 2 8 2" xfId="29245"/>
    <cellStyle name="Calculation 2 6 2 9" xfId="13254"/>
    <cellStyle name="Calculation 2 6 2 9 2" xfId="29246"/>
    <cellStyle name="Calculation 2 6 20" xfId="7489"/>
    <cellStyle name="Calculation 2 6 20 2" xfId="29247"/>
    <cellStyle name="Calculation 2 6 21" xfId="664"/>
    <cellStyle name="Calculation 2 6 21 2" xfId="29248"/>
    <cellStyle name="Calculation 2 6 22" xfId="24531"/>
    <cellStyle name="Calculation 2 6 22 2" xfId="29249"/>
    <cellStyle name="Calculation 2 6 23" xfId="24671"/>
    <cellStyle name="Calculation 2 6 23 2" xfId="29250"/>
    <cellStyle name="Calculation 2 6 24" xfId="29251"/>
    <cellStyle name="Calculation 2 6 25" xfId="50727"/>
    <cellStyle name="Calculation 2 6 26" xfId="50728"/>
    <cellStyle name="Calculation 2 6 27" xfId="50729"/>
    <cellStyle name="Calculation 2 6 28" xfId="50730"/>
    <cellStyle name="Calculation 2 6 29" xfId="50731"/>
    <cellStyle name="Calculation 2 6 3" xfId="555"/>
    <cellStyle name="Calculation 2 6 3 10" xfId="14766"/>
    <cellStyle name="Calculation 2 6 3 10 2" xfId="29252"/>
    <cellStyle name="Calculation 2 6 3 11" xfId="16160"/>
    <cellStyle name="Calculation 2 6 3 11 2" xfId="29253"/>
    <cellStyle name="Calculation 2 6 3 12" xfId="17550"/>
    <cellStyle name="Calculation 2 6 3 12 2" xfId="29254"/>
    <cellStyle name="Calculation 2 6 3 13" xfId="18937"/>
    <cellStyle name="Calculation 2 6 3 13 2" xfId="29255"/>
    <cellStyle name="Calculation 2 6 3 14" xfId="20317"/>
    <cellStyle name="Calculation 2 6 3 14 2" xfId="29256"/>
    <cellStyle name="Calculation 2 6 3 15" xfId="21683"/>
    <cellStyle name="Calculation 2 6 3 15 2" xfId="29257"/>
    <cellStyle name="Calculation 2 6 3 16" xfId="23037"/>
    <cellStyle name="Calculation 2 6 3 16 2" xfId="29258"/>
    <cellStyle name="Calculation 2 6 3 17" xfId="24381"/>
    <cellStyle name="Calculation 2 6 3 17 2" xfId="29259"/>
    <cellStyle name="Calculation 2 6 3 18" xfId="1949"/>
    <cellStyle name="Calculation 2 6 3 18 2" xfId="29260"/>
    <cellStyle name="Calculation 2 6 3 19" xfId="29261"/>
    <cellStyle name="Calculation 2 6 3 2" xfId="3409"/>
    <cellStyle name="Calculation 2 6 3 2 2" xfId="29262"/>
    <cellStyle name="Calculation 2 6 3 3" xfId="4753"/>
    <cellStyle name="Calculation 2 6 3 3 2" xfId="29263"/>
    <cellStyle name="Calculation 2 6 3 4" xfId="6379"/>
    <cellStyle name="Calculation 2 6 3 4 2" xfId="29264"/>
    <cellStyle name="Calculation 2 6 3 5" xfId="7781"/>
    <cellStyle name="Calculation 2 6 3 5 2" xfId="29265"/>
    <cellStyle name="Calculation 2 6 3 6" xfId="9176"/>
    <cellStyle name="Calculation 2 6 3 6 2" xfId="29266"/>
    <cellStyle name="Calculation 2 6 3 7" xfId="10577"/>
    <cellStyle name="Calculation 2 6 3 7 2" xfId="29267"/>
    <cellStyle name="Calculation 2 6 3 8" xfId="11974"/>
    <cellStyle name="Calculation 2 6 3 8 2" xfId="29268"/>
    <cellStyle name="Calculation 2 6 3 9" xfId="13370"/>
    <cellStyle name="Calculation 2 6 3 9 2" xfId="29269"/>
    <cellStyle name="Calculation 2 6 30" xfId="50732"/>
    <cellStyle name="Calculation 2 6 31" xfId="50733"/>
    <cellStyle name="Calculation 2 6 4" xfId="1704"/>
    <cellStyle name="Calculation 2 6 4 10" xfId="14521"/>
    <cellStyle name="Calculation 2 6 4 10 2" xfId="29270"/>
    <cellStyle name="Calculation 2 6 4 11" xfId="15915"/>
    <cellStyle name="Calculation 2 6 4 11 2" xfId="29271"/>
    <cellStyle name="Calculation 2 6 4 12" xfId="17305"/>
    <cellStyle name="Calculation 2 6 4 12 2" xfId="29272"/>
    <cellStyle name="Calculation 2 6 4 13" xfId="18692"/>
    <cellStyle name="Calculation 2 6 4 13 2" xfId="29273"/>
    <cellStyle name="Calculation 2 6 4 14" xfId="20072"/>
    <cellStyle name="Calculation 2 6 4 14 2" xfId="29274"/>
    <cellStyle name="Calculation 2 6 4 15" xfId="21438"/>
    <cellStyle name="Calculation 2 6 4 15 2" xfId="29275"/>
    <cellStyle name="Calculation 2 6 4 16" xfId="22792"/>
    <cellStyle name="Calculation 2 6 4 16 2" xfId="29276"/>
    <cellStyle name="Calculation 2 6 4 17" xfId="24136"/>
    <cellStyle name="Calculation 2 6 4 17 2" xfId="29277"/>
    <cellStyle name="Calculation 2 6 4 18" xfId="29278"/>
    <cellStyle name="Calculation 2 6 4 2" xfId="3164"/>
    <cellStyle name="Calculation 2 6 4 2 2" xfId="29279"/>
    <cellStyle name="Calculation 2 6 4 3" xfId="4508"/>
    <cellStyle name="Calculation 2 6 4 3 2" xfId="29280"/>
    <cellStyle name="Calculation 2 6 4 4" xfId="6134"/>
    <cellStyle name="Calculation 2 6 4 4 2" xfId="29281"/>
    <cellStyle name="Calculation 2 6 4 5" xfId="7536"/>
    <cellStyle name="Calculation 2 6 4 5 2" xfId="29282"/>
    <cellStyle name="Calculation 2 6 4 6" xfId="8931"/>
    <cellStyle name="Calculation 2 6 4 6 2" xfId="29283"/>
    <cellStyle name="Calculation 2 6 4 7" xfId="10332"/>
    <cellStyle name="Calculation 2 6 4 7 2" xfId="29284"/>
    <cellStyle name="Calculation 2 6 4 8" xfId="11729"/>
    <cellStyle name="Calculation 2 6 4 8 2" xfId="29285"/>
    <cellStyle name="Calculation 2 6 4 9" xfId="13125"/>
    <cellStyle name="Calculation 2 6 4 9 2" xfId="29286"/>
    <cellStyle name="Calculation 2 6 5" xfId="2114"/>
    <cellStyle name="Calculation 2 6 5 2" xfId="29287"/>
    <cellStyle name="Calculation 2 6 6" xfId="2033"/>
    <cellStyle name="Calculation 2 6 6 2" xfId="29288"/>
    <cellStyle name="Calculation 2 6 7" xfId="5040"/>
    <cellStyle name="Calculation 2 6 7 2" xfId="29289"/>
    <cellStyle name="Calculation 2 6 8" xfId="4838"/>
    <cellStyle name="Calculation 2 6 8 2" xfId="29290"/>
    <cellStyle name="Calculation 2 6 9" xfId="6035"/>
    <cellStyle name="Calculation 2 6 9 2" xfId="29291"/>
    <cellStyle name="Calculation 2 60" xfId="50734"/>
    <cellStyle name="Calculation 2 61" xfId="50735"/>
    <cellStyle name="Calculation 2 62" xfId="50736"/>
    <cellStyle name="Calculation 2 63" xfId="50737"/>
    <cellStyle name="Calculation 2 64" xfId="50738"/>
    <cellStyle name="Calculation 2 65" xfId="50739"/>
    <cellStyle name="Calculation 2 66" xfId="50740"/>
    <cellStyle name="Calculation 2 67" xfId="50741"/>
    <cellStyle name="Calculation 2 68" xfId="50742"/>
    <cellStyle name="Calculation 2 69" xfId="50743"/>
    <cellStyle name="Calculation 2 7" xfId="319"/>
    <cellStyle name="Calculation 2 7 10" xfId="9275"/>
    <cellStyle name="Calculation 2 7 10 2" xfId="29292"/>
    <cellStyle name="Calculation 2 7 11" xfId="10669"/>
    <cellStyle name="Calculation 2 7 11 2" xfId="29293"/>
    <cellStyle name="Calculation 2 7 12" xfId="12068"/>
    <cellStyle name="Calculation 2 7 12 2" xfId="29294"/>
    <cellStyle name="Calculation 2 7 13" xfId="13466"/>
    <cellStyle name="Calculation 2 7 13 2" xfId="29295"/>
    <cellStyle name="Calculation 2 7 14" xfId="14862"/>
    <cellStyle name="Calculation 2 7 14 2" xfId="29296"/>
    <cellStyle name="Calculation 2 7 15" xfId="16256"/>
    <cellStyle name="Calculation 2 7 15 2" xfId="29297"/>
    <cellStyle name="Calculation 2 7 16" xfId="17646"/>
    <cellStyle name="Calculation 2 7 16 2" xfId="29298"/>
    <cellStyle name="Calculation 2 7 17" xfId="19033"/>
    <cellStyle name="Calculation 2 7 17 2" xfId="29299"/>
    <cellStyle name="Calculation 2 7 18" xfId="20413"/>
    <cellStyle name="Calculation 2 7 18 2" xfId="29300"/>
    <cellStyle name="Calculation 2 7 19" xfId="21779"/>
    <cellStyle name="Calculation 2 7 19 2" xfId="29301"/>
    <cellStyle name="Calculation 2 7 2" xfId="438"/>
    <cellStyle name="Calculation 2 7 2 10" xfId="14649"/>
    <cellStyle name="Calculation 2 7 2 10 2" xfId="29302"/>
    <cellStyle name="Calculation 2 7 2 11" xfId="16043"/>
    <cellStyle name="Calculation 2 7 2 11 2" xfId="29303"/>
    <cellStyle name="Calculation 2 7 2 12" xfId="17433"/>
    <cellStyle name="Calculation 2 7 2 12 2" xfId="29304"/>
    <cellStyle name="Calculation 2 7 2 13" xfId="18820"/>
    <cellStyle name="Calculation 2 7 2 13 2" xfId="29305"/>
    <cellStyle name="Calculation 2 7 2 14" xfId="20200"/>
    <cellStyle name="Calculation 2 7 2 14 2" xfId="29306"/>
    <cellStyle name="Calculation 2 7 2 15" xfId="21566"/>
    <cellStyle name="Calculation 2 7 2 15 2" xfId="29307"/>
    <cellStyle name="Calculation 2 7 2 16" xfId="22920"/>
    <cellStyle name="Calculation 2 7 2 16 2" xfId="29308"/>
    <cellStyle name="Calculation 2 7 2 17" xfId="24264"/>
    <cellStyle name="Calculation 2 7 2 17 2" xfId="29309"/>
    <cellStyle name="Calculation 2 7 2 18" xfId="1832"/>
    <cellStyle name="Calculation 2 7 2 18 2" xfId="29310"/>
    <cellStyle name="Calculation 2 7 2 19" xfId="29311"/>
    <cellStyle name="Calculation 2 7 2 2" xfId="3292"/>
    <cellStyle name="Calculation 2 7 2 2 2" xfId="29312"/>
    <cellStyle name="Calculation 2 7 2 3" xfId="4636"/>
    <cellStyle name="Calculation 2 7 2 3 2" xfId="29313"/>
    <cellStyle name="Calculation 2 7 2 4" xfId="6262"/>
    <cellStyle name="Calculation 2 7 2 4 2" xfId="29314"/>
    <cellStyle name="Calculation 2 7 2 5" xfId="7664"/>
    <cellStyle name="Calculation 2 7 2 5 2" xfId="29315"/>
    <cellStyle name="Calculation 2 7 2 6" xfId="9059"/>
    <cellStyle name="Calculation 2 7 2 6 2" xfId="29316"/>
    <cellStyle name="Calculation 2 7 2 7" xfId="10460"/>
    <cellStyle name="Calculation 2 7 2 7 2" xfId="29317"/>
    <cellStyle name="Calculation 2 7 2 8" xfId="11857"/>
    <cellStyle name="Calculation 2 7 2 8 2" xfId="29318"/>
    <cellStyle name="Calculation 2 7 2 9" xfId="13253"/>
    <cellStyle name="Calculation 2 7 2 9 2" xfId="29319"/>
    <cellStyle name="Calculation 2 7 20" xfId="23133"/>
    <cellStyle name="Calculation 2 7 20 2" xfId="29320"/>
    <cellStyle name="Calculation 2 7 21" xfId="701"/>
    <cellStyle name="Calculation 2 7 21 2" xfId="29321"/>
    <cellStyle name="Calculation 2 7 22" xfId="24485"/>
    <cellStyle name="Calculation 2 7 22 2" xfId="29322"/>
    <cellStyle name="Calculation 2 7 23" xfId="24670"/>
    <cellStyle name="Calculation 2 7 23 2" xfId="29323"/>
    <cellStyle name="Calculation 2 7 24" xfId="29324"/>
    <cellStyle name="Calculation 2 7 25" xfId="50744"/>
    <cellStyle name="Calculation 2 7 26" xfId="50745"/>
    <cellStyle name="Calculation 2 7 27" xfId="50746"/>
    <cellStyle name="Calculation 2 7 28" xfId="50747"/>
    <cellStyle name="Calculation 2 7 29" xfId="50748"/>
    <cellStyle name="Calculation 2 7 3" xfId="554"/>
    <cellStyle name="Calculation 2 7 3 10" xfId="14765"/>
    <cellStyle name="Calculation 2 7 3 10 2" xfId="29325"/>
    <cellStyle name="Calculation 2 7 3 11" xfId="16159"/>
    <cellStyle name="Calculation 2 7 3 11 2" xfId="29326"/>
    <cellStyle name="Calculation 2 7 3 12" xfId="17549"/>
    <cellStyle name="Calculation 2 7 3 12 2" xfId="29327"/>
    <cellStyle name="Calculation 2 7 3 13" xfId="18936"/>
    <cellStyle name="Calculation 2 7 3 13 2" xfId="29328"/>
    <cellStyle name="Calculation 2 7 3 14" xfId="20316"/>
    <cellStyle name="Calculation 2 7 3 14 2" xfId="29329"/>
    <cellStyle name="Calculation 2 7 3 15" xfId="21682"/>
    <cellStyle name="Calculation 2 7 3 15 2" xfId="29330"/>
    <cellStyle name="Calculation 2 7 3 16" xfId="23036"/>
    <cellStyle name="Calculation 2 7 3 16 2" xfId="29331"/>
    <cellStyle name="Calculation 2 7 3 17" xfId="24380"/>
    <cellStyle name="Calculation 2 7 3 17 2" xfId="29332"/>
    <cellStyle name="Calculation 2 7 3 18" xfId="1948"/>
    <cellStyle name="Calculation 2 7 3 18 2" xfId="29333"/>
    <cellStyle name="Calculation 2 7 3 19" xfId="29334"/>
    <cellStyle name="Calculation 2 7 3 2" xfId="3408"/>
    <cellStyle name="Calculation 2 7 3 2 2" xfId="29335"/>
    <cellStyle name="Calculation 2 7 3 3" xfId="4752"/>
    <cellStyle name="Calculation 2 7 3 3 2" xfId="29336"/>
    <cellStyle name="Calculation 2 7 3 4" xfId="6378"/>
    <cellStyle name="Calculation 2 7 3 4 2" xfId="29337"/>
    <cellStyle name="Calculation 2 7 3 5" xfId="7780"/>
    <cellStyle name="Calculation 2 7 3 5 2" xfId="29338"/>
    <cellStyle name="Calculation 2 7 3 6" xfId="9175"/>
    <cellStyle name="Calculation 2 7 3 6 2" xfId="29339"/>
    <cellStyle name="Calculation 2 7 3 7" xfId="10576"/>
    <cellStyle name="Calculation 2 7 3 7 2" xfId="29340"/>
    <cellStyle name="Calculation 2 7 3 8" xfId="11973"/>
    <cellStyle name="Calculation 2 7 3 8 2" xfId="29341"/>
    <cellStyle name="Calculation 2 7 3 9" xfId="13369"/>
    <cellStyle name="Calculation 2 7 3 9 2" xfId="29342"/>
    <cellStyle name="Calculation 2 7 30" xfId="50749"/>
    <cellStyle name="Calculation 2 7 31" xfId="50750"/>
    <cellStyle name="Calculation 2 7 4" xfId="1703"/>
    <cellStyle name="Calculation 2 7 4 10" xfId="14520"/>
    <cellStyle name="Calculation 2 7 4 10 2" xfId="29343"/>
    <cellStyle name="Calculation 2 7 4 11" xfId="15914"/>
    <cellStyle name="Calculation 2 7 4 11 2" xfId="29344"/>
    <cellStyle name="Calculation 2 7 4 12" xfId="17304"/>
    <cellStyle name="Calculation 2 7 4 12 2" xfId="29345"/>
    <cellStyle name="Calculation 2 7 4 13" xfId="18691"/>
    <cellStyle name="Calculation 2 7 4 13 2" xfId="29346"/>
    <cellStyle name="Calculation 2 7 4 14" xfId="20071"/>
    <cellStyle name="Calculation 2 7 4 14 2" xfId="29347"/>
    <cellStyle name="Calculation 2 7 4 15" xfId="21437"/>
    <cellStyle name="Calculation 2 7 4 15 2" xfId="29348"/>
    <cellStyle name="Calculation 2 7 4 16" xfId="22791"/>
    <cellStyle name="Calculation 2 7 4 16 2" xfId="29349"/>
    <cellStyle name="Calculation 2 7 4 17" xfId="24135"/>
    <cellStyle name="Calculation 2 7 4 17 2" xfId="29350"/>
    <cellStyle name="Calculation 2 7 4 18" xfId="29351"/>
    <cellStyle name="Calculation 2 7 4 2" xfId="3163"/>
    <cellStyle name="Calculation 2 7 4 2 2" xfId="29352"/>
    <cellStyle name="Calculation 2 7 4 3" xfId="4507"/>
    <cellStyle name="Calculation 2 7 4 3 2" xfId="29353"/>
    <cellStyle name="Calculation 2 7 4 4" xfId="6133"/>
    <cellStyle name="Calculation 2 7 4 4 2" xfId="29354"/>
    <cellStyle name="Calculation 2 7 4 5" xfId="7535"/>
    <cellStyle name="Calculation 2 7 4 5 2" xfId="29355"/>
    <cellStyle name="Calculation 2 7 4 6" xfId="8930"/>
    <cellStyle name="Calculation 2 7 4 6 2" xfId="29356"/>
    <cellStyle name="Calculation 2 7 4 7" xfId="10331"/>
    <cellStyle name="Calculation 2 7 4 7 2" xfId="29357"/>
    <cellStyle name="Calculation 2 7 4 8" xfId="11728"/>
    <cellStyle name="Calculation 2 7 4 8 2" xfId="29358"/>
    <cellStyle name="Calculation 2 7 4 9" xfId="13124"/>
    <cellStyle name="Calculation 2 7 4 9 2" xfId="29359"/>
    <cellStyle name="Calculation 2 7 5" xfId="2151"/>
    <cellStyle name="Calculation 2 7 5 2" xfId="29360"/>
    <cellStyle name="Calculation 2 7 6" xfId="3505"/>
    <cellStyle name="Calculation 2 7 6 2" xfId="29361"/>
    <cellStyle name="Calculation 2 7 7" xfId="5077"/>
    <cellStyle name="Calculation 2 7 7 2" xfId="29362"/>
    <cellStyle name="Calculation 2 7 8" xfId="6475"/>
    <cellStyle name="Calculation 2 7 8 2" xfId="29363"/>
    <cellStyle name="Calculation 2 7 9" xfId="7873"/>
    <cellStyle name="Calculation 2 7 9 2" xfId="29364"/>
    <cellStyle name="Calculation 2 70" xfId="50751"/>
    <cellStyle name="Calculation 2 71" xfId="50752"/>
    <cellStyle name="Calculation 2 72" xfId="50753"/>
    <cellStyle name="Calculation 2 73" xfId="50754"/>
    <cellStyle name="Calculation 2 74" xfId="50755"/>
    <cellStyle name="Calculation 2 75" xfId="50756"/>
    <cellStyle name="Calculation 2 76" xfId="50757"/>
    <cellStyle name="Calculation 2 77" xfId="50758"/>
    <cellStyle name="Calculation 2 78" xfId="50759"/>
    <cellStyle name="Calculation 2 79" xfId="50760"/>
    <cellStyle name="Calculation 2 8" xfId="296"/>
    <cellStyle name="Calculation 2 8 10" xfId="7476"/>
    <cellStyle name="Calculation 2 8 10 2" xfId="29365"/>
    <cellStyle name="Calculation 2 8 11" xfId="7491"/>
    <cellStyle name="Calculation 2 8 11 2" xfId="29366"/>
    <cellStyle name="Calculation 2 8 12" xfId="4992"/>
    <cellStyle name="Calculation 2 8 12 2" xfId="29367"/>
    <cellStyle name="Calculation 2 8 13" xfId="10283"/>
    <cellStyle name="Calculation 2 8 13 2" xfId="29368"/>
    <cellStyle name="Calculation 2 8 14" xfId="13022"/>
    <cellStyle name="Calculation 2 8 14 2" xfId="29369"/>
    <cellStyle name="Calculation 2 8 15" xfId="14420"/>
    <cellStyle name="Calculation 2 8 15 2" xfId="29370"/>
    <cellStyle name="Calculation 2 8 16" xfId="15816"/>
    <cellStyle name="Calculation 2 8 16 2" xfId="29371"/>
    <cellStyle name="Calculation 2 8 17" xfId="17210"/>
    <cellStyle name="Calculation 2 8 17 2" xfId="29372"/>
    <cellStyle name="Calculation 2 8 18" xfId="18600"/>
    <cellStyle name="Calculation 2 8 18 2" xfId="29373"/>
    <cellStyle name="Calculation 2 8 19" xfId="19987"/>
    <cellStyle name="Calculation 2 8 19 2" xfId="29374"/>
    <cellStyle name="Calculation 2 8 2" xfId="409"/>
    <cellStyle name="Calculation 2 8 2 10" xfId="14620"/>
    <cellStyle name="Calculation 2 8 2 10 2" xfId="29375"/>
    <cellStyle name="Calculation 2 8 2 11" xfId="16014"/>
    <cellStyle name="Calculation 2 8 2 11 2" xfId="29376"/>
    <cellStyle name="Calculation 2 8 2 12" xfId="17404"/>
    <cellStyle name="Calculation 2 8 2 12 2" xfId="29377"/>
    <cellStyle name="Calculation 2 8 2 13" xfId="18791"/>
    <cellStyle name="Calculation 2 8 2 13 2" xfId="29378"/>
    <cellStyle name="Calculation 2 8 2 14" xfId="20171"/>
    <cellStyle name="Calculation 2 8 2 14 2" xfId="29379"/>
    <cellStyle name="Calculation 2 8 2 15" xfId="21537"/>
    <cellStyle name="Calculation 2 8 2 15 2" xfId="29380"/>
    <cellStyle name="Calculation 2 8 2 16" xfId="22891"/>
    <cellStyle name="Calculation 2 8 2 16 2" xfId="29381"/>
    <cellStyle name="Calculation 2 8 2 17" xfId="24235"/>
    <cellStyle name="Calculation 2 8 2 17 2" xfId="29382"/>
    <cellStyle name="Calculation 2 8 2 18" xfId="1803"/>
    <cellStyle name="Calculation 2 8 2 18 2" xfId="29383"/>
    <cellStyle name="Calculation 2 8 2 19" xfId="29384"/>
    <cellStyle name="Calculation 2 8 2 2" xfId="3263"/>
    <cellStyle name="Calculation 2 8 2 2 2" xfId="29385"/>
    <cellStyle name="Calculation 2 8 2 3" xfId="4607"/>
    <cellStyle name="Calculation 2 8 2 3 2" xfId="29386"/>
    <cellStyle name="Calculation 2 8 2 4" xfId="6233"/>
    <cellStyle name="Calculation 2 8 2 4 2" xfId="29387"/>
    <cellStyle name="Calculation 2 8 2 5" xfId="7635"/>
    <cellStyle name="Calculation 2 8 2 5 2" xfId="29388"/>
    <cellStyle name="Calculation 2 8 2 6" xfId="9030"/>
    <cellStyle name="Calculation 2 8 2 6 2" xfId="29389"/>
    <cellStyle name="Calculation 2 8 2 7" xfId="10431"/>
    <cellStyle name="Calculation 2 8 2 7 2" xfId="29390"/>
    <cellStyle name="Calculation 2 8 2 8" xfId="11828"/>
    <cellStyle name="Calculation 2 8 2 8 2" xfId="29391"/>
    <cellStyle name="Calculation 2 8 2 9" xfId="13224"/>
    <cellStyle name="Calculation 2 8 2 9 2" xfId="29392"/>
    <cellStyle name="Calculation 2 8 20" xfId="668"/>
    <cellStyle name="Calculation 2 8 20 2" xfId="29393"/>
    <cellStyle name="Calculation 2 8 21" xfId="29394"/>
    <cellStyle name="Calculation 2 8 22" xfId="50761"/>
    <cellStyle name="Calculation 2 8 23" xfId="50762"/>
    <cellStyle name="Calculation 2 8 24" xfId="50763"/>
    <cellStyle name="Calculation 2 8 25" xfId="50764"/>
    <cellStyle name="Calculation 2 8 26" xfId="50765"/>
    <cellStyle name="Calculation 2 8 27" xfId="50766"/>
    <cellStyle name="Calculation 2 8 28" xfId="50767"/>
    <cellStyle name="Calculation 2 8 3" xfId="1659"/>
    <cellStyle name="Calculation 2 8 3 10" xfId="14473"/>
    <cellStyle name="Calculation 2 8 3 10 2" xfId="29395"/>
    <cellStyle name="Calculation 2 8 3 11" xfId="15867"/>
    <cellStyle name="Calculation 2 8 3 11 2" xfId="29396"/>
    <cellStyle name="Calculation 2 8 3 12" xfId="17257"/>
    <cellStyle name="Calculation 2 8 3 12 2" xfId="29397"/>
    <cellStyle name="Calculation 2 8 3 13" xfId="18645"/>
    <cellStyle name="Calculation 2 8 3 13 2" xfId="29398"/>
    <cellStyle name="Calculation 2 8 3 14" xfId="20025"/>
    <cellStyle name="Calculation 2 8 3 14 2" xfId="29399"/>
    <cellStyle name="Calculation 2 8 3 15" xfId="21391"/>
    <cellStyle name="Calculation 2 8 3 15 2" xfId="29400"/>
    <cellStyle name="Calculation 2 8 3 16" xfId="22747"/>
    <cellStyle name="Calculation 2 8 3 16 2" xfId="29401"/>
    <cellStyle name="Calculation 2 8 3 17" xfId="24091"/>
    <cellStyle name="Calculation 2 8 3 17 2" xfId="29402"/>
    <cellStyle name="Calculation 2 8 3 18" xfId="29403"/>
    <cellStyle name="Calculation 2 8 3 2" xfId="3119"/>
    <cellStyle name="Calculation 2 8 3 2 2" xfId="29404"/>
    <cellStyle name="Calculation 2 8 3 3" xfId="4463"/>
    <cellStyle name="Calculation 2 8 3 3 2" xfId="29405"/>
    <cellStyle name="Calculation 2 8 3 4" xfId="6085"/>
    <cellStyle name="Calculation 2 8 3 4 2" xfId="29406"/>
    <cellStyle name="Calculation 2 8 3 5" xfId="7487"/>
    <cellStyle name="Calculation 2 8 3 5 2" xfId="29407"/>
    <cellStyle name="Calculation 2 8 3 6" xfId="8883"/>
    <cellStyle name="Calculation 2 8 3 6 2" xfId="29408"/>
    <cellStyle name="Calculation 2 8 3 7" xfId="10284"/>
    <cellStyle name="Calculation 2 8 3 7 2" xfId="29409"/>
    <cellStyle name="Calculation 2 8 3 8" xfId="11680"/>
    <cellStyle name="Calculation 2 8 3 8 2" xfId="29410"/>
    <cellStyle name="Calculation 2 8 3 9" xfId="13077"/>
    <cellStyle name="Calculation 2 8 3 9 2" xfId="29411"/>
    <cellStyle name="Calculation 2 8 4" xfId="2118"/>
    <cellStyle name="Calculation 2 8 4 2" xfId="29412"/>
    <cellStyle name="Calculation 2 8 5" xfId="2029"/>
    <cellStyle name="Calculation 2 8 5 2" xfId="29413"/>
    <cellStyle name="Calculation 2 8 6" xfId="5044"/>
    <cellStyle name="Calculation 2 8 6 2" xfId="29414"/>
    <cellStyle name="Calculation 2 8 7" xfId="4834"/>
    <cellStyle name="Calculation 2 8 7 2" xfId="29415"/>
    <cellStyle name="Calculation 2 8 8" xfId="4973"/>
    <cellStyle name="Calculation 2 8 8 2" xfId="29416"/>
    <cellStyle name="Calculation 2 8 9" xfId="8862"/>
    <cellStyle name="Calculation 2 8 9 2" xfId="29417"/>
    <cellStyle name="Calculation 2 80" xfId="50768"/>
    <cellStyle name="Calculation 2 81" xfId="50769"/>
    <cellStyle name="Calculation 2 82" xfId="50770"/>
    <cellStyle name="Calculation 2 83" xfId="50771"/>
    <cellStyle name="Calculation 2 84" xfId="50772"/>
    <cellStyle name="Calculation 2 85" xfId="50773"/>
    <cellStyle name="Calculation 2 86" xfId="50774"/>
    <cellStyle name="Calculation 2 87" xfId="50775"/>
    <cellStyle name="Calculation 2 88" xfId="50776"/>
    <cellStyle name="Calculation 2 89" xfId="50777"/>
    <cellStyle name="Calculation 2 9" xfId="384"/>
    <cellStyle name="Calculation 2 9 10" xfId="12049"/>
    <cellStyle name="Calculation 2 9 10 2" xfId="29418"/>
    <cellStyle name="Calculation 2 9 11" xfId="13447"/>
    <cellStyle name="Calculation 2 9 11 2" xfId="29419"/>
    <cellStyle name="Calculation 2 9 12" xfId="14843"/>
    <cellStyle name="Calculation 2 9 12 2" xfId="29420"/>
    <cellStyle name="Calculation 2 9 13" xfId="16237"/>
    <cellStyle name="Calculation 2 9 13 2" xfId="29421"/>
    <cellStyle name="Calculation 2 9 14" xfId="17627"/>
    <cellStyle name="Calculation 2 9 14 2" xfId="29422"/>
    <cellStyle name="Calculation 2 9 15" xfId="19014"/>
    <cellStyle name="Calculation 2 9 15 2" xfId="29423"/>
    <cellStyle name="Calculation 2 9 16" xfId="20394"/>
    <cellStyle name="Calculation 2 9 16 2" xfId="29424"/>
    <cellStyle name="Calculation 2 9 17" xfId="21760"/>
    <cellStyle name="Calculation 2 9 17 2" xfId="29425"/>
    <cellStyle name="Calculation 2 9 18" xfId="23114"/>
    <cellStyle name="Calculation 2 9 18 2" xfId="29426"/>
    <cellStyle name="Calculation 2 9 19" xfId="682"/>
    <cellStyle name="Calculation 2 9 19 2" xfId="29427"/>
    <cellStyle name="Calculation 2 9 2" xfId="1778"/>
    <cellStyle name="Calculation 2 9 2 10" xfId="14595"/>
    <cellStyle name="Calculation 2 9 2 10 2" xfId="29428"/>
    <cellStyle name="Calculation 2 9 2 11" xfId="15989"/>
    <cellStyle name="Calculation 2 9 2 11 2" xfId="29429"/>
    <cellStyle name="Calculation 2 9 2 12" xfId="17379"/>
    <cellStyle name="Calculation 2 9 2 12 2" xfId="29430"/>
    <cellStyle name="Calculation 2 9 2 13" xfId="18766"/>
    <cellStyle name="Calculation 2 9 2 13 2" xfId="29431"/>
    <cellStyle name="Calculation 2 9 2 14" xfId="20146"/>
    <cellStyle name="Calculation 2 9 2 14 2" xfId="29432"/>
    <cellStyle name="Calculation 2 9 2 15" xfId="21512"/>
    <cellStyle name="Calculation 2 9 2 15 2" xfId="29433"/>
    <cellStyle name="Calculation 2 9 2 16" xfId="22866"/>
    <cellStyle name="Calculation 2 9 2 16 2" xfId="29434"/>
    <cellStyle name="Calculation 2 9 2 17" xfId="24210"/>
    <cellStyle name="Calculation 2 9 2 17 2" xfId="29435"/>
    <cellStyle name="Calculation 2 9 2 18" xfId="29436"/>
    <cellStyle name="Calculation 2 9 2 2" xfId="3238"/>
    <cellStyle name="Calculation 2 9 2 2 2" xfId="29437"/>
    <cellStyle name="Calculation 2 9 2 3" xfId="4582"/>
    <cellStyle name="Calculation 2 9 2 3 2" xfId="29438"/>
    <cellStyle name="Calculation 2 9 2 4" xfId="6208"/>
    <cellStyle name="Calculation 2 9 2 4 2" xfId="29439"/>
    <cellStyle name="Calculation 2 9 2 5" xfId="7610"/>
    <cellStyle name="Calculation 2 9 2 5 2" xfId="29440"/>
    <cellStyle name="Calculation 2 9 2 6" xfId="9005"/>
    <cellStyle name="Calculation 2 9 2 6 2" xfId="29441"/>
    <cellStyle name="Calculation 2 9 2 7" xfId="10406"/>
    <cellStyle name="Calculation 2 9 2 7 2" xfId="29442"/>
    <cellStyle name="Calculation 2 9 2 8" xfId="11803"/>
    <cellStyle name="Calculation 2 9 2 8 2" xfId="29443"/>
    <cellStyle name="Calculation 2 9 2 9" xfId="13199"/>
    <cellStyle name="Calculation 2 9 2 9 2" xfId="29444"/>
    <cellStyle name="Calculation 2 9 20" xfId="29445"/>
    <cellStyle name="Calculation 2 9 21" xfId="50778"/>
    <cellStyle name="Calculation 2 9 22" xfId="50779"/>
    <cellStyle name="Calculation 2 9 23" xfId="50780"/>
    <cellStyle name="Calculation 2 9 24" xfId="50781"/>
    <cellStyle name="Calculation 2 9 25" xfId="50782"/>
    <cellStyle name="Calculation 2 9 26" xfId="50783"/>
    <cellStyle name="Calculation 2 9 27" xfId="50784"/>
    <cellStyle name="Calculation 2 9 3" xfId="2132"/>
    <cellStyle name="Calculation 2 9 3 2" xfId="29446"/>
    <cellStyle name="Calculation 2 9 4" xfId="3486"/>
    <cellStyle name="Calculation 2 9 4 2" xfId="29447"/>
    <cellStyle name="Calculation 2 9 5" xfId="5058"/>
    <cellStyle name="Calculation 2 9 5 2" xfId="29448"/>
    <cellStyle name="Calculation 2 9 6" xfId="6456"/>
    <cellStyle name="Calculation 2 9 6 2" xfId="29449"/>
    <cellStyle name="Calculation 2 9 7" xfId="6057"/>
    <cellStyle name="Calculation 2 9 7 2" xfId="29450"/>
    <cellStyle name="Calculation 2 9 8" xfId="9256"/>
    <cellStyle name="Calculation 2 9 8 2" xfId="29451"/>
    <cellStyle name="Calculation 2 9 9" xfId="8887"/>
    <cellStyle name="Calculation 2 9 9 2" xfId="29452"/>
    <cellStyle name="Calculation 2 90" xfId="50785"/>
    <cellStyle name="Calculation 2 91" xfId="50786"/>
    <cellStyle name="Calculation 2 92" xfId="50787"/>
    <cellStyle name="Calculation 2 93" xfId="50788"/>
    <cellStyle name="Calculation 2 94" xfId="50789"/>
    <cellStyle name="Calculation 2 95" xfId="50790"/>
    <cellStyle name="Calculation 2 96" xfId="50791"/>
    <cellStyle name="Calculation 2 97" xfId="50792"/>
    <cellStyle name="Calculation 2_Sheet1" xfId="156"/>
    <cellStyle name="Calculation 3" xfId="256"/>
    <cellStyle name="Calculation 3 10" xfId="13038"/>
    <cellStyle name="Calculation 3 10 2" xfId="29453"/>
    <cellStyle name="Calculation 3 11" xfId="14436"/>
    <cellStyle name="Calculation 3 11 2" xfId="29454"/>
    <cellStyle name="Calculation 3 12" xfId="15831"/>
    <cellStyle name="Calculation 3 12 2" xfId="29455"/>
    <cellStyle name="Calculation 3 13" xfId="17224"/>
    <cellStyle name="Calculation 3 13 2" xfId="29456"/>
    <cellStyle name="Calculation 3 14" xfId="18612"/>
    <cellStyle name="Calculation 3 14 2" xfId="29457"/>
    <cellStyle name="Calculation 3 15" xfId="19996"/>
    <cellStyle name="Calculation 3 15 2" xfId="29458"/>
    <cellStyle name="Calculation 3 16" xfId="21369"/>
    <cellStyle name="Calculation 3 16 2" xfId="29459"/>
    <cellStyle name="Calculation 3 17" xfId="22732"/>
    <cellStyle name="Calculation 3 17 2" xfId="29460"/>
    <cellStyle name="Calculation 3 18" xfId="24081"/>
    <cellStyle name="Calculation 3 18 2" xfId="29461"/>
    <cellStyle name="Calculation 3 19" xfId="1649"/>
    <cellStyle name="Calculation 3 19 2" xfId="29462"/>
    <cellStyle name="Calculation 3 2" xfId="404"/>
    <cellStyle name="Calculation 3 2 10" xfId="14615"/>
    <cellStyle name="Calculation 3 2 10 2" xfId="29463"/>
    <cellStyle name="Calculation 3 2 11" xfId="16009"/>
    <cellStyle name="Calculation 3 2 11 2" xfId="29464"/>
    <cellStyle name="Calculation 3 2 12" xfId="17399"/>
    <cellStyle name="Calculation 3 2 12 2" xfId="29465"/>
    <cellStyle name="Calculation 3 2 13" xfId="18786"/>
    <cellStyle name="Calculation 3 2 13 2" xfId="29466"/>
    <cellStyle name="Calculation 3 2 14" xfId="20166"/>
    <cellStyle name="Calculation 3 2 14 2" xfId="29467"/>
    <cellStyle name="Calculation 3 2 15" xfId="21532"/>
    <cellStyle name="Calculation 3 2 15 2" xfId="29468"/>
    <cellStyle name="Calculation 3 2 16" xfId="22886"/>
    <cellStyle name="Calculation 3 2 16 2" xfId="29469"/>
    <cellStyle name="Calculation 3 2 17" xfId="24230"/>
    <cellStyle name="Calculation 3 2 17 2" xfId="29470"/>
    <cellStyle name="Calculation 3 2 18" xfId="1798"/>
    <cellStyle name="Calculation 3 2 18 2" xfId="29471"/>
    <cellStyle name="Calculation 3 2 19" xfId="29472"/>
    <cellStyle name="Calculation 3 2 2" xfId="3258"/>
    <cellStyle name="Calculation 3 2 2 2" xfId="29473"/>
    <cellStyle name="Calculation 3 2 3" xfId="4602"/>
    <cellStyle name="Calculation 3 2 3 2" xfId="29474"/>
    <cellStyle name="Calculation 3 2 4" xfId="6228"/>
    <cellStyle name="Calculation 3 2 4 2" xfId="29475"/>
    <cellStyle name="Calculation 3 2 5" xfId="7630"/>
    <cellStyle name="Calculation 3 2 5 2" xfId="29476"/>
    <cellStyle name="Calculation 3 2 6" xfId="9025"/>
    <cellStyle name="Calculation 3 2 6 2" xfId="29477"/>
    <cellStyle name="Calculation 3 2 7" xfId="10426"/>
    <cellStyle name="Calculation 3 2 7 2" xfId="29478"/>
    <cellStyle name="Calculation 3 2 8" xfId="11823"/>
    <cellStyle name="Calculation 3 2 8 2" xfId="29479"/>
    <cellStyle name="Calculation 3 2 9" xfId="13219"/>
    <cellStyle name="Calculation 3 2 9 2" xfId="29480"/>
    <cellStyle name="Calculation 3 20" xfId="29481"/>
    <cellStyle name="Calculation 3 3" xfId="3104"/>
    <cellStyle name="Calculation 3 3 2" xfId="29482"/>
    <cellStyle name="Calculation 3 4" xfId="4453"/>
    <cellStyle name="Calculation 3 4 2" xfId="29483"/>
    <cellStyle name="Calculation 3 5" xfId="6046"/>
    <cellStyle name="Calculation 3 5 2" xfId="29484"/>
    <cellStyle name="Calculation 3 6" xfId="7447"/>
    <cellStyle name="Calculation 3 6 2" xfId="29485"/>
    <cellStyle name="Calculation 3 7" xfId="8843"/>
    <cellStyle name="Calculation 3 7 2" xfId="29486"/>
    <cellStyle name="Calculation 3 8" xfId="10243"/>
    <cellStyle name="Calculation 3 8 2" xfId="29487"/>
    <cellStyle name="Calculation 3 9" xfId="11639"/>
    <cellStyle name="Calculation 3 9 2" xfId="29488"/>
    <cellStyle name="Check Cell 2" xfId="100"/>
    <cellStyle name="Check Cell 2 2" xfId="101"/>
    <cellStyle name="Check Cell 2 3" xfId="192"/>
    <cellStyle name="Check Cell 2 4" xfId="297"/>
    <cellStyle name="Check Cell 2_Sheet1" xfId="157"/>
    <cellStyle name="Check Cell 3" xfId="257"/>
    <cellStyle name="Comma 2" xfId="102"/>
    <cellStyle name="Comma 2 2" xfId="103"/>
    <cellStyle name="Comma 2 3" xfId="104"/>
    <cellStyle name="Explanatory Text 2" xfId="105"/>
    <cellStyle name="Explanatory Text 3" xfId="258"/>
    <cellStyle name="Good 2" xfId="106"/>
    <cellStyle name="Good 2 2" xfId="193"/>
    <cellStyle name="Good 2 3" xfId="298"/>
    <cellStyle name="Good 2_Sheet1" xfId="158"/>
    <cellStyle name="Good 3" xfId="259"/>
    <cellStyle name="Heading 1 2" xfId="107"/>
    <cellStyle name="Heading 1 3" xfId="260"/>
    <cellStyle name="Heading 2 2" xfId="108"/>
    <cellStyle name="Heading 2 3" xfId="261"/>
    <cellStyle name="Heading 3 2" xfId="109"/>
    <cellStyle name="Heading 3 3" xfId="262"/>
    <cellStyle name="Heading 4 2" xfId="110"/>
    <cellStyle name="Heading 4 3" xfId="263"/>
    <cellStyle name="Hyperlink" xfId="49306" builtinId="8"/>
    <cellStyle name="Input 2" xfId="111"/>
    <cellStyle name="Input 2 10" xfId="644"/>
    <cellStyle name="Input 2 10 10" xfId="11684"/>
    <cellStyle name="Input 2 10 10 2" xfId="29489"/>
    <cellStyle name="Input 2 10 11" xfId="8828"/>
    <cellStyle name="Input 2 10 11 2" xfId="29490"/>
    <cellStyle name="Input 2 10 12" xfId="10282"/>
    <cellStyle name="Input 2 10 12 2" xfId="29491"/>
    <cellStyle name="Input 2 10 13" xfId="8869"/>
    <cellStyle name="Input 2 10 13 2" xfId="29492"/>
    <cellStyle name="Input 2 10 14" xfId="8880"/>
    <cellStyle name="Input 2 10 14 2" xfId="29493"/>
    <cellStyle name="Input 2 10 15" xfId="10285"/>
    <cellStyle name="Input 2 10 15 2" xfId="29494"/>
    <cellStyle name="Input 2 10 16" xfId="11641"/>
    <cellStyle name="Input 2 10 16 2" xfId="29495"/>
    <cellStyle name="Input 2 10 17" xfId="4873"/>
    <cellStyle name="Input 2 10 17 2" xfId="29496"/>
    <cellStyle name="Input 2 10 18" xfId="29497"/>
    <cellStyle name="Input 2 10 19" xfId="50793"/>
    <cellStyle name="Input 2 10 2" xfId="2094"/>
    <cellStyle name="Input 2 10 2 2" xfId="29498"/>
    <cellStyle name="Input 2 10 20" xfId="50794"/>
    <cellStyle name="Input 2 10 21" xfId="50795"/>
    <cellStyle name="Input 2 10 22" xfId="50796"/>
    <cellStyle name="Input 2 10 23" xfId="50797"/>
    <cellStyle name="Input 2 10 24" xfId="50798"/>
    <cellStyle name="Input 2 10 25" xfId="50799"/>
    <cellStyle name="Input 2 10 3" xfId="2045"/>
    <cellStyle name="Input 2 10 3 2" xfId="29499"/>
    <cellStyle name="Input 2 10 4" xfId="5020"/>
    <cellStyle name="Input 2 10 4 2" xfId="29500"/>
    <cellStyle name="Input 2 10 5" xfId="4850"/>
    <cellStyle name="Input 2 10 5 2" xfId="29501"/>
    <cellStyle name="Input 2 10 6" xfId="6072"/>
    <cellStyle name="Input 2 10 6 2" xfId="29502"/>
    <cellStyle name="Input 2 10 7" xfId="4984"/>
    <cellStyle name="Input 2 10 7 2" xfId="29503"/>
    <cellStyle name="Input 2 10 8" xfId="4891"/>
    <cellStyle name="Input 2 10 8 2" xfId="29504"/>
    <cellStyle name="Input 2 10 9" xfId="4994"/>
    <cellStyle name="Input 2 10 9 2" xfId="29505"/>
    <cellStyle name="Input 2 11" xfId="658"/>
    <cellStyle name="Input 2 11 10" xfId="7449"/>
    <cellStyle name="Input 2 11 10 2" xfId="29506"/>
    <cellStyle name="Input 2 11 11" xfId="7472"/>
    <cellStyle name="Input 2 11 11 2" xfId="29507"/>
    <cellStyle name="Input 2 11 12" xfId="11646"/>
    <cellStyle name="Input 2 11 12 2" xfId="29508"/>
    <cellStyle name="Input 2 11 13" xfId="11670"/>
    <cellStyle name="Input 2 11 13 2" xfId="29509"/>
    <cellStyle name="Input 2 11 14" xfId="4874"/>
    <cellStyle name="Input 2 11 14 2" xfId="29510"/>
    <cellStyle name="Input 2 11 15" xfId="13031"/>
    <cellStyle name="Input 2 11 15 2" xfId="29511"/>
    <cellStyle name="Input 2 11 16" xfId="14429"/>
    <cellStyle name="Input 2 11 16 2" xfId="29512"/>
    <cellStyle name="Input 2 11 17" xfId="15825"/>
    <cellStyle name="Input 2 11 17 2" xfId="29513"/>
    <cellStyle name="Input 2 11 18" xfId="29514"/>
    <cellStyle name="Input 2 11 19" xfId="50800"/>
    <cellStyle name="Input 2 11 2" xfId="2108"/>
    <cellStyle name="Input 2 11 2 2" xfId="29515"/>
    <cellStyle name="Input 2 11 20" xfId="50801"/>
    <cellStyle name="Input 2 11 21" xfId="50802"/>
    <cellStyle name="Input 2 11 22" xfId="50803"/>
    <cellStyle name="Input 2 11 23" xfId="50804"/>
    <cellStyle name="Input 2 11 24" xfId="50805"/>
    <cellStyle name="Input 2 11 25" xfId="50806"/>
    <cellStyle name="Input 2 11 3" xfId="2035"/>
    <cellStyle name="Input 2 11 3 2" xfId="29516"/>
    <cellStyle name="Input 2 11 4" xfId="5034"/>
    <cellStyle name="Input 2 11 4 2" xfId="29517"/>
    <cellStyle name="Input 2 11 5" xfId="4840"/>
    <cellStyle name="Input 2 11 5 2" xfId="29518"/>
    <cellStyle name="Input 2 11 6" xfId="4936"/>
    <cellStyle name="Input 2 11 6 2" xfId="29519"/>
    <cellStyle name="Input 2 11 7" xfId="8863"/>
    <cellStyle name="Input 2 11 7 2" xfId="29520"/>
    <cellStyle name="Input 2 11 8" xfId="7461"/>
    <cellStyle name="Input 2 11 8 2" xfId="29521"/>
    <cellStyle name="Input 2 11 9" xfId="8868"/>
    <cellStyle name="Input 2 11 9 2" xfId="29522"/>
    <cellStyle name="Input 2 12" xfId="794"/>
    <cellStyle name="Input 2 12 10" xfId="13559"/>
    <cellStyle name="Input 2 12 10 2" xfId="29523"/>
    <cellStyle name="Input 2 12 11" xfId="14955"/>
    <cellStyle name="Input 2 12 11 2" xfId="29524"/>
    <cellStyle name="Input 2 12 12" xfId="16349"/>
    <cellStyle name="Input 2 12 12 2" xfId="29525"/>
    <cellStyle name="Input 2 12 13" xfId="17739"/>
    <cellStyle name="Input 2 12 13 2" xfId="29526"/>
    <cellStyle name="Input 2 12 14" xfId="19126"/>
    <cellStyle name="Input 2 12 14 2" xfId="29527"/>
    <cellStyle name="Input 2 12 15" xfId="20506"/>
    <cellStyle name="Input 2 12 15 2" xfId="29528"/>
    <cellStyle name="Input 2 12 16" xfId="21872"/>
    <cellStyle name="Input 2 12 16 2" xfId="29529"/>
    <cellStyle name="Input 2 12 17" xfId="23226"/>
    <cellStyle name="Input 2 12 17 2" xfId="29530"/>
    <cellStyle name="Input 2 12 18" xfId="29531"/>
    <cellStyle name="Input 2 12 19" xfId="50807"/>
    <cellStyle name="Input 2 12 2" xfId="2244"/>
    <cellStyle name="Input 2 12 2 2" xfId="29532"/>
    <cellStyle name="Input 2 12 20" xfId="50808"/>
    <cellStyle name="Input 2 12 21" xfId="50809"/>
    <cellStyle name="Input 2 12 22" xfId="50810"/>
    <cellStyle name="Input 2 12 23" xfId="50811"/>
    <cellStyle name="Input 2 12 24" xfId="50812"/>
    <cellStyle name="Input 2 12 25" xfId="50813"/>
    <cellStyle name="Input 2 12 3" xfId="3598"/>
    <cellStyle name="Input 2 12 3 2" xfId="29533"/>
    <cellStyle name="Input 2 12 4" xfId="5170"/>
    <cellStyle name="Input 2 12 4 2" xfId="29534"/>
    <cellStyle name="Input 2 12 5" xfId="6568"/>
    <cellStyle name="Input 2 12 5 2" xfId="29535"/>
    <cellStyle name="Input 2 12 6" xfId="7966"/>
    <cellStyle name="Input 2 12 6 2" xfId="29536"/>
    <cellStyle name="Input 2 12 7" xfId="9368"/>
    <cellStyle name="Input 2 12 7 2" xfId="29537"/>
    <cellStyle name="Input 2 12 8" xfId="10762"/>
    <cellStyle name="Input 2 12 8 2" xfId="29538"/>
    <cellStyle name="Input 2 12 9" xfId="12161"/>
    <cellStyle name="Input 2 12 9 2" xfId="29539"/>
    <cellStyle name="Input 2 13" xfId="676"/>
    <cellStyle name="Input 2 13 10" xfId="8840"/>
    <cellStyle name="Input 2 13 10 2" xfId="29540"/>
    <cellStyle name="Input 2 13 11" xfId="13016"/>
    <cellStyle name="Input 2 13 11 2" xfId="29541"/>
    <cellStyle name="Input 2 13 12" xfId="14414"/>
    <cellStyle name="Input 2 13 12 2" xfId="29542"/>
    <cellStyle name="Input 2 13 13" xfId="15810"/>
    <cellStyle name="Input 2 13 13 2" xfId="29543"/>
    <cellStyle name="Input 2 13 14" xfId="17204"/>
    <cellStyle name="Input 2 13 14 2" xfId="29544"/>
    <cellStyle name="Input 2 13 15" xfId="18594"/>
    <cellStyle name="Input 2 13 15 2" xfId="29545"/>
    <cellStyle name="Input 2 13 16" xfId="19981"/>
    <cellStyle name="Input 2 13 16 2" xfId="29546"/>
    <cellStyle name="Input 2 13 17" xfId="21361"/>
    <cellStyle name="Input 2 13 17 2" xfId="29547"/>
    <cellStyle name="Input 2 13 18" xfId="29548"/>
    <cellStyle name="Input 2 13 19" xfId="50814"/>
    <cellStyle name="Input 2 13 2" xfId="2126"/>
    <cellStyle name="Input 2 13 2 2" xfId="29549"/>
    <cellStyle name="Input 2 13 20" xfId="50815"/>
    <cellStyle name="Input 2 13 21" xfId="50816"/>
    <cellStyle name="Input 2 13 22" xfId="50817"/>
    <cellStyle name="Input 2 13 23" xfId="50818"/>
    <cellStyle name="Input 2 13 24" xfId="50819"/>
    <cellStyle name="Input 2 13 25" xfId="50820"/>
    <cellStyle name="Input 2 13 3" xfId="2025"/>
    <cellStyle name="Input 2 13 3 2" xfId="29550"/>
    <cellStyle name="Input 2 13 4" xfId="5052"/>
    <cellStyle name="Input 2 13 4 2" xfId="29551"/>
    <cellStyle name="Input 2 13 5" xfId="4830"/>
    <cellStyle name="Input 2 13 5 2" xfId="29552"/>
    <cellStyle name="Input 2 13 6" xfId="4885"/>
    <cellStyle name="Input 2 13 6 2" xfId="29553"/>
    <cellStyle name="Input 2 13 7" xfId="9250"/>
    <cellStyle name="Input 2 13 7 2" xfId="29554"/>
    <cellStyle name="Input 2 13 8" xfId="4866"/>
    <cellStyle name="Input 2 13 8 2" xfId="29555"/>
    <cellStyle name="Input 2 13 9" xfId="6080"/>
    <cellStyle name="Input 2 13 9 2" xfId="29556"/>
    <cellStyle name="Input 2 14" xfId="799"/>
    <cellStyle name="Input 2 14 10" xfId="13564"/>
    <cellStyle name="Input 2 14 10 2" xfId="29557"/>
    <cellStyle name="Input 2 14 11" xfId="14960"/>
    <cellStyle name="Input 2 14 11 2" xfId="29558"/>
    <cellStyle name="Input 2 14 12" xfId="16354"/>
    <cellStyle name="Input 2 14 12 2" xfId="29559"/>
    <cellStyle name="Input 2 14 13" xfId="17744"/>
    <cellStyle name="Input 2 14 13 2" xfId="29560"/>
    <cellStyle name="Input 2 14 14" xfId="19131"/>
    <cellStyle name="Input 2 14 14 2" xfId="29561"/>
    <cellStyle name="Input 2 14 15" xfId="20511"/>
    <cellStyle name="Input 2 14 15 2" xfId="29562"/>
    <cellStyle name="Input 2 14 16" xfId="21877"/>
    <cellStyle name="Input 2 14 16 2" xfId="29563"/>
    <cellStyle name="Input 2 14 17" xfId="23231"/>
    <cellStyle name="Input 2 14 17 2" xfId="29564"/>
    <cellStyle name="Input 2 14 18" xfId="29565"/>
    <cellStyle name="Input 2 14 19" xfId="50821"/>
    <cellStyle name="Input 2 14 2" xfId="2249"/>
    <cellStyle name="Input 2 14 2 2" xfId="29566"/>
    <cellStyle name="Input 2 14 20" xfId="50822"/>
    <cellStyle name="Input 2 14 21" xfId="50823"/>
    <cellStyle name="Input 2 14 22" xfId="50824"/>
    <cellStyle name="Input 2 14 23" xfId="50825"/>
    <cellStyle name="Input 2 14 24" xfId="50826"/>
    <cellStyle name="Input 2 14 25" xfId="50827"/>
    <cellStyle name="Input 2 14 3" xfId="3603"/>
    <cellStyle name="Input 2 14 3 2" xfId="29567"/>
    <cellStyle name="Input 2 14 4" xfId="5175"/>
    <cellStyle name="Input 2 14 4 2" xfId="29568"/>
    <cellStyle name="Input 2 14 5" xfId="6573"/>
    <cellStyle name="Input 2 14 5 2" xfId="29569"/>
    <cellStyle name="Input 2 14 6" xfId="7971"/>
    <cellStyle name="Input 2 14 6 2" xfId="29570"/>
    <cellStyle name="Input 2 14 7" xfId="9373"/>
    <cellStyle name="Input 2 14 7 2" xfId="29571"/>
    <cellStyle name="Input 2 14 8" xfId="10767"/>
    <cellStyle name="Input 2 14 8 2" xfId="29572"/>
    <cellStyle name="Input 2 14 9" xfId="12166"/>
    <cellStyle name="Input 2 14 9 2" xfId="29573"/>
    <cellStyle name="Input 2 15" xfId="1225"/>
    <cellStyle name="Input 2 15 10" xfId="13990"/>
    <cellStyle name="Input 2 15 10 2" xfId="29574"/>
    <cellStyle name="Input 2 15 11" xfId="15386"/>
    <cellStyle name="Input 2 15 11 2" xfId="29575"/>
    <cellStyle name="Input 2 15 12" xfId="16780"/>
    <cellStyle name="Input 2 15 12 2" xfId="29576"/>
    <cellStyle name="Input 2 15 13" xfId="18170"/>
    <cellStyle name="Input 2 15 13 2" xfId="29577"/>
    <cellStyle name="Input 2 15 14" xfId="19557"/>
    <cellStyle name="Input 2 15 14 2" xfId="29578"/>
    <cellStyle name="Input 2 15 15" xfId="20937"/>
    <cellStyle name="Input 2 15 15 2" xfId="29579"/>
    <cellStyle name="Input 2 15 16" xfId="22303"/>
    <cellStyle name="Input 2 15 16 2" xfId="29580"/>
    <cellStyle name="Input 2 15 17" xfId="23657"/>
    <cellStyle name="Input 2 15 17 2" xfId="29581"/>
    <cellStyle name="Input 2 15 18" xfId="29582"/>
    <cellStyle name="Input 2 15 19" xfId="50828"/>
    <cellStyle name="Input 2 15 2" xfId="2675"/>
    <cellStyle name="Input 2 15 2 2" xfId="29583"/>
    <cellStyle name="Input 2 15 20" xfId="50829"/>
    <cellStyle name="Input 2 15 21" xfId="50830"/>
    <cellStyle name="Input 2 15 22" xfId="50831"/>
    <cellStyle name="Input 2 15 23" xfId="50832"/>
    <cellStyle name="Input 2 15 24" xfId="50833"/>
    <cellStyle name="Input 2 15 25" xfId="50834"/>
    <cellStyle name="Input 2 15 3" xfId="4029"/>
    <cellStyle name="Input 2 15 3 2" xfId="29584"/>
    <cellStyle name="Input 2 15 4" xfId="5601"/>
    <cellStyle name="Input 2 15 4 2" xfId="29585"/>
    <cellStyle name="Input 2 15 5" xfId="6999"/>
    <cellStyle name="Input 2 15 5 2" xfId="29586"/>
    <cellStyle name="Input 2 15 6" xfId="8397"/>
    <cellStyle name="Input 2 15 6 2" xfId="29587"/>
    <cellStyle name="Input 2 15 7" xfId="9799"/>
    <cellStyle name="Input 2 15 7 2" xfId="29588"/>
    <cellStyle name="Input 2 15 8" xfId="11193"/>
    <cellStyle name="Input 2 15 8 2" xfId="29589"/>
    <cellStyle name="Input 2 15 9" xfId="12592"/>
    <cellStyle name="Input 2 15 9 2" xfId="29590"/>
    <cellStyle name="Input 2 16" xfId="655"/>
    <cellStyle name="Input 2 16 10" xfId="10234"/>
    <cellStyle name="Input 2 16 10 2" xfId="29591"/>
    <cellStyle name="Input 2 16 11" xfId="8879"/>
    <cellStyle name="Input 2 16 11 2" xfId="29592"/>
    <cellStyle name="Input 2 16 12" xfId="8841"/>
    <cellStyle name="Input 2 16 12 2" xfId="29593"/>
    <cellStyle name="Input 2 16 13" xfId="4898"/>
    <cellStyle name="Input 2 16 13 2" xfId="29594"/>
    <cellStyle name="Input 2 16 14" xfId="4880"/>
    <cellStyle name="Input 2 16 14 2" xfId="29595"/>
    <cellStyle name="Input 2 16 15" xfId="11642"/>
    <cellStyle name="Input 2 16 15 2" xfId="29596"/>
    <cellStyle name="Input 2 16 16" xfId="11671"/>
    <cellStyle name="Input 2 16 16 2" xfId="29597"/>
    <cellStyle name="Input 2 16 17" xfId="4955"/>
    <cellStyle name="Input 2 16 17 2" xfId="29598"/>
    <cellStyle name="Input 2 16 18" xfId="29599"/>
    <cellStyle name="Input 2 16 19" xfId="50835"/>
    <cellStyle name="Input 2 16 2" xfId="2105"/>
    <cellStyle name="Input 2 16 2 2" xfId="29600"/>
    <cellStyle name="Input 2 16 20" xfId="50836"/>
    <cellStyle name="Input 2 16 21" xfId="50837"/>
    <cellStyle name="Input 2 16 22" xfId="50838"/>
    <cellStyle name="Input 2 16 23" xfId="50839"/>
    <cellStyle name="Input 2 16 24" xfId="50840"/>
    <cellStyle name="Input 2 16 25" xfId="50841"/>
    <cellStyle name="Input 2 16 3" xfId="2038"/>
    <cellStyle name="Input 2 16 3 2" xfId="29601"/>
    <cellStyle name="Input 2 16 4" xfId="5031"/>
    <cellStyle name="Input 2 16 4 2" xfId="29602"/>
    <cellStyle name="Input 2 16 5" xfId="4843"/>
    <cellStyle name="Input 2 16 5 2" xfId="29603"/>
    <cellStyle name="Input 2 16 6" xfId="7469"/>
    <cellStyle name="Input 2 16 6 2" xfId="29604"/>
    <cellStyle name="Input 2 16 7" xfId="4862"/>
    <cellStyle name="Input 2 16 7 2" xfId="29605"/>
    <cellStyle name="Input 2 16 8" xfId="10265"/>
    <cellStyle name="Input 2 16 8 2" xfId="29606"/>
    <cellStyle name="Input 2 16 9" xfId="7429"/>
    <cellStyle name="Input 2 16 9 2" xfId="29607"/>
    <cellStyle name="Input 2 17" xfId="646"/>
    <cellStyle name="Input 2 17 10" xfId="11649"/>
    <cellStyle name="Input 2 17 10 2" xfId="29608"/>
    <cellStyle name="Input 2 17 11" xfId="6044"/>
    <cellStyle name="Input 2 17 11 2" xfId="29609"/>
    <cellStyle name="Input 2 17 12" xfId="10244"/>
    <cellStyle name="Input 2 17 12 2" xfId="29610"/>
    <cellStyle name="Input 2 17 13" xfId="4896"/>
    <cellStyle name="Input 2 17 13 2" xfId="29611"/>
    <cellStyle name="Input 2 17 14" xfId="13078"/>
    <cellStyle name="Input 2 17 14 2" xfId="29612"/>
    <cellStyle name="Input 2 17 15" xfId="14474"/>
    <cellStyle name="Input 2 17 15 2" xfId="29613"/>
    <cellStyle name="Input 2 17 16" xfId="15868"/>
    <cellStyle name="Input 2 17 16 2" xfId="29614"/>
    <cellStyle name="Input 2 17 17" xfId="17258"/>
    <cellStyle name="Input 2 17 17 2" xfId="29615"/>
    <cellStyle name="Input 2 17 18" xfId="29616"/>
    <cellStyle name="Input 2 17 19" xfId="50842"/>
    <cellStyle name="Input 2 17 2" xfId="2096"/>
    <cellStyle name="Input 2 17 2 2" xfId="29617"/>
    <cellStyle name="Input 2 17 20" xfId="50843"/>
    <cellStyle name="Input 2 17 21" xfId="50844"/>
    <cellStyle name="Input 2 17 22" xfId="50845"/>
    <cellStyle name="Input 2 17 23" xfId="50846"/>
    <cellStyle name="Input 2 17 24" xfId="50847"/>
    <cellStyle name="Input 2 17 25" xfId="50848"/>
    <cellStyle name="Input 2 17 3" xfId="2043"/>
    <cellStyle name="Input 2 17 3 2" xfId="29618"/>
    <cellStyle name="Input 2 17 4" xfId="5022"/>
    <cellStyle name="Input 2 17 4 2" xfId="29619"/>
    <cellStyle name="Input 2 17 5" xfId="4848"/>
    <cellStyle name="Input 2 17 5 2" xfId="29620"/>
    <cellStyle name="Input 2 17 6" xfId="4882"/>
    <cellStyle name="Input 2 17 6 2" xfId="29621"/>
    <cellStyle name="Input 2 17 7" xfId="8823"/>
    <cellStyle name="Input 2 17 7 2" xfId="29622"/>
    <cellStyle name="Input 2 17 8" xfId="8826"/>
    <cellStyle name="Input 2 17 8 2" xfId="29623"/>
    <cellStyle name="Input 2 17 9" xfId="4900"/>
    <cellStyle name="Input 2 17 9 2" xfId="29624"/>
    <cellStyle name="Input 2 18" xfId="1261"/>
    <cellStyle name="Input 2 18 10" xfId="14026"/>
    <cellStyle name="Input 2 18 10 2" xfId="29625"/>
    <cellStyle name="Input 2 18 11" xfId="15422"/>
    <cellStyle name="Input 2 18 11 2" xfId="29626"/>
    <cellStyle name="Input 2 18 12" xfId="16816"/>
    <cellStyle name="Input 2 18 12 2" xfId="29627"/>
    <cellStyle name="Input 2 18 13" xfId="18206"/>
    <cellStyle name="Input 2 18 13 2" xfId="29628"/>
    <cellStyle name="Input 2 18 14" xfId="19593"/>
    <cellStyle name="Input 2 18 14 2" xfId="29629"/>
    <cellStyle name="Input 2 18 15" xfId="20973"/>
    <cellStyle name="Input 2 18 15 2" xfId="29630"/>
    <cellStyle name="Input 2 18 16" xfId="22339"/>
    <cellStyle name="Input 2 18 16 2" xfId="29631"/>
    <cellStyle name="Input 2 18 17" xfId="23693"/>
    <cellStyle name="Input 2 18 17 2" xfId="29632"/>
    <cellStyle name="Input 2 18 18" xfId="29633"/>
    <cellStyle name="Input 2 18 19" xfId="50849"/>
    <cellStyle name="Input 2 18 2" xfId="2711"/>
    <cellStyle name="Input 2 18 2 2" xfId="29634"/>
    <cellStyle name="Input 2 18 20" xfId="50850"/>
    <cellStyle name="Input 2 18 21" xfId="50851"/>
    <cellStyle name="Input 2 18 22" xfId="50852"/>
    <cellStyle name="Input 2 18 23" xfId="50853"/>
    <cellStyle name="Input 2 18 24" xfId="50854"/>
    <cellStyle name="Input 2 18 25" xfId="50855"/>
    <cellStyle name="Input 2 18 3" xfId="4065"/>
    <cellStyle name="Input 2 18 3 2" xfId="29635"/>
    <cellStyle name="Input 2 18 4" xfId="5637"/>
    <cellStyle name="Input 2 18 4 2" xfId="29636"/>
    <cellStyle name="Input 2 18 5" xfId="7035"/>
    <cellStyle name="Input 2 18 5 2" xfId="29637"/>
    <cellStyle name="Input 2 18 6" xfId="8433"/>
    <cellStyle name="Input 2 18 6 2" xfId="29638"/>
    <cellStyle name="Input 2 18 7" xfId="9835"/>
    <cellStyle name="Input 2 18 7 2" xfId="29639"/>
    <cellStyle name="Input 2 18 8" xfId="11229"/>
    <cellStyle name="Input 2 18 8 2" xfId="29640"/>
    <cellStyle name="Input 2 18 9" xfId="12628"/>
    <cellStyle name="Input 2 18 9 2" xfId="29641"/>
    <cellStyle name="Input 2 19" xfId="877"/>
    <cellStyle name="Input 2 19 10" xfId="13642"/>
    <cellStyle name="Input 2 19 10 2" xfId="29642"/>
    <cellStyle name="Input 2 19 11" xfId="15038"/>
    <cellStyle name="Input 2 19 11 2" xfId="29643"/>
    <cellStyle name="Input 2 19 12" xfId="16432"/>
    <cellStyle name="Input 2 19 12 2" xfId="29644"/>
    <cellStyle name="Input 2 19 13" xfId="17822"/>
    <cellStyle name="Input 2 19 13 2" xfId="29645"/>
    <cellStyle name="Input 2 19 14" xfId="19209"/>
    <cellStyle name="Input 2 19 14 2" xfId="29646"/>
    <cellStyle name="Input 2 19 15" xfId="20589"/>
    <cellStyle name="Input 2 19 15 2" xfId="29647"/>
    <cellStyle name="Input 2 19 16" xfId="21955"/>
    <cellStyle name="Input 2 19 16 2" xfId="29648"/>
    <cellStyle name="Input 2 19 17" xfId="23309"/>
    <cellStyle name="Input 2 19 17 2" xfId="29649"/>
    <cellStyle name="Input 2 19 18" xfId="29650"/>
    <cellStyle name="Input 2 19 19" xfId="50856"/>
    <cellStyle name="Input 2 19 2" xfId="2327"/>
    <cellStyle name="Input 2 19 2 2" xfId="29651"/>
    <cellStyle name="Input 2 19 20" xfId="50857"/>
    <cellStyle name="Input 2 19 21" xfId="50858"/>
    <cellStyle name="Input 2 19 22" xfId="50859"/>
    <cellStyle name="Input 2 19 23" xfId="50860"/>
    <cellStyle name="Input 2 19 24" xfId="50861"/>
    <cellStyle name="Input 2 19 25" xfId="50862"/>
    <cellStyle name="Input 2 19 3" xfId="3681"/>
    <cellStyle name="Input 2 19 3 2" xfId="29652"/>
    <cellStyle name="Input 2 19 4" xfId="5253"/>
    <cellStyle name="Input 2 19 4 2" xfId="29653"/>
    <cellStyle name="Input 2 19 5" xfId="6651"/>
    <cellStyle name="Input 2 19 5 2" xfId="29654"/>
    <cellStyle name="Input 2 19 6" xfId="8049"/>
    <cellStyle name="Input 2 19 6 2" xfId="29655"/>
    <cellStyle name="Input 2 19 7" xfId="9451"/>
    <cellStyle name="Input 2 19 7 2" xfId="29656"/>
    <cellStyle name="Input 2 19 8" xfId="10845"/>
    <cellStyle name="Input 2 19 8 2" xfId="29657"/>
    <cellStyle name="Input 2 19 9" xfId="12244"/>
    <cellStyle name="Input 2 19 9 2" xfId="29658"/>
    <cellStyle name="Input 2 2" xfId="194"/>
    <cellStyle name="Input 2 2 10" xfId="950"/>
    <cellStyle name="Input 2 2 10 10" xfId="13715"/>
    <cellStyle name="Input 2 2 10 10 2" xfId="29659"/>
    <cellStyle name="Input 2 2 10 11" xfId="15111"/>
    <cellStyle name="Input 2 2 10 11 2" xfId="29660"/>
    <cellStyle name="Input 2 2 10 12" xfId="16505"/>
    <cellStyle name="Input 2 2 10 12 2" xfId="29661"/>
    <cellStyle name="Input 2 2 10 13" xfId="17895"/>
    <cellStyle name="Input 2 2 10 13 2" xfId="29662"/>
    <cellStyle name="Input 2 2 10 14" xfId="19282"/>
    <cellStyle name="Input 2 2 10 14 2" xfId="29663"/>
    <cellStyle name="Input 2 2 10 15" xfId="20662"/>
    <cellStyle name="Input 2 2 10 15 2" xfId="29664"/>
    <cellStyle name="Input 2 2 10 16" xfId="22028"/>
    <cellStyle name="Input 2 2 10 16 2" xfId="29665"/>
    <cellStyle name="Input 2 2 10 17" xfId="23382"/>
    <cellStyle name="Input 2 2 10 17 2" xfId="29666"/>
    <cellStyle name="Input 2 2 10 18" xfId="29667"/>
    <cellStyle name="Input 2 2 10 19" xfId="50863"/>
    <cellStyle name="Input 2 2 10 2" xfId="2400"/>
    <cellStyle name="Input 2 2 10 2 2" xfId="29668"/>
    <cellStyle name="Input 2 2 10 20" xfId="50864"/>
    <cellStyle name="Input 2 2 10 21" xfId="50865"/>
    <cellStyle name="Input 2 2 10 22" xfId="50866"/>
    <cellStyle name="Input 2 2 10 23" xfId="50867"/>
    <cellStyle name="Input 2 2 10 24" xfId="50868"/>
    <cellStyle name="Input 2 2 10 25" xfId="50869"/>
    <cellStyle name="Input 2 2 10 3" xfId="3754"/>
    <cellStyle name="Input 2 2 10 3 2" xfId="29669"/>
    <cellStyle name="Input 2 2 10 4" xfId="5326"/>
    <cellStyle name="Input 2 2 10 4 2" xfId="29670"/>
    <cellStyle name="Input 2 2 10 5" xfId="6724"/>
    <cellStyle name="Input 2 2 10 5 2" xfId="29671"/>
    <cellStyle name="Input 2 2 10 6" xfId="8122"/>
    <cellStyle name="Input 2 2 10 6 2" xfId="29672"/>
    <cellStyle name="Input 2 2 10 7" xfId="9524"/>
    <cellStyle name="Input 2 2 10 7 2" xfId="29673"/>
    <cellStyle name="Input 2 2 10 8" xfId="10918"/>
    <cellStyle name="Input 2 2 10 8 2" xfId="29674"/>
    <cellStyle name="Input 2 2 10 9" xfId="12317"/>
    <cellStyle name="Input 2 2 10 9 2" xfId="29675"/>
    <cellStyle name="Input 2 2 11" xfId="1121"/>
    <cellStyle name="Input 2 2 11 10" xfId="13886"/>
    <cellStyle name="Input 2 2 11 10 2" xfId="29676"/>
    <cellStyle name="Input 2 2 11 11" xfId="15282"/>
    <cellStyle name="Input 2 2 11 11 2" xfId="29677"/>
    <cellStyle name="Input 2 2 11 12" xfId="16676"/>
    <cellStyle name="Input 2 2 11 12 2" xfId="29678"/>
    <cellStyle name="Input 2 2 11 13" xfId="18066"/>
    <cellStyle name="Input 2 2 11 13 2" xfId="29679"/>
    <cellStyle name="Input 2 2 11 14" xfId="19453"/>
    <cellStyle name="Input 2 2 11 14 2" xfId="29680"/>
    <cellStyle name="Input 2 2 11 15" xfId="20833"/>
    <cellStyle name="Input 2 2 11 15 2" xfId="29681"/>
    <cellStyle name="Input 2 2 11 16" xfId="22199"/>
    <cellStyle name="Input 2 2 11 16 2" xfId="29682"/>
    <cellStyle name="Input 2 2 11 17" xfId="23553"/>
    <cellStyle name="Input 2 2 11 17 2" xfId="29683"/>
    <cellStyle name="Input 2 2 11 18" xfId="29684"/>
    <cellStyle name="Input 2 2 11 19" xfId="50870"/>
    <cellStyle name="Input 2 2 11 2" xfId="2571"/>
    <cellStyle name="Input 2 2 11 2 2" xfId="29685"/>
    <cellStyle name="Input 2 2 11 20" xfId="50871"/>
    <cellStyle name="Input 2 2 11 21" xfId="50872"/>
    <cellStyle name="Input 2 2 11 22" xfId="50873"/>
    <cellStyle name="Input 2 2 11 23" xfId="50874"/>
    <cellStyle name="Input 2 2 11 24" xfId="50875"/>
    <cellStyle name="Input 2 2 11 25" xfId="50876"/>
    <cellStyle name="Input 2 2 11 3" xfId="3925"/>
    <cellStyle name="Input 2 2 11 3 2" xfId="29686"/>
    <cellStyle name="Input 2 2 11 4" xfId="5497"/>
    <cellStyle name="Input 2 2 11 4 2" xfId="29687"/>
    <cellStyle name="Input 2 2 11 5" xfId="6895"/>
    <cellStyle name="Input 2 2 11 5 2" xfId="29688"/>
    <cellStyle name="Input 2 2 11 6" xfId="8293"/>
    <cellStyle name="Input 2 2 11 6 2" xfId="29689"/>
    <cellStyle name="Input 2 2 11 7" xfId="9695"/>
    <cellStyle name="Input 2 2 11 7 2" xfId="29690"/>
    <cellStyle name="Input 2 2 11 8" xfId="11089"/>
    <cellStyle name="Input 2 2 11 8 2" xfId="29691"/>
    <cellStyle name="Input 2 2 11 9" xfId="12488"/>
    <cellStyle name="Input 2 2 11 9 2" xfId="29692"/>
    <cellStyle name="Input 2 2 12" xfId="1190"/>
    <cellStyle name="Input 2 2 12 10" xfId="13955"/>
    <cellStyle name="Input 2 2 12 10 2" xfId="29693"/>
    <cellStyle name="Input 2 2 12 11" xfId="15351"/>
    <cellStyle name="Input 2 2 12 11 2" xfId="29694"/>
    <cellStyle name="Input 2 2 12 12" xfId="16745"/>
    <cellStyle name="Input 2 2 12 12 2" xfId="29695"/>
    <cellStyle name="Input 2 2 12 13" xfId="18135"/>
    <cellStyle name="Input 2 2 12 13 2" xfId="29696"/>
    <cellStyle name="Input 2 2 12 14" xfId="19522"/>
    <cellStyle name="Input 2 2 12 14 2" xfId="29697"/>
    <cellStyle name="Input 2 2 12 15" xfId="20902"/>
    <cellStyle name="Input 2 2 12 15 2" xfId="29698"/>
    <cellStyle name="Input 2 2 12 16" xfId="22268"/>
    <cellStyle name="Input 2 2 12 16 2" xfId="29699"/>
    <cellStyle name="Input 2 2 12 17" xfId="23622"/>
    <cellStyle name="Input 2 2 12 17 2" xfId="29700"/>
    <cellStyle name="Input 2 2 12 18" xfId="29701"/>
    <cellStyle name="Input 2 2 12 19" xfId="50877"/>
    <cellStyle name="Input 2 2 12 2" xfId="2640"/>
    <cellStyle name="Input 2 2 12 2 2" xfId="29702"/>
    <cellStyle name="Input 2 2 12 20" xfId="50878"/>
    <cellStyle name="Input 2 2 12 21" xfId="50879"/>
    <cellStyle name="Input 2 2 12 22" xfId="50880"/>
    <cellStyle name="Input 2 2 12 23" xfId="50881"/>
    <cellStyle name="Input 2 2 12 24" xfId="50882"/>
    <cellStyle name="Input 2 2 12 25" xfId="50883"/>
    <cellStyle name="Input 2 2 12 3" xfId="3994"/>
    <cellStyle name="Input 2 2 12 3 2" xfId="29703"/>
    <cellStyle name="Input 2 2 12 4" xfId="5566"/>
    <cellStyle name="Input 2 2 12 4 2" xfId="29704"/>
    <cellStyle name="Input 2 2 12 5" xfId="6964"/>
    <cellStyle name="Input 2 2 12 5 2" xfId="29705"/>
    <cellStyle name="Input 2 2 12 6" xfId="8362"/>
    <cellStyle name="Input 2 2 12 6 2" xfId="29706"/>
    <cellStyle name="Input 2 2 12 7" xfId="9764"/>
    <cellStyle name="Input 2 2 12 7 2" xfId="29707"/>
    <cellStyle name="Input 2 2 12 8" xfId="11158"/>
    <cellStyle name="Input 2 2 12 8 2" xfId="29708"/>
    <cellStyle name="Input 2 2 12 9" xfId="12557"/>
    <cellStyle name="Input 2 2 12 9 2" xfId="29709"/>
    <cellStyle name="Input 2 2 13" xfId="1228"/>
    <cellStyle name="Input 2 2 13 10" xfId="13993"/>
    <cellStyle name="Input 2 2 13 10 2" xfId="29710"/>
    <cellStyle name="Input 2 2 13 11" xfId="15389"/>
    <cellStyle name="Input 2 2 13 11 2" xfId="29711"/>
    <cellStyle name="Input 2 2 13 12" xfId="16783"/>
    <cellStyle name="Input 2 2 13 12 2" xfId="29712"/>
    <cellStyle name="Input 2 2 13 13" xfId="18173"/>
    <cellStyle name="Input 2 2 13 13 2" xfId="29713"/>
    <cellStyle name="Input 2 2 13 14" xfId="19560"/>
    <cellStyle name="Input 2 2 13 14 2" xfId="29714"/>
    <cellStyle name="Input 2 2 13 15" xfId="20940"/>
    <cellStyle name="Input 2 2 13 15 2" xfId="29715"/>
    <cellStyle name="Input 2 2 13 16" xfId="22306"/>
    <cellStyle name="Input 2 2 13 16 2" xfId="29716"/>
    <cellStyle name="Input 2 2 13 17" xfId="23660"/>
    <cellStyle name="Input 2 2 13 17 2" xfId="29717"/>
    <cellStyle name="Input 2 2 13 18" xfId="29718"/>
    <cellStyle name="Input 2 2 13 19" xfId="50884"/>
    <cellStyle name="Input 2 2 13 2" xfId="2678"/>
    <cellStyle name="Input 2 2 13 2 2" xfId="29719"/>
    <cellStyle name="Input 2 2 13 20" xfId="50885"/>
    <cellStyle name="Input 2 2 13 21" xfId="50886"/>
    <cellStyle name="Input 2 2 13 22" xfId="50887"/>
    <cellStyle name="Input 2 2 13 23" xfId="50888"/>
    <cellStyle name="Input 2 2 13 24" xfId="50889"/>
    <cellStyle name="Input 2 2 13 25" xfId="50890"/>
    <cellStyle name="Input 2 2 13 3" xfId="4032"/>
    <cellStyle name="Input 2 2 13 3 2" xfId="29720"/>
    <cellStyle name="Input 2 2 13 4" xfId="5604"/>
    <cellStyle name="Input 2 2 13 4 2" xfId="29721"/>
    <cellStyle name="Input 2 2 13 5" xfId="7002"/>
    <cellStyle name="Input 2 2 13 5 2" xfId="29722"/>
    <cellStyle name="Input 2 2 13 6" xfId="8400"/>
    <cellStyle name="Input 2 2 13 6 2" xfId="29723"/>
    <cellStyle name="Input 2 2 13 7" xfId="9802"/>
    <cellStyle name="Input 2 2 13 7 2" xfId="29724"/>
    <cellStyle name="Input 2 2 13 8" xfId="11196"/>
    <cellStyle name="Input 2 2 13 8 2" xfId="29725"/>
    <cellStyle name="Input 2 2 13 9" xfId="12595"/>
    <cellStyle name="Input 2 2 13 9 2" xfId="29726"/>
    <cellStyle name="Input 2 2 14" xfId="1361"/>
    <cellStyle name="Input 2 2 14 10" xfId="14126"/>
    <cellStyle name="Input 2 2 14 10 2" xfId="29727"/>
    <cellStyle name="Input 2 2 14 11" xfId="15522"/>
    <cellStyle name="Input 2 2 14 11 2" xfId="29728"/>
    <cellStyle name="Input 2 2 14 12" xfId="16916"/>
    <cellStyle name="Input 2 2 14 12 2" xfId="29729"/>
    <cellStyle name="Input 2 2 14 13" xfId="18306"/>
    <cellStyle name="Input 2 2 14 13 2" xfId="29730"/>
    <cellStyle name="Input 2 2 14 14" xfId="19693"/>
    <cellStyle name="Input 2 2 14 14 2" xfId="29731"/>
    <cellStyle name="Input 2 2 14 15" xfId="21073"/>
    <cellStyle name="Input 2 2 14 15 2" xfId="29732"/>
    <cellStyle name="Input 2 2 14 16" xfId="22439"/>
    <cellStyle name="Input 2 2 14 16 2" xfId="29733"/>
    <cellStyle name="Input 2 2 14 17" xfId="23793"/>
    <cellStyle name="Input 2 2 14 17 2" xfId="29734"/>
    <cellStyle name="Input 2 2 14 18" xfId="29735"/>
    <cellStyle name="Input 2 2 14 19" xfId="50891"/>
    <cellStyle name="Input 2 2 14 2" xfId="2811"/>
    <cellStyle name="Input 2 2 14 2 2" xfId="29736"/>
    <cellStyle name="Input 2 2 14 20" xfId="50892"/>
    <cellStyle name="Input 2 2 14 21" xfId="50893"/>
    <cellStyle name="Input 2 2 14 22" xfId="50894"/>
    <cellStyle name="Input 2 2 14 23" xfId="50895"/>
    <cellStyle name="Input 2 2 14 24" xfId="50896"/>
    <cellStyle name="Input 2 2 14 25" xfId="50897"/>
    <cellStyle name="Input 2 2 14 3" xfId="4165"/>
    <cellStyle name="Input 2 2 14 3 2" xfId="29737"/>
    <cellStyle name="Input 2 2 14 4" xfId="5737"/>
    <cellStyle name="Input 2 2 14 4 2" xfId="29738"/>
    <cellStyle name="Input 2 2 14 5" xfId="7135"/>
    <cellStyle name="Input 2 2 14 5 2" xfId="29739"/>
    <cellStyle name="Input 2 2 14 6" xfId="8533"/>
    <cellStyle name="Input 2 2 14 6 2" xfId="29740"/>
    <cellStyle name="Input 2 2 14 7" xfId="9935"/>
    <cellStyle name="Input 2 2 14 7 2" xfId="29741"/>
    <cellStyle name="Input 2 2 14 8" xfId="11329"/>
    <cellStyle name="Input 2 2 14 8 2" xfId="29742"/>
    <cellStyle name="Input 2 2 14 9" xfId="12728"/>
    <cellStyle name="Input 2 2 14 9 2" xfId="29743"/>
    <cellStyle name="Input 2 2 15" xfId="1370"/>
    <cellStyle name="Input 2 2 15 10" xfId="14135"/>
    <cellStyle name="Input 2 2 15 10 2" xfId="29744"/>
    <cellStyle name="Input 2 2 15 11" xfId="15531"/>
    <cellStyle name="Input 2 2 15 11 2" xfId="29745"/>
    <cellStyle name="Input 2 2 15 12" xfId="16925"/>
    <cellStyle name="Input 2 2 15 12 2" xfId="29746"/>
    <cellStyle name="Input 2 2 15 13" xfId="18315"/>
    <cellStyle name="Input 2 2 15 13 2" xfId="29747"/>
    <cellStyle name="Input 2 2 15 14" xfId="19702"/>
    <cellStyle name="Input 2 2 15 14 2" xfId="29748"/>
    <cellStyle name="Input 2 2 15 15" xfId="21082"/>
    <cellStyle name="Input 2 2 15 15 2" xfId="29749"/>
    <cellStyle name="Input 2 2 15 16" xfId="22448"/>
    <cellStyle name="Input 2 2 15 16 2" xfId="29750"/>
    <cellStyle name="Input 2 2 15 17" xfId="23802"/>
    <cellStyle name="Input 2 2 15 17 2" xfId="29751"/>
    <cellStyle name="Input 2 2 15 18" xfId="29752"/>
    <cellStyle name="Input 2 2 15 19" xfId="50898"/>
    <cellStyle name="Input 2 2 15 2" xfId="2820"/>
    <cellStyle name="Input 2 2 15 2 2" xfId="29753"/>
    <cellStyle name="Input 2 2 15 20" xfId="50899"/>
    <cellStyle name="Input 2 2 15 21" xfId="50900"/>
    <cellStyle name="Input 2 2 15 22" xfId="50901"/>
    <cellStyle name="Input 2 2 15 23" xfId="50902"/>
    <cellStyle name="Input 2 2 15 24" xfId="50903"/>
    <cellStyle name="Input 2 2 15 25" xfId="50904"/>
    <cellStyle name="Input 2 2 15 3" xfId="4174"/>
    <cellStyle name="Input 2 2 15 3 2" xfId="29754"/>
    <cellStyle name="Input 2 2 15 4" xfId="5746"/>
    <cellStyle name="Input 2 2 15 4 2" xfId="29755"/>
    <cellStyle name="Input 2 2 15 5" xfId="7144"/>
    <cellStyle name="Input 2 2 15 5 2" xfId="29756"/>
    <cellStyle name="Input 2 2 15 6" xfId="8542"/>
    <cellStyle name="Input 2 2 15 6 2" xfId="29757"/>
    <cellStyle name="Input 2 2 15 7" xfId="9944"/>
    <cellStyle name="Input 2 2 15 7 2" xfId="29758"/>
    <cellStyle name="Input 2 2 15 8" xfId="11338"/>
    <cellStyle name="Input 2 2 15 8 2" xfId="29759"/>
    <cellStyle name="Input 2 2 15 9" xfId="12737"/>
    <cellStyle name="Input 2 2 15 9 2" xfId="29760"/>
    <cellStyle name="Input 2 2 16" xfId="1450"/>
    <cellStyle name="Input 2 2 16 10" xfId="14215"/>
    <cellStyle name="Input 2 2 16 10 2" xfId="29761"/>
    <cellStyle name="Input 2 2 16 11" xfId="15611"/>
    <cellStyle name="Input 2 2 16 11 2" xfId="29762"/>
    <cellStyle name="Input 2 2 16 12" xfId="17005"/>
    <cellStyle name="Input 2 2 16 12 2" xfId="29763"/>
    <cellStyle name="Input 2 2 16 13" xfId="18395"/>
    <cellStyle name="Input 2 2 16 13 2" xfId="29764"/>
    <cellStyle name="Input 2 2 16 14" xfId="19782"/>
    <cellStyle name="Input 2 2 16 14 2" xfId="29765"/>
    <cellStyle name="Input 2 2 16 15" xfId="21162"/>
    <cellStyle name="Input 2 2 16 15 2" xfId="29766"/>
    <cellStyle name="Input 2 2 16 16" xfId="22528"/>
    <cellStyle name="Input 2 2 16 16 2" xfId="29767"/>
    <cellStyle name="Input 2 2 16 17" xfId="23882"/>
    <cellStyle name="Input 2 2 16 17 2" xfId="29768"/>
    <cellStyle name="Input 2 2 16 18" xfId="29769"/>
    <cellStyle name="Input 2 2 16 19" xfId="50905"/>
    <cellStyle name="Input 2 2 16 2" xfId="2900"/>
    <cellStyle name="Input 2 2 16 2 2" xfId="29770"/>
    <cellStyle name="Input 2 2 16 20" xfId="50906"/>
    <cellStyle name="Input 2 2 16 21" xfId="50907"/>
    <cellStyle name="Input 2 2 16 22" xfId="50908"/>
    <cellStyle name="Input 2 2 16 23" xfId="50909"/>
    <cellStyle name="Input 2 2 16 24" xfId="50910"/>
    <cellStyle name="Input 2 2 16 25" xfId="50911"/>
    <cellStyle name="Input 2 2 16 3" xfId="4254"/>
    <cellStyle name="Input 2 2 16 3 2" xfId="29771"/>
    <cellStyle name="Input 2 2 16 4" xfId="5826"/>
    <cellStyle name="Input 2 2 16 4 2" xfId="29772"/>
    <cellStyle name="Input 2 2 16 5" xfId="7224"/>
    <cellStyle name="Input 2 2 16 5 2" xfId="29773"/>
    <cellStyle name="Input 2 2 16 6" xfId="8622"/>
    <cellStyle name="Input 2 2 16 6 2" xfId="29774"/>
    <cellStyle name="Input 2 2 16 7" xfId="10024"/>
    <cellStyle name="Input 2 2 16 7 2" xfId="29775"/>
    <cellStyle name="Input 2 2 16 8" xfId="11418"/>
    <cellStyle name="Input 2 2 16 8 2" xfId="29776"/>
    <cellStyle name="Input 2 2 16 9" xfId="12817"/>
    <cellStyle name="Input 2 2 16 9 2" xfId="29777"/>
    <cellStyle name="Input 2 2 17" xfId="1483"/>
    <cellStyle name="Input 2 2 17 10" xfId="14248"/>
    <cellStyle name="Input 2 2 17 10 2" xfId="29778"/>
    <cellStyle name="Input 2 2 17 11" xfId="15644"/>
    <cellStyle name="Input 2 2 17 11 2" xfId="29779"/>
    <cellStyle name="Input 2 2 17 12" xfId="17038"/>
    <cellStyle name="Input 2 2 17 12 2" xfId="29780"/>
    <cellStyle name="Input 2 2 17 13" xfId="18428"/>
    <cellStyle name="Input 2 2 17 13 2" xfId="29781"/>
    <cellStyle name="Input 2 2 17 14" xfId="19815"/>
    <cellStyle name="Input 2 2 17 14 2" xfId="29782"/>
    <cellStyle name="Input 2 2 17 15" xfId="21195"/>
    <cellStyle name="Input 2 2 17 15 2" xfId="29783"/>
    <cellStyle name="Input 2 2 17 16" xfId="22561"/>
    <cellStyle name="Input 2 2 17 16 2" xfId="29784"/>
    <cellStyle name="Input 2 2 17 17" xfId="23915"/>
    <cellStyle name="Input 2 2 17 17 2" xfId="29785"/>
    <cellStyle name="Input 2 2 17 18" xfId="29786"/>
    <cellStyle name="Input 2 2 17 19" xfId="50912"/>
    <cellStyle name="Input 2 2 17 2" xfId="2933"/>
    <cellStyle name="Input 2 2 17 2 2" xfId="29787"/>
    <cellStyle name="Input 2 2 17 20" xfId="50913"/>
    <cellStyle name="Input 2 2 17 21" xfId="50914"/>
    <cellStyle name="Input 2 2 17 22" xfId="50915"/>
    <cellStyle name="Input 2 2 17 23" xfId="50916"/>
    <cellStyle name="Input 2 2 17 24" xfId="50917"/>
    <cellStyle name="Input 2 2 17 25" xfId="50918"/>
    <cellStyle name="Input 2 2 17 3" xfId="4287"/>
    <cellStyle name="Input 2 2 17 3 2" xfId="29788"/>
    <cellStyle name="Input 2 2 17 4" xfId="5859"/>
    <cellStyle name="Input 2 2 17 4 2" xfId="29789"/>
    <cellStyle name="Input 2 2 17 5" xfId="7257"/>
    <cellStyle name="Input 2 2 17 5 2" xfId="29790"/>
    <cellStyle name="Input 2 2 17 6" xfId="8655"/>
    <cellStyle name="Input 2 2 17 6 2" xfId="29791"/>
    <cellStyle name="Input 2 2 17 7" xfId="10057"/>
    <cellStyle name="Input 2 2 17 7 2" xfId="29792"/>
    <cellStyle name="Input 2 2 17 8" xfId="11451"/>
    <cellStyle name="Input 2 2 17 8 2" xfId="29793"/>
    <cellStyle name="Input 2 2 17 9" xfId="12850"/>
    <cellStyle name="Input 2 2 17 9 2" xfId="29794"/>
    <cellStyle name="Input 2 2 18" xfId="1518"/>
    <cellStyle name="Input 2 2 18 10" xfId="14283"/>
    <cellStyle name="Input 2 2 18 10 2" xfId="29795"/>
    <cellStyle name="Input 2 2 18 11" xfId="15679"/>
    <cellStyle name="Input 2 2 18 11 2" xfId="29796"/>
    <cellStyle name="Input 2 2 18 12" xfId="17073"/>
    <cellStyle name="Input 2 2 18 12 2" xfId="29797"/>
    <cellStyle name="Input 2 2 18 13" xfId="18463"/>
    <cellStyle name="Input 2 2 18 13 2" xfId="29798"/>
    <cellStyle name="Input 2 2 18 14" xfId="19850"/>
    <cellStyle name="Input 2 2 18 14 2" xfId="29799"/>
    <cellStyle name="Input 2 2 18 15" xfId="21230"/>
    <cellStyle name="Input 2 2 18 15 2" xfId="29800"/>
    <cellStyle name="Input 2 2 18 16" xfId="22596"/>
    <cellStyle name="Input 2 2 18 16 2" xfId="29801"/>
    <cellStyle name="Input 2 2 18 17" xfId="23950"/>
    <cellStyle name="Input 2 2 18 17 2" xfId="29802"/>
    <cellStyle name="Input 2 2 18 18" xfId="29803"/>
    <cellStyle name="Input 2 2 18 19" xfId="50919"/>
    <cellStyle name="Input 2 2 18 2" xfId="2968"/>
    <cellStyle name="Input 2 2 18 2 2" xfId="29804"/>
    <cellStyle name="Input 2 2 18 20" xfId="50920"/>
    <cellStyle name="Input 2 2 18 21" xfId="50921"/>
    <cellStyle name="Input 2 2 18 22" xfId="50922"/>
    <cellStyle name="Input 2 2 18 23" xfId="50923"/>
    <cellStyle name="Input 2 2 18 24" xfId="50924"/>
    <cellStyle name="Input 2 2 18 25" xfId="50925"/>
    <cellStyle name="Input 2 2 18 3" xfId="4322"/>
    <cellStyle name="Input 2 2 18 3 2" xfId="29805"/>
    <cellStyle name="Input 2 2 18 4" xfId="5894"/>
    <cellStyle name="Input 2 2 18 4 2" xfId="29806"/>
    <cellStyle name="Input 2 2 18 5" xfId="7292"/>
    <cellStyle name="Input 2 2 18 5 2" xfId="29807"/>
    <cellStyle name="Input 2 2 18 6" xfId="8690"/>
    <cellStyle name="Input 2 2 18 6 2" xfId="29808"/>
    <cellStyle name="Input 2 2 18 7" xfId="10092"/>
    <cellStyle name="Input 2 2 18 7 2" xfId="29809"/>
    <cellStyle name="Input 2 2 18 8" xfId="11486"/>
    <cellStyle name="Input 2 2 18 8 2" xfId="29810"/>
    <cellStyle name="Input 2 2 18 9" xfId="12885"/>
    <cellStyle name="Input 2 2 18 9 2" xfId="29811"/>
    <cellStyle name="Input 2 2 19" xfId="1552"/>
    <cellStyle name="Input 2 2 19 10" xfId="14317"/>
    <cellStyle name="Input 2 2 19 10 2" xfId="29812"/>
    <cellStyle name="Input 2 2 19 11" xfId="15713"/>
    <cellStyle name="Input 2 2 19 11 2" xfId="29813"/>
    <cellStyle name="Input 2 2 19 12" xfId="17107"/>
    <cellStyle name="Input 2 2 19 12 2" xfId="29814"/>
    <cellStyle name="Input 2 2 19 13" xfId="18497"/>
    <cellStyle name="Input 2 2 19 13 2" xfId="29815"/>
    <cellStyle name="Input 2 2 19 14" xfId="19884"/>
    <cellStyle name="Input 2 2 19 14 2" xfId="29816"/>
    <cellStyle name="Input 2 2 19 15" xfId="21264"/>
    <cellStyle name="Input 2 2 19 15 2" xfId="29817"/>
    <cellStyle name="Input 2 2 19 16" xfId="22630"/>
    <cellStyle name="Input 2 2 19 16 2" xfId="29818"/>
    <cellStyle name="Input 2 2 19 17" xfId="23984"/>
    <cellStyle name="Input 2 2 19 17 2" xfId="29819"/>
    <cellStyle name="Input 2 2 19 18" xfId="29820"/>
    <cellStyle name="Input 2 2 19 19" xfId="50926"/>
    <cellStyle name="Input 2 2 19 2" xfId="3002"/>
    <cellStyle name="Input 2 2 19 2 2" xfId="29821"/>
    <cellStyle name="Input 2 2 19 20" xfId="50927"/>
    <cellStyle name="Input 2 2 19 21" xfId="50928"/>
    <cellStyle name="Input 2 2 19 22" xfId="50929"/>
    <cellStyle name="Input 2 2 19 23" xfId="50930"/>
    <cellStyle name="Input 2 2 19 24" xfId="50931"/>
    <cellStyle name="Input 2 2 19 25" xfId="50932"/>
    <cellStyle name="Input 2 2 19 3" xfId="4356"/>
    <cellStyle name="Input 2 2 19 3 2" xfId="29822"/>
    <cellStyle name="Input 2 2 19 4" xfId="5928"/>
    <cellStyle name="Input 2 2 19 4 2" xfId="29823"/>
    <cellStyle name="Input 2 2 19 5" xfId="7326"/>
    <cellStyle name="Input 2 2 19 5 2" xfId="29824"/>
    <cellStyle name="Input 2 2 19 6" xfId="8724"/>
    <cellStyle name="Input 2 2 19 6 2" xfId="29825"/>
    <cellStyle name="Input 2 2 19 7" xfId="10126"/>
    <cellStyle name="Input 2 2 19 7 2" xfId="29826"/>
    <cellStyle name="Input 2 2 19 8" xfId="11520"/>
    <cellStyle name="Input 2 2 19 8 2" xfId="29827"/>
    <cellStyle name="Input 2 2 19 9" xfId="12919"/>
    <cellStyle name="Input 2 2 19 9 2" xfId="29828"/>
    <cellStyle name="Input 2 2 2" xfId="207"/>
    <cellStyle name="Input 2 2 2 10" xfId="996"/>
    <cellStyle name="Input 2 2 2 10 10" xfId="13761"/>
    <cellStyle name="Input 2 2 2 10 10 2" xfId="29829"/>
    <cellStyle name="Input 2 2 2 10 11" xfId="15157"/>
    <cellStyle name="Input 2 2 2 10 11 2" xfId="29830"/>
    <cellStyle name="Input 2 2 2 10 12" xfId="16551"/>
    <cellStyle name="Input 2 2 2 10 12 2" xfId="29831"/>
    <cellStyle name="Input 2 2 2 10 13" xfId="17941"/>
    <cellStyle name="Input 2 2 2 10 13 2" xfId="29832"/>
    <cellStyle name="Input 2 2 2 10 14" xfId="19328"/>
    <cellStyle name="Input 2 2 2 10 14 2" xfId="29833"/>
    <cellStyle name="Input 2 2 2 10 15" xfId="20708"/>
    <cellStyle name="Input 2 2 2 10 15 2" xfId="29834"/>
    <cellStyle name="Input 2 2 2 10 16" xfId="22074"/>
    <cellStyle name="Input 2 2 2 10 16 2" xfId="29835"/>
    <cellStyle name="Input 2 2 2 10 17" xfId="23428"/>
    <cellStyle name="Input 2 2 2 10 17 2" xfId="29836"/>
    <cellStyle name="Input 2 2 2 10 18" xfId="29837"/>
    <cellStyle name="Input 2 2 2 10 19" xfId="50933"/>
    <cellStyle name="Input 2 2 2 10 2" xfId="2446"/>
    <cellStyle name="Input 2 2 2 10 2 2" xfId="29838"/>
    <cellStyle name="Input 2 2 2 10 20" xfId="50934"/>
    <cellStyle name="Input 2 2 2 10 21" xfId="50935"/>
    <cellStyle name="Input 2 2 2 10 22" xfId="50936"/>
    <cellStyle name="Input 2 2 2 10 23" xfId="50937"/>
    <cellStyle name="Input 2 2 2 10 24" xfId="50938"/>
    <cellStyle name="Input 2 2 2 10 25" xfId="50939"/>
    <cellStyle name="Input 2 2 2 10 3" xfId="3800"/>
    <cellStyle name="Input 2 2 2 10 3 2" xfId="29839"/>
    <cellStyle name="Input 2 2 2 10 4" xfId="5372"/>
    <cellStyle name="Input 2 2 2 10 4 2" xfId="29840"/>
    <cellStyle name="Input 2 2 2 10 5" xfId="6770"/>
    <cellStyle name="Input 2 2 2 10 5 2" xfId="29841"/>
    <cellStyle name="Input 2 2 2 10 6" xfId="8168"/>
    <cellStyle name="Input 2 2 2 10 6 2" xfId="29842"/>
    <cellStyle name="Input 2 2 2 10 7" xfId="9570"/>
    <cellStyle name="Input 2 2 2 10 7 2" xfId="29843"/>
    <cellStyle name="Input 2 2 2 10 8" xfId="10964"/>
    <cellStyle name="Input 2 2 2 10 8 2" xfId="29844"/>
    <cellStyle name="Input 2 2 2 10 9" xfId="12363"/>
    <cellStyle name="Input 2 2 2 10 9 2" xfId="29845"/>
    <cellStyle name="Input 2 2 2 11" xfId="1030"/>
    <cellStyle name="Input 2 2 2 11 10" xfId="13795"/>
    <cellStyle name="Input 2 2 2 11 10 2" xfId="29846"/>
    <cellStyle name="Input 2 2 2 11 11" xfId="15191"/>
    <cellStyle name="Input 2 2 2 11 11 2" xfId="29847"/>
    <cellStyle name="Input 2 2 2 11 12" xfId="16585"/>
    <cellStyle name="Input 2 2 2 11 12 2" xfId="29848"/>
    <cellStyle name="Input 2 2 2 11 13" xfId="17975"/>
    <cellStyle name="Input 2 2 2 11 13 2" xfId="29849"/>
    <cellStyle name="Input 2 2 2 11 14" xfId="19362"/>
    <cellStyle name="Input 2 2 2 11 14 2" xfId="29850"/>
    <cellStyle name="Input 2 2 2 11 15" xfId="20742"/>
    <cellStyle name="Input 2 2 2 11 15 2" xfId="29851"/>
    <cellStyle name="Input 2 2 2 11 16" xfId="22108"/>
    <cellStyle name="Input 2 2 2 11 16 2" xfId="29852"/>
    <cellStyle name="Input 2 2 2 11 17" xfId="23462"/>
    <cellStyle name="Input 2 2 2 11 17 2" xfId="29853"/>
    <cellStyle name="Input 2 2 2 11 18" xfId="29854"/>
    <cellStyle name="Input 2 2 2 11 19" xfId="50940"/>
    <cellStyle name="Input 2 2 2 11 2" xfId="2480"/>
    <cellStyle name="Input 2 2 2 11 2 2" xfId="29855"/>
    <cellStyle name="Input 2 2 2 11 20" xfId="50941"/>
    <cellStyle name="Input 2 2 2 11 21" xfId="50942"/>
    <cellStyle name="Input 2 2 2 11 22" xfId="50943"/>
    <cellStyle name="Input 2 2 2 11 23" xfId="50944"/>
    <cellStyle name="Input 2 2 2 11 24" xfId="50945"/>
    <cellStyle name="Input 2 2 2 11 25" xfId="50946"/>
    <cellStyle name="Input 2 2 2 11 3" xfId="3834"/>
    <cellStyle name="Input 2 2 2 11 3 2" xfId="29856"/>
    <cellStyle name="Input 2 2 2 11 4" xfId="5406"/>
    <cellStyle name="Input 2 2 2 11 4 2" xfId="29857"/>
    <cellStyle name="Input 2 2 2 11 5" xfId="6804"/>
    <cellStyle name="Input 2 2 2 11 5 2" xfId="29858"/>
    <cellStyle name="Input 2 2 2 11 6" xfId="8202"/>
    <cellStyle name="Input 2 2 2 11 6 2" xfId="29859"/>
    <cellStyle name="Input 2 2 2 11 7" xfId="9604"/>
    <cellStyle name="Input 2 2 2 11 7 2" xfId="29860"/>
    <cellStyle name="Input 2 2 2 11 8" xfId="10998"/>
    <cellStyle name="Input 2 2 2 11 8 2" xfId="29861"/>
    <cellStyle name="Input 2 2 2 11 9" xfId="12397"/>
    <cellStyle name="Input 2 2 2 11 9 2" xfId="29862"/>
    <cellStyle name="Input 2 2 2 12" xfId="1065"/>
    <cellStyle name="Input 2 2 2 12 10" xfId="13830"/>
    <cellStyle name="Input 2 2 2 12 10 2" xfId="29863"/>
    <cellStyle name="Input 2 2 2 12 11" xfId="15226"/>
    <cellStyle name="Input 2 2 2 12 11 2" xfId="29864"/>
    <cellStyle name="Input 2 2 2 12 12" xfId="16620"/>
    <cellStyle name="Input 2 2 2 12 12 2" xfId="29865"/>
    <cellStyle name="Input 2 2 2 12 13" xfId="18010"/>
    <cellStyle name="Input 2 2 2 12 13 2" xfId="29866"/>
    <cellStyle name="Input 2 2 2 12 14" xfId="19397"/>
    <cellStyle name="Input 2 2 2 12 14 2" xfId="29867"/>
    <cellStyle name="Input 2 2 2 12 15" xfId="20777"/>
    <cellStyle name="Input 2 2 2 12 15 2" xfId="29868"/>
    <cellStyle name="Input 2 2 2 12 16" xfId="22143"/>
    <cellStyle name="Input 2 2 2 12 16 2" xfId="29869"/>
    <cellStyle name="Input 2 2 2 12 17" xfId="23497"/>
    <cellStyle name="Input 2 2 2 12 17 2" xfId="29870"/>
    <cellStyle name="Input 2 2 2 12 18" xfId="29871"/>
    <cellStyle name="Input 2 2 2 12 19" xfId="50947"/>
    <cellStyle name="Input 2 2 2 12 2" xfId="2515"/>
    <cellStyle name="Input 2 2 2 12 2 2" xfId="29872"/>
    <cellStyle name="Input 2 2 2 12 20" xfId="50948"/>
    <cellStyle name="Input 2 2 2 12 21" xfId="50949"/>
    <cellStyle name="Input 2 2 2 12 22" xfId="50950"/>
    <cellStyle name="Input 2 2 2 12 23" xfId="50951"/>
    <cellStyle name="Input 2 2 2 12 24" xfId="50952"/>
    <cellStyle name="Input 2 2 2 12 25" xfId="50953"/>
    <cellStyle name="Input 2 2 2 12 3" xfId="3869"/>
    <cellStyle name="Input 2 2 2 12 3 2" xfId="29873"/>
    <cellStyle name="Input 2 2 2 12 4" xfId="5441"/>
    <cellStyle name="Input 2 2 2 12 4 2" xfId="29874"/>
    <cellStyle name="Input 2 2 2 12 5" xfId="6839"/>
    <cellStyle name="Input 2 2 2 12 5 2" xfId="29875"/>
    <cellStyle name="Input 2 2 2 12 6" xfId="8237"/>
    <cellStyle name="Input 2 2 2 12 6 2" xfId="29876"/>
    <cellStyle name="Input 2 2 2 12 7" xfId="9639"/>
    <cellStyle name="Input 2 2 2 12 7 2" xfId="29877"/>
    <cellStyle name="Input 2 2 2 12 8" xfId="11033"/>
    <cellStyle name="Input 2 2 2 12 8 2" xfId="29878"/>
    <cellStyle name="Input 2 2 2 12 9" xfId="12432"/>
    <cellStyle name="Input 2 2 2 12 9 2" xfId="29879"/>
    <cellStyle name="Input 2 2 2 13" xfId="1096"/>
    <cellStyle name="Input 2 2 2 13 10" xfId="13861"/>
    <cellStyle name="Input 2 2 2 13 10 2" xfId="29880"/>
    <cellStyle name="Input 2 2 2 13 11" xfId="15257"/>
    <cellStyle name="Input 2 2 2 13 11 2" xfId="29881"/>
    <cellStyle name="Input 2 2 2 13 12" xfId="16651"/>
    <cellStyle name="Input 2 2 2 13 12 2" xfId="29882"/>
    <cellStyle name="Input 2 2 2 13 13" xfId="18041"/>
    <cellStyle name="Input 2 2 2 13 13 2" xfId="29883"/>
    <cellStyle name="Input 2 2 2 13 14" xfId="19428"/>
    <cellStyle name="Input 2 2 2 13 14 2" xfId="29884"/>
    <cellStyle name="Input 2 2 2 13 15" xfId="20808"/>
    <cellStyle name="Input 2 2 2 13 15 2" xfId="29885"/>
    <cellStyle name="Input 2 2 2 13 16" xfId="22174"/>
    <cellStyle name="Input 2 2 2 13 16 2" xfId="29886"/>
    <cellStyle name="Input 2 2 2 13 17" xfId="23528"/>
    <cellStyle name="Input 2 2 2 13 17 2" xfId="29887"/>
    <cellStyle name="Input 2 2 2 13 18" xfId="29888"/>
    <cellStyle name="Input 2 2 2 13 19" xfId="50954"/>
    <cellStyle name="Input 2 2 2 13 2" xfId="2546"/>
    <cellStyle name="Input 2 2 2 13 2 2" xfId="29889"/>
    <cellStyle name="Input 2 2 2 13 20" xfId="50955"/>
    <cellStyle name="Input 2 2 2 13 21" xfId="50956"/>
    <cellStyle name="Input 2 2 2 13 22" xfId="50957"/>
    <cellStyle name="Input 2 2 2 13 23" xfId="50958"/>
    <cellStyle name="Input 2 2 2 13 24" xfId="50959"/>
    <cellStyle name="Input 2 2 2 13 25" xfId="50960"/>
    <cellStyle name="Input 2 2 2 13 3" xfId="3900"/>
    <cellStyle name="Input 2 2 2 13 3 2" xfId="29890"/>
    <cellStyle name="Input 2 2 2 13 4" xfId="5472"/>
    <cellStyle name="Input 2 2 2 13 4 2" xfId="29891"/>
    <cellStyle name="Input 2 2 2 13 5" xfId="6870"/>
    <cellStyle name="Input 2 2 2 13 5 2" xfId="29892"/>
    <cellStyle name="Input 2 2 2 13 6" xfId="8268"/>
    <cellStyle name="Input 2 2 2 13 6 2" xfId="29893"/>
    <cellStyle name="Input 2 2 2 13 7" xfId="9670"/>
    <cellStyle name="Input 2 2 2 13 7 2" xfId="29894"/>
    <cellStyle name="Input 2 2 2 13 8" xfId="11064"/>
    <cellStyle name="Input 2 2 2 13 8 2" xfId="29895"/>
    <cellStyle name="Input 2 2 2 13 9" xfId="12463"/>
    <cellStyle name="Input 2 2 2 13 9 2" xfId="29896"/>
    <cellStyle name="Input 2 2 2 14" xfId="1132"/>
    <cellStyle name="Input 2 2 2 14 10" xfId="13897"/>
    <cellStyle name="Input 2 2 2 14 10 2" xfId="29897"/>
    <cellStyle name="Input 2 2 2 14 11" xfId="15293"/>
    <cellStyle name="Input 2 2 2 14 11 2" xfId="29898"/>
    <cellStyle name="Input 2 2 2 14 12" xfId="16687"/>
    <cellStyle name="Input 2 2 2 14 12 2" xfId="29899"/>
    <cellStyle name="Input 2 2 2 14 13" xfId="18077"/>
    <cellStyle name="Input 2 2 2 14 13 2" xfId="29900"/>
    <cellStyle name="Input 2 2 2 14 14" xfId="19464"/>
    <cellStyle name="Input 2 2 2 14 14 2" xfId="29901"/>
    <cellStyle name="Input 2 2 2 14 15" xfId="20844"/>
    <cellStyle name="Input 2 2 2 14 15 2" xfId="29902"/>
    <cellStyle name="Input 2 2 2 14 16" xfId="22210"/>
    <cellStyle name="Input 2 2 2 14 16 2" xfId="29903"/>
    <cellStyle name="Input 2 2 2 14 17" xfId="23564"/>
    <cellStyle name="Input 2 2 2 14 17 2" xfId="29904"/>
    <cellStyle name="Input 2 2 2 14 18" xfId="29905"/>
    <cellStyle name="Input 2 2 2 14 19" xfId="50961"/>
    <cellStyle name="Input 2 2 2 14 2" xfId="2582"/>
    <cellStyle name="Input 2 2 2 14 2 2" xfId="29906"/>
    <cellStyle name="Input 2 2 2 14 20" xfId="50962"/>
    <cellStyle name="Input 2 2 2 14 21" xfId="50963"/>
    <cellStyle name="Input 2 2 2 14 22" xfId="50964"/>
    <cellStyle name="Input 2 2 2 14 23" xfId="50965"/>
    <cellStyle name="Input 2 2 2 14 24" xfId="50966"/>
    <cellStyle name="Input 2 2 2 14 25" xfId="50967"/>
    <cellStyle name="Input 2 2 2 14 3" xfId="3936"/>
    <cellStyle name="Input 2 2 2 14 3 2" xfId="29907"/>
    <cellStyle name="Input 2 2 2 14 4" xfId="5508"/>
    <cellStyle name="Input 2 2 2 14 4 2" xfId="29908"/>
    <cellStyle name="Input 2 2 2 14 5" xfId="6906"/>
    <cellStyle name="Input 2 2 2 14 5 2" xfId="29909"/>
    <cellStyle name="Input 2 2 2 14 6" xfId="8304"/>
    <cellStyle name="Input 2 2 2 14 6 2" xfId="29910"/>
    <cellStyle name="Input 2 2 2 14 7" xfId="9706"/>
    <cellStyle name="Input 2 2 2 14 7 2" xfId="29911"/>
    <cellStyle name="Input 2 2 2 14 8" xfId="11100"/>
    <cellStyle name="Input 2 2 2 14 8 2" xfId="29912"/>
    <cellStyle name="Input 2 2 2 14 9" xfId="12499"/>
    <cellStyle name="Input 2 2 2 14 9 2" xfId="29913"/>
    <cellStyle name="Input 2 2 2 15" xfId="1167"/>
    <cellStyle name="Input 2 2 2 15 10" xfId="13932"/>
    <cellStyle name="Input 2 2 2 15 10 2" xfId="29914"/>
    <cellStyle name="Input 2 2 2 15 11" xfId="15328"/>
    <cellStyle name="Input 2 2 2 15 11 2" xfId="29915"/>
    <cellStyle name="Input 2 2 2 15 12" xfId="16722"/>
    <cellStyle name="Input 2 2 2 15 12 2" xfId="29916"/>
    <cellStyle name="Input 2 2 2 15 13" xfId="18112"/>
    <cellStyle name="Input 2 2 2 15 13 2" xfId="29917"/>
    <cellStyle name="Input 2 2 2 15 14" xfId="19499"/>
    <cellStyle name="Input 2 2 2 15 14 2" xfId="29918"/>
    <cellStyle name="Input 2 2 2 15 15" xfId="20879"/>
    <cellStyle name="Input 2 2 2 15 15 2" xfId="29919"/>
    <cellStyle name="Input 2 2 2 15 16" xfId="22245"/>
    <cellStyle name="Input 2 2 2 15 16 2" xfId="29920"/>
    <cellStyle name="Input 2 2 2 15 17" xfId="23599"/>
    <cellStyle name="Input 2 2 2 15 17 2" xfId="29921"/>
    <cellStyle name="Input 2 2 2 15 18" xfId="29922"/>
    <cellStyle name="Input 2 2 2 15 19" xfId="50968"/>
    <cellStyle name="Input 2 2 2 15 2" xfId="2617"/>
    <cellStyle name="Input 2 2 2 15 2 2" xfId="29923"/>
    <cellStyle name="Input 2 2 2 15 20" xfId="50969"/>
    <cellStyle name="Input 2 2 2 15 21" xfId="50970"/>
    <cellStyle name="Input 2 2 2 15 22" xfId="50971"/>
    <cellStyle name="Input 2 2 2 15 23" xfId="50972"/>
    <cellStyle name="Input 2 2 2 15 24" xfId="50973"/>
    <cellStyle name="Input 2 2 2 15 25" xfId="50974"/>
    <cellStyle name="Input 2 2 2 15 3" xfId="3971"/>
    <cellStyle name="Input 2 2 2 15 3 2" xfId="29924"/>
    <cellStyle name="Input 2 2 2 15 4" xfId="5543"/>
    <cellStyle name="Input 2 2 2 15 4 2" xfId="29925"/>
    <cellStyle name="Input 2 2 2 15 5" xfId="6941"/>
    <cellStyle name="Input 2 2 2 15 5 2" xfId="29926"/>
    <cellStyle name="Input 2 2 2 15 6" xfId="8339"/>
    <cellStyle name="Input 2 2 2 15 6 2" xfId="29927"/>
    <cellStyle name="Input 2 2 2 15 7" xfId="9741"/>
    <cellStyle name="Input 2 2 2 15 7 2" xfId="29928"/>
    <cellStyle name="Input 2 2 2 15 8" xfId="11135"/>
    <cellStyle name="Input 2 2 2 15 8 2" xfId="29929"/>
    <cellStyle name="Input 2 2 2 15 9" xfId="12534"/>
    <cellStyle name="Input 2 2 2 15 9 2" xfId="29930"/>
    <cellStyle name="Input 2 2 2 16" xfId="1201"/>
    <cellStyle name="Input 2 2 2 16 10" xfId="13966"/>
    <cellStyle name="Input 2 2 2 16 10 2" xfId="29931"/>
    <cellStyle name="Input 2 2 2 16 11" xfId="15362"/>
    <cellStyle name="Input 2 2 2 16 11 2" xfId="29932"/>
    <cellStyle name="Input 2 2 2 16 12" xfId="16756"/>
    <cellStyle name="Input 2 2 2 16 12 2" xfId="29933"/>
    <cellStyle name="Input 2 2 2 16 13" xfId="18146"/>
    <cellStyle name="Input 2 2 2 16 13 2" xfId="29934"/>
    <cellStyle name="Input 2 2 2 16 14" xfId="19533"/>
    <cellStyle name="Input 2 2 2 16 14 2" xfId="29935"/>
    <cellStyle name="Input 2 2 2 16 15" xfId="20913"/>
    <cellStyle name="Input 2 2 2 16 15 2" xfId="29936"/>
    <cellStyle name="Input 2 2 2 16 16" xfId="22279"/>
    <cellStyle name="Input 2 2 2 16 16 2" xfId="29937"/>
    <cellStyle name="Input 2 2 2 16 17" xfId="23633"/>
    <cellStyle name="Input 2 2 2 16 17 2" xfId="29938"/>
    <cellStyle name="Input 2 2 2 16 18" xfId="29939"/>
    <cellStyle name="Input 2 2 2 16 19" xfId="50975"/>
    <cellStyle name="Input 2 2 2 16 2" xfId="2651"/>
    <cellStyle name="Input 2 2 2 16 2 2" xfId="29940"/>
    <cellStyle name="Input 2 2 2 16 20" xfId="50976"/>
    <cellStyle name="Input 2 2 2 16 21" xfId="50977"/>
    <cellStyle name="Input 2 2 2 16 22" xfId="50978"/>
    <cellStyle name="Input 2 2 2 16 23" xfId="50979"/>
    <cellStyle name="Input 2 2 2 16 24" xfId="50980"/>
    <cellStyle name="Input 2 2 2 16 25" xfId="50981"/>
    <cellStyle name="Input 2 2 2 16 3" xfId="4005"/>
    <cellStyle name="Input 2 2 2 16 3 2" xfId="29941"/>
    <cellStyle name="Input 2 2 2 16 4" xfId="5577"/>
    <cellStyle name="Input 2 2 2 16 4 2" xfId="29942"/>
    <cellStyle name="Input 2 2 2 16 5" xfId="6975"/>
    <cellStyle name="Input 2 2 2 16 5 2" xfId="29943"/>
    <cellStyle name="Input 2 2 2 16 6" xfId="8373"/>
    <cellStyle name="Input 2 2 2 16 6 2" xfId="29944"/>
    <cellStyle name="Input 2 2 2 16 7" xfId="9775"/>
    <cellStyle name="Input 2 2 2 16 7 2" xfId="29945"/>
    <cellStyle name="Input 2 2 2 16 8" xfId="11169"/>
    <cellStyle name="Input 2 2 2 16 8 2" xfId="29946"/>
    <cellStyle name="Input 2 2 2 16 9" xfId="12568"/>
    <cellStyle name="Input 2 2 2 16 9 2" xfId="29947"/>
    <cellStyle name="Input 2 2 2 17" xfId="1238"/>
    <cellStyle name="Input 2 2 2 17 10" xfId="14003"/>
    <cellStyle name="Input 2 2 2 17 10 2" xfId="29948"/>
    <cellStyle name="Input 2 2 2 17 11" xfId="15399"/>
    <cellStyle name="Input 2 2 2 17 11 2" xfId="29949"/>
    <cellStyle name="Input 2 2 2 17 12" xfId="16793"/>
    <cellStyle name="Input 2 2 2 17 12 2" xfId="29950"/>
    <cellStyle name="Input 2 2 2 17 13" xfId="18183"/>
    <cellStyle name="Input 2 2 2 17 13 2" xfId="29951"/>
    <cellStyle name="Input 2 2 2 17 14" xfId="19570"/>
    <cellStyle name="Input 2 2 2 17 14 2" xfId="29952"/>
    <cellStyle name="Input 2 2 2 17 15" xfId="20950"/>
    <cellStyle name="Input 2 2 2 17 15 2" xfId="29953"/>
    <cellStyle name="Input 2 2 2 17 16" xfId="22316"/>
    <cellStyle name="Input 2 2 2 17 16 2" xfId="29954"/>
    <cellStyle name="Input 2 2 2 17 17" xfId="23670"/>
    <cellStyle name="Input 2 2 2 17 17 2" xfId="29955"/>
    <cellStyle name="Input 2 2 2 17 18" xfId="29956"/>
    <cellStyle name="Input 2 2 2 17 19" xfId="50982"/>
    <cellStyle name="Input 2 2 2 17 2" xfId="2688"/>
    <cellStyle name="Input 2 2 2 17 2 2" xfId="29957"/>
    <cellStyle name="Input 2 2 2 17 20" xfId="50983"/>
    <cellStyle name="Input 2 2 2 17 21" xfId="50984"/>
    <cellStyle name="Input 2 2 2 17 22" xfId="50985"/>
    <cellStyle name="Input 2 2 2 17 23" xfId="50986"/>
    <cellStyle name="Input 2 2 2 17 24" xfId="50987"/>
    <cellStyle name="Input 2 2 2 17 25" xfId="50988"/>
    <cellStyle name="Input 2 2 2 17 3" xfId="4042"/>
    <cellStyle name="Input 2 2 2 17 3 2" xfId="29958"/>
    <cellStyle name="Input 2 2 2 17 4" xfId="5614"/>
    <cellStyle name="Input 2 2 2 17 4 2" xfId="29959"/>
    <cellStyle name="Input 2 2 2 17 5" xfId="7012"/>
    <cellStyle name="Input 2 2 2 17 5 2" xfId="29960"/>
    <cellStyle name="Input 2 2 2 17 6" xfId="8410"/>
    <cellStyle name="Input 2 2 2 17 6 2" xfId="29961"/>
    <cellStyle name="Input 2 2 2 17 7" xfId="9812"/>
    <cellStyle name="Input 2 2 2 17 7 2" xfId="29962"/>
    <cellStyle name="Input 2 2 2 17 8" xfId="11206"/>
    <cellStyle name="Input 2 2 2 17 8 2" xfId="29963"/>
    <cellStyle name="Input 2 2 2 17 9" xfId="12605"/>
    <cellStyle name="Input 2 2 2 17 9 2" xfId="29964"/>
    <cellStyle name="Input 2 2 2 18" xfId="1274"/>
    <cellStyle name="Input 2 2 2 18 10" xfId="14039"/>
    <cellStyle name="Input 2 2 2 18 10 2" xfId="29965"/>
    <cellStyle name="Input 2 2 2 18 11" xfId="15435"/>
    <cellStyle name="Input 2 2 2 18 11 2" xfId="29966"/>
    <cellStyle name="Input 2 2 2 18 12" xfId="16829"/>
    <cellStyle name="Input 2 2 2 18 12 2" xfId="29967"/>
    <cellStyle name="Input 2 2 2 18 13" xfId="18219"/>
    <cellStyle name="Input 2 2 2 18 13 2" xfId="29968"/>
    <cellStyle name="Input 2 2 2 18 14" xfId="19606"/>
    <cellStyle name="Input 2 2 2 18 14 2" xfId="29969"/>
    <cellStyle name="Input 2 2 2 18 15" xfId="20986"/>
    <cellStyle name="Input 2 2 2 18 15 2" xfId="29970"/>
    <cellStyle name="Input 2 2 2 18 16" xfId="22352"/>
    <cellStyle name="Input 2 2 2 18 16 2" xfId="29971"/>
    <cellStyle name="Input 2 2 2 18 17" xfId="23706"/>
    <cellStyle name="Input 2 2 2 18 17 2" xfId="29972"/>
    <cellStyle name="Input 2 2 2 18 18" xfId="29973"/>
    <cellStyle name="Input 2 2 2 18 19" xfId="50989"/>
    <cellStyle name="Input 2 2 2 18 2" xfId="2724"/>
    <cellStyle name="Input 2 2 2 18 2 2" xfId="29974"/>
    <cellStyle name="Input 2 2 2 18 20" xfId="50990"/>
    <cellStyle name="Input 2 2 2 18 21" xfId="50991"/>
    <cellStyle name="Input 2 2 2 18 22" xfId="50992"/>
    <cellStyle name="Input 2 2 2 18 23" xfId="50993"/>
    <cellStyle name="Input 2 2 2 18 24" xfId="50994"/>
    <cellStyle name="Input 2 2 2 18 25" xfId="50995"/>
    <cellStyle name="Input 2 2 2 18 3" xfId="4078"/>
    <cellStyle name="Input 2 2 2 18 3 2" xfId="29975"/>
    <cellStyle name="Input 2 2 2 18 4" xfId="5650"/>
    <cellStyle name="Input 2 2 2 18 4 2" xfId="29976"/>
    <cellStyle name="Input 2 2 2 18 5" xfId="7048"/>
    <cellStyle name="Input 2 2 2 18 5 2" xfId="29977"/>
    <cellStyle name="Input 2 2 2 18 6" xfId="8446"/>
    <cellStyle name="Input 2 2 2 18 6 2" xfId="29978"/>
    <cellStyle name="Input 2 2 2 18 7" xfId="9848"/>
    <cellStyle name="Input 2 2 2 18 7 2" xfId="29979"/>
    <cellStyle name="Input 2 2 2 18 8" xfId="11242"/>
    <cellStyle name="Input 2 2 2 18 8 2" xfId="29980"/>
    <cellStyle name="Input 2 2 2 18 9" xfId="12641"/>
    <cellStyle name="Input 2 2 2 18 9 2" xfId="29981"/>
    <cellStyle name="Input 2 2 2 19" xfId="1304"/>
    <cellStyle name="Input 2 2 2 19 10" xfId="14069"/>
    <cellStyle name="Input 2 2 2 19 10 2" xfId="29982"/>
    <cellStyle name="Input 2 2 2 19 11" xfId="15465"/>
    <cellStyle name="Input 2 2 2 19 11 2" xfId="29983"/>
    <cellStyle name="Input 2 2 2 19 12" xfId="16859"/>
    <cellStyle name="Input 2 2 2 19 12 2" xfId="29984"/>
    <cellStyle name="Input 2 2 2 19 13" xfId="18249"/>
    <cellStyle name="Input 2 2 2 19 13 2" xfId="29985"/>
    <cellStyle name="Input 2 2 2 19 14" xfId="19636"/>
    <cellStyle name="Input 2 2 2 19 14 2" xfId="29986"/>
    <cellStyle name="Input 2 2 2 19 15" xfId="21016"/>
    <cellStyle name="Input 2 2 2 19 15 2" xfId="29987"/>
    <cellStyle name="Input 2 2 2 19 16" xfId="22382"/>
    <cellStyle name="Input 2 2 2 19 16 2" xfId="29988"/>
    <cellStyle name="Input 2 2 2 19 17" xfId="23736"/>
    <cellStyle name="Input 2 2 2 19 17 2" xfId="29989"/>
    <cellStyle name="Input 2 2 2 19 18" xfId="29990"/>
    <cellStyle name="Input 2 2 2 19 19" xfId="50996"/>
    <cellStyle name="Input 2 2 2 19 2" xfId="2754"/>
    <cellStyle name="Input 2 2 2 19 2 2" xfId="29991"/>
    <cellStyle name="Input 2 2 2 19 20" xfId="50997"/>
    <cellStyle name="Input 2 2 2 19 21" xfId="50998"/>
    <cellStyle name="Input 2 2 2 19 22" xfId="50999"/>
    <cellStyle name="Input 2 2 2 19 23" xfId="51000"/>
    <cellStyle name="Input 2 2 2 19 24" xfId="51001"/>
    <cellStyle name="Input 2 2 2 19 25" xfId="51002"/>
    <cellStyle name="Input 2 2 2 19 3" xfId="4108"/>
    <cellStyle name="Input 2 2 2 19 3 2" xfId="29992"/>
    <cellStyle name="Input 2 2 2 19 4" xfId="5680"/>
    <cellStyle name="Input 2 2 2 19 4 2" xfId="29993"/>
    <cellStyle name="Input 2 2 2 19 5" xfId="7078"/>
    <cellStyle name="Input 2 2 2 19 5 2" xfId="29994"/>
    <cellStyle name="Input 2 2 2 19 6" xfId="8476"/>
    <cellStyle name="Input 2 2 2 19 6 2" xfId="29995"/>
    <cellStyle name="Input 2 2 2 19 7" xfId="9878"/>
    <cellStyle name="Input 2 2 2 19 7 2" xfId="29996"/>
    <cellStyle name="Input 2 2 2 19 8" xfId="11272"/>
    <cellStyle name="Input 2 2 2 19 8 2" xfId="29997"/>
    <cellStyle name="Input 2 2 2 19 9" xfId="12671"/>
    <cellStyle name="Input 2 2 2 19 9 2" xfId="29998"/>
    <cellStyle name="Input 2 2 2 2" xfId="208"/>
    <cellStyle name="Input 2 2 2 2 10" xfId="1085"/>
    <cellStyle name="Input 2 2 2 2 10 10" xfId="13850"/>
    <cellStyle name="Input 2 2 2 2 10 10 2" xfId="29999"/>
    <cellStyle name="Input 2 2 2 2 10 11" xfId="15246"/>
    <cellStyle name="Input 2 2 2 2 10 11 2" xfId="30000"/>
    <cellStyle name="Input 2 2 2 2 10 12" xfId="16640"/>
    <cellStyle name="Input 2 2 2 2 10 12 2" xfId="30001"/>
    <cellStyle name="Input 2 2 2 2 10 13" xfId="18030"/>
    <cellStyle name="Input 2 2 2 2 10 13 2" xfId="30002"/>
    <cellStyle name="Input 2 2 2 2 10 14" xfId="19417"/>
    <cellStyle name="Input 2 2 2 2 10 14 2" xfId="30003"/>
    <cellStyle name="Input 2 2 2 2 10 15" xfId="20797"/>
    <cellStyle name="Input 2 2 2 2 10 15 2" xfId="30004"/>
    <cellStyle name="Input 2 2 2 2 10 16" xfId="22163"/>
    <cellStyle name="Input 2 2 2 2 10 16 2" xfId="30005"/>
    <cellStyle name="Input 2 2 2 2 10 17" xfId="23517"/>
    <cellStyle name="Input 2 2 2 2 10 17 2" xfId="30006"/>
    <cellStyle name="Input 2 2 2 2 10 18" xfId="30007"/>
    <cellStyle name="Input 2 2 2 2 10 19" xfId="51003"/>
    <cellStyle name="Input 2 2 2 2 10 2" xfId="2535"/>
    <cellStyle name="Input 2 2 2 2 10 2 2" xfId="30008"/>
    <cellStyle name="Input 2 2 2 2 10 20" xfId="51004"/>
    <cellStyle name="Input 2 2 2 2 10 21" xfId="51005"/>
    <cellStyle name="Input 2 2 2 2 10 22" xfId="51006"/>
    <cellStyle name="Input 2 2 2 2 10 23" xfId="51007"/>
    <cellStyle name="Input 2 2 2 2 10 24" xfId="51008"/>
    <cellStyle name="Input 2 2 2 2 10 25" xfId="51009"/>
    <cellStyle name="Input 2 2 2 2 10 3" xfId="3889"/>
    <cellStyle name="Input 2 2 2 2 10 3 2" xfId="30009"/>
    <cellStyle name="Input 2 2 2 2 10 4" xfId="5461"/>
    <cellStyle name="Input 2 2 2 2 10 4 2" xfId="30010"/>
    <cellStyle name="Input 2 2 2 2 10 5" xfId="6859"/>
    <cellStyle name="Input 2 2 2 2 10 5 2" xfId="30011"/>
    <cellStyle name="Input 2 2 2 2 10 6" xfId="8257"/>
    <cellStyle name="Input 2 2 2 2 10 6 2" xfId="30012"/>
    <cellStyle name="Input 2 2 2 2 10 7" xfId="9659"/>
    <cellStyle name="Input 2 2 2 2 10 7 2" xfId="30013"/>
    <cellStyle name="Input 2 2 2 2 10 8" xfId="11053"/>
    <cellStyle name="Input 2 2 2 2 10 8 2" xfId="30014"/>
    <cellStyle name="Input 2 2 2 2 10 9" xfId="12452"/>
    <cellStyle name="Input 2 2 2 2 10 9 2" xfId="30015"/>
    <cellStyle name="Input 2 2 2 2 11" xfId="1116"/>
    <cellStyle name="Input 2 2 2 2 11 10" xfId="13881"/>
    <cellStyle name="Input 2 2 2 2 11 10 2" xfId="30016"/>
    <cellStyle name="Input 2 2 2 2 11 11" xfId="15277"/>
    <cellStyle name="Input 2 2 2 2 11 11 2" xfId="30017"/>
    <cellStyle name="Input 2 2 2 2 11 12" xfId="16671"/>
    <cellStyle name="Input 2 2 2 2 11 12 2" xfId="30018"/>
    <cellStyle name="Input 2 2 2 2 11 13" xfId="18061"/>
    <cellStyle name="Input 2 2 2 2 11 13 2" xfId="30019"/>
    <cellStyle name="Input 2 2 2 2 11 14" xfId="19448"/>
    <cellStyle name="Input 2 2 2 2 11 14 2" xfId="30020"/>
    <cellStyle name="Input 2 2 2 2 11 15" xfId="20828"/>
    <cellStyle name="Input 2 2 2 2 11 15 2" xfId="30021"/>
    <cellStyle name="Input 2 2 2 2 11 16" xfId="22194"/>
    <cellStyle name="Input 2 2 2 2 11 16 2" xfId="30022"/>
    <cellStyle name="Input 2 2 2 2 11 17" xfId="23548"/>
    <cellStyle name="Input 2 2 2 2 11 17 2" xfId="30023"/>
    <cellStyle name="Input 2 2 2 2 11 18" xfId="30024"/>
    <cellStyle name="Input 2 2 2 2 11 19" xfId="51010"/>
    <cellStyle name="Input 2 2 2 2 11 2" xfId="2566"/>
    <cellStyle name="Input 2 2 2 2 11 2 2" xfId="30025"/>
    <cellStyle name="Input 2 2 2 2 11 20" xfId="51011"/>
    <cellStyle name="Input 2 2 2 2 11 21" xfId="51012"/>
    <cellStyle name="Input 2 2 2 2 11 22" xfId="51013"/>
    <cellStyle name="Input 2 2 2 2 11 23" xfId="51014"/>
    <cellStyle name="Input 2 2 2 2 11 24" xfId="51015"/>
    <cellStyle name="Input 2 2 2 2 11 25" xfId="51016"/>
    <cellStyle name="Input 2 2 2 2 11 3" xfId="3920"/>
    <cellStyle name="Input 2 2 2 2 11 3 2" xfId="30026"/>
    <cellStyle name="Input 2 2 2 2 11 4" xfId="5492"/>
    <cellStyle name="Input 2 2 2 2 11 4 2" xfId="30027"/>
    <cellStyle name="Input 2 2 2 2 11 5" xfId="6890"/>
    <cellStyle name="Input 2 2 2 2 11 5 2" xfId="30028"/>
    <cellStyle name="Input 2 2 2 2 11 6" xfId="8288"/>
    <cellStyle name="Input 2 2 2 2 11 6 2" xfId="30029"/>
    <cellStyle name="Input 2 2 2 2 11 7" xfId="9690"/>
    <cellStyle name="Input 2 2 2 2 11 7 2" xfId="30030"/>
    <cellStyle name="Input 2 2 2 2 11 8" xfId="11084"/>
    <cellStyle name="Input 2 2 2 2 11 8 2" xfId="30031"/>
    <cellStyle name="Input 2 2 2 2 11 9" xfId="12483"/>
    <cellStyle name="Input 2 2 2 2 11 9 2" xfId="30032"/>
    <cellStyle name="Input 2 2 2 2 12" xfId="1152"/>
    <cellStyle name="Input 2 2 2 2 12 10" xfId="13917"/>
    <cellStyle name="Input 2 2 2 2 12 10 2" xfId="30033"/>
    <cellStyle name="Input 2 2 2 2 12 11" xfId="15313"/>
    <cellStyle name="Input 2 2 2 2 12 11 2" xfId="30034"/>
    <cellStyle name="Input 2 2 2 2 12 12" xfId="16707"/>
    <cellStyle name="Input 2 2 2 2 12 12 2" xfId="30035"/>
    <cellStyle name="Input 2 2 2 2 12 13" xfId="18097"/>
    <cellStyle name="Input 2 2 2 2 12 13 2" xfId="30036"/>
    <cellStyle name="Input 2 2 2 2 12 14" xfId="19484"/>
    <cellStyle name="Input 2 2 2 2 12 14 2" xfId="30037"/>
    <cellStyle name="Input 2 2 2 2 12 15" xfId="20864"/>
    <cellStyle name="Input 2 2 2 2 12 15 2" xfId="30038"/>
    <cellStyle name="Input 2 2 2 2 12 16" xfId="22230"/>
    <cellStyle name="Input 2 2 2 2 12 16 2" xfId="30039"/>
    <cellStyle name="Input 2 2 2 2 12 17" xfId="23584"/>
    <cellStyle name="Input 2 2 2 2 12 17 2" xfId="30040"/>
    <cellStyle name="Input 2 2 2 2 12 18" xfId="30041"/>
    <cellStyle name="Input 2 2 2 2 12 19" xfId="51017"/>
    <cellStyle name="Input 2 2 2 2 12 2" xfId="2602"/>
    <cellStyle name="Input 2 2 2 2 12 2 2" xfId="30042"/>
    <cellStyle name="Input 2 2 2 2 12 20" xfId="51018"/>
    <cellStyle name="Input 2 2 2 2 12 21" xfId="51019"/>
    <cellStyle name="Input 2 2 2 2 12 22" xfId="51020"/>
    <cellStyle name="Input 2 2 2 2 12 23" xfId="51021"/>
    <cellStyle name="Input 2 2 2 2 12 24" xfId="51022"/>
    <cellStyle name="Input 2 2 2 2 12 25" xfId="51023"/>
    <cellStyle name="Input 2 2 2 2 12 3" xfId="3956"/>
    <cellStyle name="Input 2 2 2 2 12 3 2" xfId="30043"/>
    <cellStyle name="Input 2 2 2 2 12 4" xfId="5528"/>
    <cellStyle name="Input 2 2 2 2 12 4 2" xfId="30044"/>
    <cellStyle name="Input 2 2 2 2 12 5" xfId="6926"/>
    <cellStyle name="Input 2 2 2 2 12 5 2" xfId="30045"/>
    <cellStyle name="Input 2 2 2 2 12 6" xfId="8324"/>
    <cellStyle name="Input 2 2 2 2 12 6 2" xfId="30046"/>
    <cellStyle name="Input 2 2 2 2 12 7" xfId="9726"/>
    <cellStyle name="Input 2 2 2 2 12 7 2" xfId="30047"/>
    <cellStyle name="Input 2 2 2 2 12 8" xfId="11120"/>
    <cellStyle name="Input 2 2 2 2 12 8 2" xfId="30048"/>
    <cellStyle name="Input 2 2 2 2 12 9" xfId="12519"/>
    <cellStyle name="Input 2 2 2 2 12 9 2" xfId="30049"/>
    <cellStyle name="Input 2 2 2 2 13" xfId="1187"/>
    <cellStyle name="Input 2 2 2 2 13 10" xfId="13952"/>
    <cellStyle name="Input 2 2 2 2 13 10 2" xfId="30050"/>
    <cellStyle name="Input 2 2 2 2 13 11" xfId="15348"/>
    <cellStyle name="Input 2 2 2 2 13 11 2" xfId="30051"/>
    <cellStyle name="Input 2 2 2 2 13 12" xfId="16742"/>
    <cellStyle name="Input 2 2 2 2 13 12 2" xfId="30052"/>
    <cellStyle name="Input 2 2 2 2 13 13" xfId="18132"/>
    <cellStyle name="Input 2 2 2 2 13 13 2" xfId="30053"/>
    <cellStyle name="Input 2 2 2 2 13 14" xfId="19519"/>
    <cellStyle name="Input 2 2 2 2 13 14 2" xfId="30054"/>
    <cellStyle name="Input 2 2 2 2 13 15" xfId="20899"/>
    <cellStyle name="Input 2 2 2 2 13 15 2" xfId="30055"/>
    <cellStyle name="Input 2 2 2 2 13 16" xfId="22265"/>
    <cellStyle name="Input 2 2 2 2 13 16 2" xfId="30056"/>
    <cellStyle name="Input 2 2 2 2 13 17" xfId="23619"/>
    <cellStyle name="Input 2 2 2 2 13 17 2" xfId="30057"/>
    <cellStyle name="Input 2 2 2 2 13 18" xfId="30058"/>
    <cellStyle name="Input 2 2 2 2 13 19" xfId="51024"/>
    <cellStyle name="Input 2 2 2 2 13 2" xfId="2637"/>
    <cellStyle name="Input 2 2 2 2 13 2 2" xfId="30059"/>
    <cellStyle name="Input 2 2 2 2 13 20" xfId="51025"/>
    <cellStyle name="Input 2 2 2 2 13 21" xfId="51026"/>
    <cellStyle name="Input 2 2 2 2 13 22" xfId="51027"/>
    <cellStyle name="Input 2 2 2 2 13 23" xfId="51028"/>
    <cellStyle name="Input 2 2 2 2 13 24" xfId="51029"/>
    <cellStyle name="Input 2 2 2 2 13 25" xfId="51030"/>
    <cellStyle name="Input 2 2 2 2 13 3" xfId="3991"/>
    <cellStyle name="Input 2 2 2 2 13 3 2" xfId="30060"/>
    <cellStyle name="Input 2 2 2 2 13 4" xfId="5563"/>
    <cellStyle name="Input 2 2 2 2 13 4 2" xfId="30061"/>
    <cellStyle name="Input 2 2 2 2 13 5" xfId="6961"/>
    <cellStyle name="Input 2 2 2 2 13 5 2" xfId="30062"/>
    <cellStyle name="Input 2 2 2 2 13 6" xfId="8359"/>
    <cellStyle name="Input 2 2 2 2 13 6 2" xfId="30063"/>
    <cellStyle name="Input 2 2 2 2 13 7" xfId="9761"/>
    <cellStyle name="Input 2 2 2 2 13 7 2" xfId="30064"/>
    <cellStyle name="Input 2 2 2 2 13 8" xfId="11155"/>
    <cellStyle name="Input 2 2 2 2 13 8 2" xfId="30065"/>
    <cellStyle name="Input 2 2 2 2 13 9" xfId="12554"/>
    <cellStyle name="Input 2 2 2 2 13 9 2" xfId="30066"/>
    <cellStyle name="Input 2 2 2 2 14" xfId="1221"/>
    <cellStyle name="Input 2 2 2 2 14 10" xfId="13986"/>
    <cellStyle name="Input 2 2 2 2 14 10 2" xfId="30067"/>
    <cellStyle name="Input 2 2 2 2 14 11" xfId="15382"/>
    <cellStyle name="Input 2 2 2 2 14 11 2" xfId="30068"/>
    <cellStyle name="Input 2 2 2 2 14 12" xfId="16776"/>
    <cellStyle name="Input 2 2 2 2 14 12 2" xfId="30069"/>
    <cellStyle name="Input 2 2 2 2 14 13" xfId="18166"/>
    <cellStyle name="Input 2 2 2 2 14 13 2" xfId="30070"/>
    <cellStyle name="Input 2 2 2 2 14 14" xfId="19553"/>
    <cellStyle name="Input 2 2 2 2 14 14 2" xfId="30071"/>
    <cellStyle name="Input 2 2 2 2 14 15" xfId="20933"/>
    <cellStyle name="Input 2 2 2 2 14 15 2" xfId="30072"/>
    <cellStyle name="Input 2 2 2 2 14 16" xfId="22299"/>
    <cellStyle name="Input 2 2 2 2 14 16 2" xfId="30073"/>
    <cellStyle name="Input 2 2 2 2 14 17" xfId="23653"/>
    <cellStyle name="Input 2 2 2 2 14 17 2" xfId="30074"/>
    <cellStyle name="Input 2 2 2 2 14 18" xfId="30075"/>
    <cellStyle name="Input 2 2 2 2 14 19" xfId="51031"/>
    <cellStyle name="Input 2 2 2 2 14 2" xfId="2671"/>
    <cellStyle name="Input 2 2 2 2 14 2 2" xfId="30076"/>
    <cellStyle name="Input 2 2 2 2 14 20" xfId="51032"/>
    <cellStyle name="Input 2 2 2 2 14 21" xfId="51033"/>
    <cellStyle name="Input 2 2 2 2 14 22" xfId="51034"/>
    <cellStyle name="Input 2 2 2 2 14 23" xfId="51035"/>
    <cellStyle name="Input 2 2 2 2 14 24" xfId="51036"/>
    <cellStyle name="Input 2 2 2 2 14 25" xfId="51037"/>
    <cellStyle name="Input 2 2 2 2 14 3" xfId="4025"/>
    <cellStyle name="Input 2 2 2 2 14 3 2" xfId="30077"/>
    <cellStyle name="Input 2 2 2 2 14 4" xfId="5597"/>
    <cellStyle name="Input 2 2 2 2 14 4 2" xfId="30078"/>
    <cellStyle name="Input 2 2 2 2 14 5" xfId="6995"/>
    <cellStyle name="Input 2 2 2 2 14 5 2" xfId="30079"/>
    <cellStyle name="Input 2 2 2 2 14 6" xfId="8393"/>
    <cellStyle name="Input 2 2 2 2 14 6 2" xfId="30080"/>
    <cellStyle name="Input 2 2 2 2 14 7" xfId="9795"/>
    <cellStyle name="Input 2 2 2 2 14 7 2" xfId="30081"/>
    <cellStyle name="Input 2 2 2 2 14 8" xfId="11189"/>
    <cellStyle name="Input 2 2 2 2 14 8 2" xfId="30082"/>
    <cellStyle name="Input 2 2 2 2 14 9" xfId="12588"/>
    <cellStyle name="Input 2 2 2 2 14 9 2" xfId="30083"/>
    <cellStyle name="Input 2 2 2 2 15" xfId="1258"/>
    <cellStyle name="Input 2 2 2 2 15 10" xfId="14023"/>
    <cellStyle name="Input 2 2 2 2 15 10 2" xfId="30084"/>
    <cellStyle name="Input 2 2 2 2 15 11" xfId="15419"/>
    <cellStyle name="Input 2 2 2 2 15 11 2" xfId="30085"/>
    <cellStyle name="Input 2 2 2 2 15 12" xfId="16813"/>
    <cellStyle name="Input 2 2 2 2 15 12 2" xfId="30086"/>
    <cellStyle name="Input 2 2 2 2 15 13" xfId="18203"/>
    <cellStyle name="Input 2 2 2 2 15 13 2" xfId="30087"/>
    <cellStyle name="Input 2 2 2 2 15 14" xfId="19590"/>
    <cellStyle name="Input 2 2 2 2 15 14 2" xfId="30088"/>
    <cellStyle name="Input 2 2 2 2 15 15" xfId="20970"/>
    <cellStyle name="Input 2 2 2 2 15 15 2" xfId="30089"/>
    <cellStyle name="Input 2 2 2 2 15 16" xfId="22336"/>
    <cellStyle name="Input 2 2 2 2 15 16 2" xfId="30090"/>
    <cellStyle name="Input 2 2 2 2 15 17" xfId="23690"/>
    <cellStyle name="Input 2 2 2 2 15 17 2" xfId="30091"/>
    <cellStyle name="Input 2 2 2 2 15 18" xfId="30092"/>
    <cellStyle name="Input 2 2 2 2 15 19" xfId="51038"/>
    <cellStyle name="Input 2 2 2 2 15 2" xfId="2708"/>
    <cellStyle name="Input 2 2 2 2 15 2 2" xfId="30093"/>
    <cellStyle name="Input 2 2 2 2 15 20" xfId="51039"/>
    <cellStyle name="Input 2 2 2 2 15 21" xfId="51040"/>
    <cellStyle name="Input 2 2 2 2 15 22" xfId="51041"/>
    <cellStyle name="Input 2 2 2 2 15 23" xfId="51042"/>
    <cellStyle name="Input 2 2 2 2 15 24" xfId="51043"/>
    <cellStyle name="Input 2 2 2 2 15 25" xfId="51044"/>
    <cellStyle name="Input 2 2 2 2 15 3" xfId="4062"/>
    <cellStyle name="Input 2 2 2 2 15 3 2" xfId="30094"/>
    <cellStyle name="Input 2 2 2 2 15 4" xfId="5634"/>
    <cellStyle name="Input 2 2 2 2 15 4 2" xfId="30095"/>
    <cellStyle name="Input 2 2 2 2 15 5" xfId="7032"/>
    <cellStyle name="Input 2 2 2 2 15 5 2" xfId="30096"/>
    <cellStyle name="Input 2 2 2 2 15 6" xfId="8430"/>
    <cellStyle name="Input 2 2 2 2 15 6 2" xfId="30097"/>
    <cellStyle name="Input 2 2 2 2 15 7" xfId="9832"/>
    <cellStyle name="Input 2 2 2 2 15 7 2" xfId="30098"/>
    <cellStyle name="Input 2 2 2 2 15 8" xfId="11226"/>
    <cellStyle name="Input 2 2 2 2 15 8 2" xfId="30099"/>
    <cellStyle name="Input 2 2 2 2 15 9" xfId="12625"/>
    <cellStyle name="Input 2 2 2 2 15 9 2" xfId="30100"/>
    <cellStyle name="Input 2 2 2 2 16" xfId="1294"/>
    <cellStyle name="Input 2 2 2 2 16 10" xfId="14059"/>
    <cellStyle name="Input 2 2 2 2 16 10 2" xfId="30101"/>
    <cellStyle name="Input 2 2 2 2 16 11" xfId="15455"/>
    <cellStyle name="Input 2 2 2 2 16 11 2" xfId="30102"/>
    <cellStyle name="Input 2 2 2 2 16 12" xfId="16849"/>
    <cellStyle name="Input 2 2 2 2 16 12 2" xfId="30103"/>
    <cellStyle name="Input 2 2 2 2 16 13" xfId="18239"/>
    <cellStyle name="Input 2 2 2 2 16 13 2" xfId="30104"/>
    <cellStyle name="Input 2 2 2 2 16 14" xfId="19626"/>
    <cellStyle name="Input 2 2 2 2 16 14 2" xfId="30105"/>
    <cellStyle name="Input 2 2 2 2 16 15" xfId="21006"/>
    <cellStyle name="Input 2 2 2 2 16 15 2" xfId="30106"/>
    <cellStyle name="Input 2 2 2 2 16 16" xfId="22372"/>
    <cellStyle name="Input 2 2 2 2 16 16 2" xfId="30107"/>
    <cellStyle name="Input 2 2 2 2 16 17" xfId="23726"/>
    <cellStyle name="Input 2 2 2 2 16 17 2" xfId="30108"/>
    <cellStyle name="Input 2 2 2 2 16 18" xfId="30109"/>
    <cellStyle name="Input 2 2 2 2 16 19" xfId="51045"/>
    <cellStyle name="Input 2 2 2 2 16 2" xfId="2744"/>
    <cellStyle name="Input 2 2 2 2 16 2 2" xfId="30110"/>
    <cellStyle name="Input 2 2 2 2 16 20" xfId="51046"/>
    <cellStyle name="Input 2 2 2 2 16 21" xfId="51047"/>
    <cellStyle name="Input 2 2 2 2 16 22" xfId="51048"/>
    <cellStyle name="Input 2 2 2 2 16 23" xfId="51049"/>
    <cellStyle name="Input 2 2 2 2 16 24" xfId="51050"/>
    <cellStyle name="Input 2 2 2 2 16 25" xfId="51051"/>
    <cellStyle name="Input 2 2 2 2 16 3" xfId="4098"/>
    <cellStyle name="Input 2 2 2 2 16 3 2" xfId="30111"/>
    <cellStyle name="Input 2 2 2 2 16 4" xfId="5670"/>
    <cellStyle name="Input 2 2 2 2 16 4 2" xfId="30112"/>
    <cellStyle name="Input 2 2 2 2 16 5" xfId="7068"/>
    <cellStyle name="Input 2 2 2 2 16 5 2" xfId="30113"/>
    <cellStyle name="Input 2 2 2 2 16 6" xfId="8466"/>
    <cellStyle name="Input 2 2 2 2 16 6 2" xfId="30114"/>
    <cellStyle name="Input 2 2 2 2 16 7" xfId="9868"/>
    <cellStyle name="Input 2 2 2 2 16 7 2" xfId="30115"/>
    <cellStyle name="Input 2 2 2 2 16 8" xfId="11262"/>
    <cellStyle name="Input 2 2 2 2 16 8 2" xfId="30116"/>
    <cellStyle name="Input 2 2 2 2 16 9" xfId="12661"/>
    <cellStyle name="Input 2 2 2 2 16 9 2" xfId="30117"/>
    <cellStyle name="Input 2 2 2 2 17" xfId="1324"/>
    <cellStyle name="Input 2 2 2 2 17 10" xfId="14089"/>
    <cellStyle name="Input 2 2 2 2 17 10 2" xfId="30118"/>
    <cellStyle name="Input 2 2 2 2 17 11" xfId="15485"/>
    <cellStyle name="Input 2 2 2 2 17 11 2" xfId="30119"/>
    <cellStyle name="Input 2 2 2 2 17 12" xfId="16879"/>
    <cellStyle name="Input 2 2 2 2 17 12 2" xfId="30120"/>
    <cellStyle name="Input 2 2 2 2 17 13" xfId="18269"/>
    <cellStyle name="Input 2 2 2 2 17 13 2" xfId="30121"/>
    <cellStyle name="Input 2 2 2 2 17 14" xfId="19656"/>
    <cellStyle name="Input 2 2 2 2 17 14 2" xfId="30122"/>
    <cellStyle name="Input 2 2 2 2 17 15" xfId="21036"/>
    <cellStyle name="Input 2 2 2 2 17 15 2" xfId="30123"/>
    <cellStyle name="Input 2 2 2 2 17 16" xfId="22402"/>
    <cellStyle name="Input 2 2 2 2 17 16 2" xfId="30124"/>
    <cellStyle name="Input 2 2 2 2 17 17" xfId="23756"/>
    <cellStyle name="Input 2 2 2 2 17 17 2" xfId="30125"/>
    <cellStyle name="Input 2 2 2 2 17 18" xfId="30126"/>
    <cellStyle name="Input 2 2 2 2 17 19" xfId="51052"/>
    <cellStyle name="Input 2 2 2 2 17 2" xfId="2774"/>
    <cellStyle name="Input 2 2 2 2 17 2 2" xfId="30127"/>
    <cellStyle name="Input 2 2 2 2 17 20" xfId="51053"/>
    <cellStyle name="Input 2 2 2 2 17 21" xfId="51054"/>
    <cellStyle name="Input 2 2 2 2 17 22" xfId="51055"/>
    <cellStyle name="Input 2 2 2 2 17 23" xfId="51056"/>
    <cellStyle name="Input 2 2 2 2 17 24" xfId="51057"/>
    <cellStyle name="Input 2 2 2 2 17 25" xfId="51058"/>
    <cellStyle name="Input 2 2 2 2 17 3" xfId="4128"/>
    <cellStyle name="Input 2 2 2 2 17 3 2" xfId="30128"/>
    <cellStyle name="Input 2 2 2 2 17 4" xfId="5700"/>
    <cellStyle name="Input 2 2 2 2 17 4 2" xfId="30129"/>
    <cellStyle name="Input 2 2 2 2 17 5" xfId="7098"/>
    <cellStyle name="Input 2 2 2 2 17 5 2" xfId="30130"/>
    <cellStyle name="Input 2 2 2 2 17 6" xfId="8496"/>
    <cellStyle name="Input 2 2 2 2 17 6 2" xfId="30131"/>
    <cellStyle name="Input 2 2 2 2 17 7" xfId="9898"/>
    <cellStyle name="Input 2 2 2 2 17 7 2" xfId="30132"/>
    <cellStyle name="Input 2 2 2 2 17 8" xfId="11292"/>
    <cellStyle name="Input 2 2 2 2 17 8 2" xfId="30133"/>
    <cellStyle name="Input 2 2 2 2 17 9" xfId="12691"/>
    <cellStyle name="Input 2 2 2 2 17 9 2" xfId="30134"/>
    <cellStyle name="Input 2 2 2 2 18" xfId="1357"/>
    <cellStyle name="Input 2 2 2 2 18 10" xfId="14122"/>
    <cellStyle name="Input 2 2 2 2 18 10 2" xfId="30135"/>
    <cellStyle name="Input 2 2 2 2 18 11" xfId="15518"/>
    <cellStyle name="Input 2 2 2 2 18 11 2" xfId="30136"/>
    <cellStyle name="Input 2 2 2 2 18 12" xfId="16912"/>
    <cellStyle name="Input 2 2 2 2 18 12 2" xfId="30137"/>
    <cellStyle name="Input 2 2 2 2 18 13" xfId="18302"/>
    <cellStyle name="Input 2 2 2 2 18 13 2" xfId="30138"/>
    <cellStyle name="Input 2 2 2 2 18 14" xfId="19689"/>
    <cellStyle name="Input 2 2 2 2 18 14 2" xfId="30139"/>
    <cellStyle name="Input 2 2 2 2 18 15" xfId="21069"/>
    <cellStyle name="Input 2 2 2 2 18 15 2" xfId="30140"/>
    <cellStyle name="Input 2 2 2 2 18 16" xfId="22435"/>
    <cellStyle name="Input 2 2 2 2 18 16 2" xfId="30141"/>
    <cellStyle name="Input 2 2 2 2 18 17" xfId="23789"/>
    <cellStyle name="Input 2 2 2 2 18 17 2" xfId="30142"/>
    <cellStyle name="Input 2 2 2 2 18 18" xfId="30143"/>
    <cellStyle name="Input 2 2 2 2 18 19" xfId="51059"/>
    <cellStyle name="Input 2 2 2 2 18 2" xfId="2807"/>
    <cellStyle name="Input 2 2 2 2 18 2 2" xfId="30144"/>
    <cellStyle name="Input 2 2 2 2 18 20" xfId="51060"/>
    <cellStyle name="Input 2 2 2 2 18 21" xfId="51061"/>
    <cellStyle name="Input 2 2 2 2 18 22" xfId="51062"/>
    <cellStyle name="Input 2 2 2 2 18 23" xfId="51063"/>
    <cellStyle name="Input 2 2 2 2 18 24" xfId="51064"/>
    <cellStyle name="Input 2 2 2 2 18 25" xfId="51065"/>
    <cellStyle name="Input 2 2 2 2 18 3" xfId="4161"/>
    <cellStyle name="Input 2 2 2 2 18 3 2" xfId="30145"/>
    <cellStyle name="Input 2 2 2 2 18 4" xfId="5733"/>
    <cellStyle name="Input 2 2 2 2 18 4 2" xfId="30146"/>
    <cellStyle name="Input 2 2 2 2 18 5" xfId="7131"/>
    <cellStyle name="Input 2 2 2 2 18 5 2" xfId="30147"/>
    <cellStyle name="Input 2 2 2 2 18 6" xfId="8529"/>
    <cellStyle name="Input 2 2 2 2 18 6 2" xfId="30148"/>
    <cellStyle name="Input 2 2 2 2 18 7" xfId="9931"/>
    <cellStyle name="Input 2 2 2 2 18 7 2" xfId="30149"/>
    <cellStyle name="Input 2 2 2 2 18 8" xfId="11325"/>
    <cellStyle name="Input 2 2 2 2 18 8 2" xfId="30150"/>
    <cellStyle name="Input 2 2 2 2 18 9" xfId="12724"/>
    <cellStyle name="Input 2 2 2 2 18 9 2" xfId="30151"/>
    <cellStyle name="Input 2 2 2 2 19" xfId="1382"/>
    <cellStyle name="Input 2 2 2 2 19 10" xfId="14147"/>
    <cellStyle name="Input 2 2 2 2 19 10 2" xfId="30152"/>
    <cellStyle name="Input 2 2 2 2 19 11" xfId="15543"/>
    <cellStyle name="Input 2 2 2 2 19 11 2" xfId="30153"/>
    <cellStyle name="Input 2 2 2 2 19 12" xfId="16937"/>
    <cellStyle name="Input 2 2 2 2 19 12 2" xfId="30154"/>
    <cellStyle name="Input 2 2 2 2 19 13" xfId="18327"/>
    <cellStyle name="Input 2 2 2 2 19 13 2" xfId="30155"/>
    <cellStyle name="Input 2 2 2 2 19 14" xfId="19714"/>
    <cellStyle name="Input 2 2 2 2 19 14 2" xfId="30156"/>
    <cellStyle name="Input 2 2 2 2 19 15" xfId="21094"/>
    <cellStyle name="Input 2 2 2 2 19 15 2" xfId="30157"/>
    <cellStyle name="Input 2 2 2 2 19 16" xfId="22460"/>
    <cellStyle name="Input 2 2 2 2 19 16 2" xfId="30158"/>
    <cellStyle name="Input 2 2 2 2 19 17" xfId="23814"/>
    <cellStyle name="Input 2 2 2 2 19 17 2" xfId="30159"/>
    <cellStyle name="Input 2 2 2 2 19 18" xfId="30160"/>
    <cellStyle name="Input 2 2 2 2 19 19" xfId="51066"/>
    <cellStyle name="Input 2 2 2 2 19 2" xfId="2832"/>
    <cellStyle name="Input 2 2 2 2 19 2 2" xfId="30161"/>
    <cellStyle name="Input 2 2 2 2 19 20" xfId="51067"/>
    <cellStyle name="Input 2 2 2 2 19 21" xfId="51068"/>
    <cellStyle name="Input 2 2 2 2 19 22" xfId="51069"/>
    <cellStyle name="Input 2 2 2 2 19 23" xfId="51070"/>
    <cellStyle name="Input 2 2 2 2 19 24" xfId="51071"/>
    <cellStyle name="Input 2 2 2 2 19 25" xfId="51072"/>
    <cellStyle name="Input 2 2 2 2 19 3" xfId="4186"/>
    <cellStyle name="Input 2 2 2 2 19 3 2" xfId="30162"/>
    <cellStyle name="Input 2 2 2 2 19 4" xfId="5758"/>
    <cellStyle name="Input 2 2 2 2 19 4 2" xfId="30163"/>
    <cellStyle name="Input 2 2 2 2 19 5" xfId="7156"/>
    <cellStyle name="Input 2 2 2 2 19 5 2" xfId="30164"/>
    <cellStyle name="Input 2 2 2 2 19 6" xfId="8554"/>
    <cellStyle name="Input 2 2 2 2 19 6 2" xfId="30165"/>
    <cellStyle name="Input 2 2 2 2 19 7" xfId="9956"/>
    <cellStyle name="Input 2 2 2 2 19 7 2" xfId="30166"/>
    <cellStyle name="Input 2 2 2 2 19 8" xfId="11350"/>
    <cellStyle name="Input 2 2 2 2 19 8 2" xfId="30167"/>
    <cellStyle name="Input 2 2 2 2 19 9" xfId="12749"/>
    <cellStyle name="Input 2 2 2 2 19 9 2" xfId="30168"/>
    <cellStyle name="Input 2 2 2 2 2" xfId="456"/>
    <cellStyle name="Input 2 2 2 2 2 10" xfId="12158"/>
    <cellStyle name="Input 2 2 2 2 2 10 2" xfId="30169"/>
    <cellStyle name="Input 2 2 2 2 2 11" xfId="13556"/>
    <cellStyle name="Input 2 2 2 2 2 11 2" xfId="30170"/>
    <cellStyle name="Input 2 2 2 2 2 12" xfId="14952"/>
    <cellStyle name="Input 2 2 2 2 2 12 2" xfId="30171"/>
    <cellStyle name="Input 2 2 2 2 2 13" xfId="16346"/>
    <cellStyle name="Input 2 2 2 2 2 13 2" xfId="30172"/>
    <cellStyle name="Input 2 2 2 2 2 14" xfId="17736"/>
    <cellStyle name="Input 2 2 2 2 2 14 2" xfId="30173"/>
    <cellStyle name="Input 2 2 2 2 2 15" xfId="19123"/>
    <cellStyle name="Input 2 2 2 2 2 15 2" xfId="30174"/>
    <cellStyle name="Input 2 2 2 2 2 16" xfId="20503"/>
    <cellStyle name="Input 2 2 2 2 2 16 2" xfId="30175"/>
    <cellStyle name="Input 2 2 2 2 2 17" xfId="21869"/>
    <cellStyle name="Input 2 2 2 2 2 17 2" xfId="30176"/>
    <cellStyle name="Input 2 2 2 2 2 18" xfId="23223"/>
    <cellStyle name="Input 2 2 2 2 2 18 2" xfId="30177"/>
    <cellStyle name="Input 2 2 2 2 2 19" xfId="791"/>
    <cellStyle name="Input 2 2 2 2 2 19 2" xfId="30178"/>
    <cellStyle name="Input 2 2 2 2 2 2" xfId="1850"/>
    <cellStyle name="Input 2 2 2 2 2 2 10" xfId="14667"/>
    <cellStyle name="Input 2 2 2 2 2 2 10 2" xfId="30179"/>
    <cellStyle name="Input 2 2 2 2 2 2 11" xfId="16061"/>
    <cellStyle name="Input 2 2 2 2 2 2 11 2" xfId="30180"/>
    <cellStyle name="Input 2 2 2 2 2 2 12" xfId="17451"/>
    <cellStyle name="Input 2 2 2 2 2 2 12 2" xfId="30181"/>
    <cellStyle name="Input 2 2 2 2 2 2 13" xfId="18838"/>
    <cellStyle name="Input 2 2 2 2 2 2 13 2" xfId="30182"/>
    <cellStyle name="Input 2 2 2 2 2 2 14" xfId="20218"/>
    <cellStyle name="Input 2 2 2 2 2 2 14 2" xfId="30183"/>
    <cellStyle name="Input 2 2 2 2 2 2 15" xfId="21584"/>
    <cellStyle name="Input 2 2 2 2 2 2 15 2" xfId="30184"/>
    <cellStyle name="Input 2 2 2 2 2 2 16" xfId="22938"/>
    <cellStyle name="Input 2 2 2 2 2 2 16 2" xfId="30185"/>
    <cellStyle name="Input 2 2 2 2 2 2 17" xfId="24282"/>
    <cellStyle name="Input 2 2 2 2 2 2 17 2" xfId="30186"/>
    <cellStyle name="Input 2 2 2 2 2 2 18" xfId="30187"/>
    <cellStyle name="Input 2 2 2 2 2 2 2" xfId="3310"/>
    <cellStyle name="Input 2 2 2 2 2 2 2 2" xfId="30188"/>
    <cellStyle name="Input 2 2 2 2 2 2 3" xfId="4654"/>
    <cellStyle name="Input 2 2 2 2 2 2 3 2" xfId="30189"/>
    <cellStyle name="Input 2 2 2 2 2 2 4" xfId="6280"/>
    <cellStyle name="Input 2 2 2 2 2 2 4 2" xfId="30190"/>
    <cellStyle name="Input 2 2 2 2 2 2 5" xfId="7682"/>
    <cellStyle name="Input 2 2 2 2 2 2 5 2" xfId="30191"/>
    <cellStyle name="Input 2 2 2 2 2 2 6" xfId="9077"/>
    <cellStyle name="Input 2 2 2 2 2 2 6 2" xfId="30192"/>
    <cellStyle name="Input 2 2 2 2 2 2 7" xfId="10478"/>
    <cellStyle name="Input 2 2 2 2 2 2 7 2" xfId="30193"/>
    <cellStyle name="Input 2 2 2 2 2 2 8" xfId="11875"/>
    <cellStyle name="Input 2 2 2 2 2 2 8 2" xfId="30194"/>
    <cellStyle name="Input 2 2 2 2 2 2 9" xfId="13271"/>
    <cellStyle name="Input 2 2 2 2 2 2 9 2" xfId="30195"/>
    <cellStyle name="Input 2 2 2 2 2 20" xfId="30196"/>
    <cellStyle name="Input 2 2 2 2 2 21" xfId="51073"/>
    <cellStyle name="Input 2 2 2 2 2 22" xfId="51074"/>
    <cellStyle name="Input 2 2 2 2 2 23" xfId="51075"/>
    <cellStyle name="Input 2 2 2 2 2 24" xfId="51076"/>
    <cellStyle name="Input 2 2 2 2 2 25" xfId="51077"/>
    <cellStyle name="Input 2 2 2 2 2 26" xfId="51078"/>
    <cellStyle name="Input 2 2 2 2 2 27" xfId="51079"/>
    <cellStyle name="Input 2 2 2 2 2 3" xfId="2241"/>
    <cellStyle name="Input 2 2 2 2 2 3 2" xfId="30197"/>
    <cellStyle name="Input 2 2 2 2 2 4" xfId="3595"/>
    <cellStyle name="Input 2 2 2 2 2 4 2" xfId="30198"/>
    <cellStyle name="Input 2 2 2 2 2 5" xfId="5167"/>
    <cellStyle name="Input 2 2 2 2 2 5 2" xfId="30199"/>
    <cellStyle name="Input 2 2 2 2 2 6" xfId="6565"/>
    <cellStyle name="Input 2 2 2 2 2 6 2" xfId="30200"/>
    <cellStyle name="Input 2 2 2 2 2 7" xfId="7963"/>
    <cellStyle name="Input 2 2 2 2 2 7 2" xfId="30201"/>
    <cellStyle name="Input 2 2 2 2 2 8" xfId="9365"/>
    <cellStyle name="Input 2 2 2 2 2 8 2" xfId="30202"/>
    <cellStyle name="Input 2 2 2 2 2 9" xfId="10759"/>
    <cellStyle name="Input 2 2 2 2 2 9 2" xfId="30203"/>
    <cellStyle name="Input 2 2 2 2 20" xfId="1413"/>
    <cellStyle name="Input 2 2 2 2 20 10" xfId="14178"/>
    <cellStyle name="Input 2 2 2 2 20 10 2" xfId="30204"/>
    <cellStyle name="Input 2 2 2 2 20 11" xfId="15574"/>
    <cellStyle name="Input 2 2 2 2 20 11 2" xfId="30205"/>
    <cellStyle name="Input 2 2 2 2 20 12" xfId="16968"/>
    <cellStyle name="Input 2 2 2 2 20 12 2" xfId="30206"/>
    <cellStyle name="Input 2 2 2 2 20 13" xfId="18358"/>
    <cellStyle name="Input 2 2 2 2 20 13 2" xfId="30207"/>
    <cellStyle name="Input 2 2 2 2 20 14" xfId="19745"/>
    <cellStyle name="Input 2 2 2 2 20 14 2" xfId="30208"/>
    <cellStyle name="Input 2 2 2 2 20 15" xfId="21125"/>
    <cellStyle name="Input 2 2 2 2 20 15 2" xfId="30209"/>
    <cellStyle name="Input 2 2 2 2 20 16" xfId="22491"/>
    <cellStyle name="Input 2 2 2 2 20 16 2" xfId="30210"/>
    <cellStyle name="Input 2 2 2 2 20 17" xfId="23845"/>
    <cellStyle name="Input 2 2 2 2 20 17 2" xfId="30211"/>
    <cellStyle name="Input 2 2 2 2 20 18" xfId="30212"/>
    <cellStyle name="Input 2 2 2 2 20 19" xfId="51080"/>
    <cellStyle name="Input 2 2 2 2 20 2" xfId="2863"/>
    <cellStyle name="Input 2 2 2 2 20 2 2" xfId="30213"/>
    <cellStyle name="Input 2 2 2 2 20 20" xfId="51081"/>
    <cellStyle name="Input 2 2 2 2 20 21" xfId="51082"/>
    <cellStyle name="Input 2 2 2 2 20 22" xfId="51083"/>
    <cellStyle name="Input 2 2 2 2 20 23" xfId="51084"/>
    <cellStyle name="Input 2 2 2 2 20 24" xfId="51085"/>
    <cellStyle name="Input 2 2 2 2 20 25" xfId="51086"/>
    <cellStyle name="Input 2 2 2 2 20 3" xfId="4217"/>
    <cellStyle name="Input 2 2 2 2 20 3 2" xfId="30214"/>
    <cellStyle name="Input 2 2 2 2 20 4" xfId="5789"/>
    <cellStyle name="Input 2 2 2 2 20 4 2" xfId="30215"/>
    <cellStyle name="Input 2 2 2 2 20 5" xfId="7187"/>
    <cellStyle name="Input 2 2 2 2 20 5 2" xfId="30216"/>
    <cellStyle name="Input 2 2 2 2 20 6" xfId="8585"/>
    <cellStyle name="Input 2 2 2 2 20 6 2" xfId="30217"/>
    <cellStyle name="Input 2 2 2 2 20 7" xfId="9987"/>
    <cellStyle name="Input 2 2 2 2 20 7 2" xfId="30218"/>
    <cellStyle name="Input 2 2 2 2 20 8" xfId="11381"/>
    <cellStyle name="Input 2 2 2 2 20 8 2" xfId="30219"/>
    <cellStyle name="Input 2 2 2 2 20 9" xfId="12780"/>
    <cellStyle name="Input 2 2 2 2 20 9 2" xfId="30220"/>
    <cellStyle name="Input 2 2 2 2 21" xfId="1447"/>
    <cellStyle name="Input 2 2 2 2 21 10" xfId="14212"/>
    <cellStyle name="Input 2 2 2 2 21 10 2" xfId="30221"/>
    <cellStyle name="Input 2 2 2 2 21 11" xfId="15608"/>
    <cellStyle name="Input 2 2 2 2 21 11 2" xfId="30222"/>
    <cellStyle name="Input 2 2 2 2 21 12" xfId="17002"/>
    <cellStyle name="Input 2 2 2 2 21 12 2" xfId="30223"/>
    <cellStyle name="Input 2 2 2 2 21 13" xfId="18392"/>
    <cellStyle name="Input 2 2 2 2 21 13 2" xfId="30224"/>
    <cellStyle name="Input 2 2 2 2 21 14" xfId="19779"/>
    <cellStyle name="Input 2 2 2 2 21 14 2" xfId="30225"/>
    <cellStyle name="Input 2 2 2 2 21 15" xfId="21159"/>
    <cellStyle name="Input 2 2 2 2 21 15 2" xfId="30226"/>
    <cellStyle name="Input 2 2 2 2 21 16" xfId="22525"/>
    <cellStyle name="Input 2 2 2 2 21 16 2" xfId="30227"/>
    <cellStyle name="Input 2 2 2 2 21 17" xfId="23879"/>
    <cellStyle name="Input 2 2 2 2 21 17 2" xfId="30228"/>
    <cellStyle name="Input 2 2 2 2 21 18" xfId="30229"/>
    <cellStyle name="Input 2 2 2 2 21 19" xfId="51087"/>
    <cellStyle name="Input 2 2 2 2 21 2" xfId="2897"/>
    <cellStyle name="Input 2 2 2 2 21 2 2" xfId="30230"/>
    <cellStyle name="Input 2 2 2 2 21 20" xfId="51088"/>
    <cellStyle name="Input 2 2 2 2 21 21" xfId="51089"/>
    <cellStyle name="Input 2 2 2 2 21 22" xfId="51090"/>
    <cellStyle name="Input 2 2 2 2 21 23" xfId="51091"/>
    <cellStyle name="Input 2 2 2 2 21 24" xfId="51092"/>
    <cellStyle name="Input 2 2 2 2 21 25" xfId="51093"/>
    <cellStyle name="Input 2 2 2 2 21 3" xfId="4251"/>
    <cellStyle name="Input 2 2 2 2 21 3 2" xfId="30231"/>
    <cellStyle name="Input 2 2 2 2 21 4" xfId="5823"/>
    <cellStyle name="Input 2 2 2 2 21 4 2" xfId="30232"/>
    <cellStyle name="Input 2 2 2 2 21 5" xfId="7221"/>
    <cellStyle name="Input 2 2 2 2 21 5 2" xfId="30233"/>
    <cellStyle name="Input 2 2 2 2 21 6" xfId="8619"/>
    <cellStyle name="Input 2 2 2 2 21 6 2" xfId="30234"/>
    <cellStyle name="Input 2 2 2 2 21 7" xfId="10021"/>
    <cellStyle name="Input 2 2 2 2 21 7 2" xfId="30235"/>
    <cellStyle name="Input 2 2 2 2 21 8" xfId="11415"/>
    <cellStyle name="Input 2 2 2 2 21 8 2" xfId="30236"/>
    <cellStyle name="Input 2 2 2 2 21 9" xfId="12814"/>
    <cellStyle name="Input 2 2 2 2 21 9 2" xfId="30237"/>
    <cellStyle name="Input 2 2 2 2 22" xfId="1479"/>
    <cellStyle name="Input 2 2 2 2 22 10" xfId="14244"/>
    <cellStyle name="Input 2 2 2 2 22 10 2" xfId="30238"/>
    <cellStyle name="Input 2 2 2 2 22 11" xfId="15640"/>
    <cellStyle name="Input 2 2 2 2 22 11 2" xfId="30239"/>
    <cellStyle name="Input 2 2 2 2 22 12" xfId="17034"/>
    <cellStyle name="Input 2 2 2 2 22 12 2" xfId="30240"/>
    <cellStyle name="Input 2 2 2 2 22 13" xfId="18424"/>
    <cellStyle name="Input 2 2 2 2 22 13 2" xfId="30241"/>
    <cellStyle name="Input 2 2 2 2 22 14" xfId="19811"/>
    <cellStyle name="Input 2 2 2 2 22 14 2" xfId="30242"/>
    <cellStyle name="Input 2 2 2 2 22 15" xfId="21191"/>
    <cellStyle name="Input 2 2 2 2 22 15 2" xfId="30243"/>
    <cellStyle name="Input 2 2 2 2 22 16" xfId="22557"/>
    <cellStyle name="Input 2 2 2 2 22 16 2" xfId="30244"/>
    <cellStyle name="Input 2 2 2 2 22 17" xfId="23911"/>
    <cellStyle name="Input 2 2 2 2 22 17 2" xfId="30245"/>
    <cellStyle name="Input 2 2 2 2 22 18" xfId="30246"/>
    <cellStyle name="Input 2 2 2 2 22 19" xfId="51094"/>
    <cellStyle name="Input 2 2 2 2 22 2" xfId="2929"/>
    <cellStyle name="Input 2 2 2 2 22 2 2" xfId="30247"/>
    <cellStyle name="Input 2 2 2 2 22 20" xfId="51095"/>
    <cellStyle name="Input 2 2 2 2 22 21" xfId="51096"/>
    <cellStyle name="Input 2 2 2 2 22 22" xfId="51097"/>
    <cellStyle name="Input 2 2 2 2 22 23" xfId="51098"/>
    <cellStyle name="Input 2 2 2 2 22 24" xfId="51099"/>
    <cellStyle name="Input 2 2 2 2 22 25" xfId="51100"/>
    <cellStyle name="Input 2 2 2 2 22 3" xfId="4283"/>
    <cellStyle name="Input 2 2 2 2 22 3 2" xfId="30248"/>
    <cellStyle name="Input 2 2 2 2 22 4" xfId="5855"/>
    <cellStyle name="Input 2 2 2 2 22 4 2" xfId="30249"/>
    <cellStyle name="Input 2 2 2 2 22 5" xfId="7253"/>
    <cellStyle name="Input 2 2 2 2 22 5 2" xfId="30250"/>
    <cellStyle name="Input 2 2 2 2 22 6" xfId="8651"/>
    <cellStyle name="Input 2 2 2 2 22 6 2" xfId="30251"/>
    <cellStyle name="Input 2 2 2 2 22 7" xfId="10053"/>
    <cellStyle name="Input 2 2 2 2 22 7 2" xfId="30252"/>
    <cellStyle name="Input 2 2 2 2 22 8" xfId="11447"/>
    <cellStyle name="Input 2 2 2 2 22 8 2" xfId="30253"/>
    <cellStyle name="Input 2 2 2 2 22 9" xfId="12846"/>
    <cellStyle name="Input 2 2 2 2 22 9 2" xfId="30254"/>
    <cellStyle name="Input 2 2 2 2 23" xfId="1513"/>
    <cellStyle name="Input 2 2 2 2 23 10" xfId="14278"/>
    <cellStyle name="Input 2 2 2 2 23 10 2" xfId="30255"/>
    <cellStyle name="Input 2 2 2 2 23 11" xfId="15674"/>
    <cellStyle name="Input 2 2 2 2 23 11 2" xfId="30256"/>
    <cellStyle name="Input 2 2 2 2 23 12" xfId="17068"/>
    <cellStyle name="Input 2 2 2 2 23 12 2" xfId="30257"/>
    <cellStyle name="Input 2 2 2 2 23 13" xfId="18458"/>
    <cellStyle name="Input 2 2 2 2 23 13 2" xfId="30258"/>
    <cellStyle name="Input 2 2 2 2 23 14" xfId="19845"/>
    <cellStyle name="Input 2 2 2 2 23 14 2" xfId="30259"/>
    <cellStyle name="Input 2 2 2 2 23 15" xfId="21225"/>
    <cellStyle name="Input 2 2 2 2 23 15 2" xfId="30260"/>
    <cellStyle name="Input 2 2 2 2 23 16" xfId="22591"/>
    <cellStyle name="Input 2 2 2 2 23 16 2" xfId="30261"/>
    <cellStyle name="Input 2 2 2 2 23 17" xfId="23945"/>
    <cellStyle name="Input 2 2 2 2 23 17 2" xfId="30262"/>
    <cellStyle name="Input 2 2 2 2 23 18" xfId="30263"/>
    <cellStyle name="Input 2 2 2 2 23 19" xfId="51101"/>
    <cellStyle name="Input 2 2 2 2 23 2" xfId="2963"/>
    <cellStyle name="Input 2 2 2 2 23 2 2" xfId="30264"/>
    <cellStyle name="Input 2 2 2 2 23 20" xfId="51102"/>
    <cellStyle name="Input 2 2 2 2 23 21" xfId="51103"/>
    <cellStyle name="Input 2 2 2 2 23 22" xfId="51104"/>
    <cellStyle name="Input 2 2 2 2 23 23" xfId="51105"/>
    <cellStyle name="Input 2 2 2 2 23 24" xfId="51106"/>
    <cellStyle name="Input 2 2 2 2 23 25" xfId="51107"/>
    <cellStyle name="Input 2 2 2 2 23 3" xfId="4317"/>
    <cellStyle name="Input 2 2 2 2 23 3 2" xfId="30265"/>
    <cellStyle name="Input 2 2 2 2 23 4" xfId="5889"/>
    <cellStyle name="Input 2 2 2 2 23 4 2" xfId="30266"/>
    <cellStyle name="Input 2 2 2 2 23 5" xfId="7287"/>
    <cellStyle name="Input 2 2 2 2 23 5 2" xfId="30267"/>
    <cellStyle name="Input 2 2 2 2 23 6" xfId="8685"/>
    <cellStyle name="Input 2 2 2 2 23 6 2" xfId="30268"/>
    <cellStyle name="Input 2 2 2 2 23 7" xfId="10087"/>
    <cellStyle name="Input 2 2 2 2 23 7 2" xfId="30269"/>
    <cellStyle name="Input 2 2 2 2 23 8" xfId="11481"/>
    <cellStyle name="Input 2 2 2 2 23 8 2" xfId="30270"/>
    <cellStyle name="Input 2 2 2 2 23 9" xfId="12880"/>
    <cellStyle name="Input 2 2 2 2 23 9 2" xfId="30271"/>
    <cellStyle name="Input 2 2 2 2 24" xfId="1548"/>
    <cellStyle name="Input 2 2 2 2 24 10" xfId="14313"/>
    <cellStyle name="Input 2 2 2 2 24 10 2" xfId="30272"/>
    <cellStyle name="Input 2 2 2 2 24 11" xfId="15709"/>
    <cellStyle name="Input 2 2 2 2 24 11 2" xfId="30273"/>
    <cellStyle name="Input 2 2 2 2 24 12" xfId="17103"/>
    <cellStyle name="Input 2 2 2 2 24 12 2" xfId="30274"/>
    <cellStyle name="Input 2 2 2 2 24 13" xfId="18493"/>
    <cellStyle name="Input 2 2 2 2 24 13 2" xfId="30275"/>
    <cellStyle name="Input 2 2 2 2 24 14" xfId="19880"/>
    <cellStyle name="Input 2 2 2 2 24 14 2" xfId="30276"/>
    <cellStyle name="Input 2 2 2 2 24 15" xfId="21260"/>
    <cellStyle name="Input 2 2 2 2 24 15 2" xfId="30277"/>
    <cellStyle name="Input 2 2 2 2 24 16" xfId="22626"/>
    <cellStyle name="Input 2 2 2 2 24 16 2" xfId="30278"/>
    <cellStyle name="Input 2 2 2 2 24 17" xfId="23980"/>
    <cellStyle name="Input 2 2 2 2 24 17 2" xfId="30279"/>
    <cellStyle name="Input 2 2 2 2 24 18" xfId="30280"/>
    <cellStyle name="Input 2 2 2 2 24 19" xfId="51108"/>
    <cellStyle name="Input 2 2 2 2 24 2" xfId="2998"/>
    <cellStyle name="Input 2 2 2 2 24 2 2" xfId="30281"/>
    <cellStyle name="Input 2 2 2 2 24 20" xfId="51109"/>
    <cellStyle name="Input 2 2 2 2 24 21" xfId="51110"/>
    <cellStyle name="Input 2 2 2 2 24 22" xfId="51111"/>
    <cellStyle name="Input 2 2 2 2 24 23" xfId="51112"/>
    <cellStyle name="Input 2 2 2 2 24 24" xfId="51113"/>
    <cellStyle name="Input 2 2 2 2 24 25" xfId="51114"/>
    <cellStyle name="Input 2 2 2 2 24 3" xfId="4352"/>
    <cellStyle name="Input 2 2 2 2 24 3 2" xfId="30282"/>
    <cellStyle name="Input 2 2 2 2 24 4" xfId="5924"/>
    <cellStyle name="Input 2 2 2 2 24 4 2" xfId="30283"/>
    <cellStyle name="Input 2 2 2 2 24 5" xfId="7322"/>
    <cellStyle name="Input 2 2 2 2 24 5 2" xfId="30284"/>
    <cellStyle name="Input 2 2 2 2 24 6" xfId="8720"/>
    <cellStyle name="Input 2 2 2 2 24 6 2" xfId="30285"/>
    <cellStyle name="Input 2 2 2 2 24 7" xfId="10122"/>
    <cellStyle name="Input 2 2 2 2 24 7 2" xfId="30286"/>
    <cellStyle name="Input 2 2 2 2 24 8" xfId="11516"/>
    <cellStyle name="Input 2 2 2 2 24 8 2" xfId="30287"/>
    <cellStyle name="Input 2 2 2 2 24 9" xfId="12915"/>
    <cellStyle name="Input 2 2 2 2 24 9 2" xfId="30288"/>
    <cellStyle name="Input 2 2 2 2 25" xfId="1582"/>
    <cellStyle name="Input 2 2 2 2 25 10" xfId="14347"/>
    <cellStyle name="Input 2 2 2 2 25 10 2" xfId="30289"/>
    <cellStyle name="Input 2 2 2 2 25 11" xfId="15743"/>
    <cellStyle name="Input 2 2 2 2 25 11 2" xfId="30290"/>
    <cellStyle name="Input 2 2 2 2 25 12" xfId="17137"/>
    <cellStyle name="Input 2 2 2 2 25 12 2" xfId="30291"/>
    <cellStyle name="Input 2 2 2 2 25 13" xfId="18527"/>
    <cellStyle name="Input 2 2 2 2 25 13 2" xfId="30292"/>
    <cellStyle name="Input 2 2 2 2 25 14" xfId="19914"/>
    <cellStyle name="Input 2 2 2 2 25 14 2" xfId="30293"/>
    <cellStyle name="Input 2 2 2 2 25 15" xfId="21294"/>
    <cellStyle name="Input 2 2 2 2 25 15 2" xfId="30294"/>
    <cellStyle name="Input 2 2 2 2 25 16" xfId="22660"/>
    <cellStyle name="Input 2 2 2 2 25 16 2" xfId="30295"/>
    <cellStyle name="Input 2 2 2 2 25 17" xfId="24014"/>
    <cellStyle name="Input 2 2 2 2 25 17 2" xfId="30296"/>
    <cellStyle name="Input 2 2 2 2 25 18" xfId="30297"/>
    <cellStyle name="Input 2 2 2 2 25 19" xfId="51115"/>
    <cellStyle name="Input 2 2 2 2 25 2" xfId="3032"/>
    <cellStyle name="Input 2 2 2 2 25 2 2" xfId="30298"/>
    <cellStyle name="Input 2 2 2 2 25 20" xfId="51116"/>
    <cellStyle name="Input 2 2 2 2 25 21" xfId="51117"/>
    <cellStyle name="Input 2 2 2 2 25 22" xfId="51118"/>
    <cellStyle name="Input 2 2 2 2 25 23" xfId="51119"/>
    <cellStyle name="Input 2 2 2 2 25 24" xfId="51120"/>
    <cellStyle name="Input 2 2 2 2 25 25" xfId="51121"/>
    <cellStyle name="Input 2 2 2 2 25 3" xfId="4386"/>
    <cellStyle name="Input 2 2 2 2 25 3 2" xfId="30299"/>
    <cellStyle name="Input 2 2 2 2 25 4" xfId="5958"/>
    <cellStyle name="Input 2 2 2 2 25 4 2" xfId="30300"/>
    <cellStyle name="Input 2 2 2 2 25 5" xfId="7356"/>
    <cellStyle name="Input 2 2 2 2 25 5 2" xfId="30301"/>
    <cellStyle name="Input 2 2 2 2 25 6" xfId="8754"/>
    <cellStyle name="Input 2 2 2 2 25 6 2" xfId="30302"/>
    <cellStyle name="Input 2 2 2 2 25 7" xfId="10156"/>
    <cellStyle name="Input 2 2 2 2 25 7 2" xfId="30303"/>
    <cellStyle name="Input 2 2 2 2 25 8" xfId="11550"/>
    <cellStyle name="Input 2 2 2 2 25 8 2" xfId="30304"/>
    <cellStyle name="Input 2 2 2 2 25 9" xfId="12949"/>
    <cellStyle name="Input 2 2 2 2 25 9 2" xfId="30305"/>
    <cellStyle name="Input 2 2 2 2 26" xfId="1614"/>
    <cellStyle name="Input 2 2 2 2 26 10" xfId="14379"/>
    <cellStyle name="Input 2 2 2 2 26 10 2" xfId="30306"/>
    <cellStyle name="Input 2 2 2 2 26 11" xfId="15775"/>
    <cellStyle name="Input 2 2 2 2 26 11 2" xfId="30307"/>
    <cellStyle name="Input 2 2 2 2 26 12" xfId="17169"/>
    <cellStyle name="Input 2 2 2 2 26 12 2" xfId="30308"/>
    <cellStyle name="Input 2 2 2 2 26 13" xfId="18559"/>
    <cellStyle name="Input 2 2 2 2 26 13 2" xfId="30309"/>
    <cellStyle name="Input 2 2 2 2 26 14" xfId="19946"/>
    <cellStyle name="Input 2 2 2 2 26 14 2" xfId="30310"/>
    <cellStyle name="Input 2 2 2 2 26 15" xfId="21326"/>
    <cellStyle name="Input 2 2 2 2 26 15 2" xfId="30311"/>
    <cellStyle name="Input 2 2 2 2 26 16" xfId="22692"/>
    <cellStyle name="Input 2 2 2 2 26 16 2" xfId="30312"/>
    <cellStyle name="Input 2 2 2 2 26 17" xfId="24046"/>
    <cellStyle name="Input 2 2 2 2 26 17 2" xfId="30313"/>
    <cellStyle name="Input 2 2 2 2 26 18" xfId="30314"/>
    <cellStyle name="Input 2 2 2 2 26 19" xfId="51122"/>
    <cellStyle name="Input 2 2 2 2 26 2" xfId="3064"/>
    <cellStyle name="Input 2 2 2 2 26 2 2" xfId="30315"/>
    <cellStyle name="Input 2 2 2 2 26 20" xfId="51123"/>
    <cellStyle name="Input 2 2 2 2 26 21" xfId="51124"/>
    <cellStyle name="Input 2 2 2 2 26 22" xfId="51125"/>
    <cellStyle name="Input 2 2 2 2 26 23" xfId="51126"/>
    <cellStyle name="Input 2 2 2 2 26 24" xfId="51127"/>
    <cellStyle name="Input 2 2 2 2 26 25" xfId="51128"/>
    <cellStyle name="Input 2 2 2 2 26 3" xfId="4418"/>
    <cellStyle name="Input 2 2 2 2 26 3 2" xfId="30316"/>
    <cellStyle name="Input 2 2 2 2 26 4" xfId="5990"/>
    <cellStyle name="Input 2 2 2 2 26 4 2" xfId="30317"/>
    <cellStyle name="Input 2 2 2 2 26 5" xfId="7388"/>
    <cellStyle name="Input 2 2 2 2 26 5 2" xfId="30318"/>
    <cellStyle name="Input 2 2 2 2 26 6" xfId="8786"/>
    <cellStyle name="Input 2 2 2 2 26 6 2" xfId="30319"/>
    <cellStyle name="Input 2 2 2 2 26 7" xfId="10188"/>
    <cellStyle name="Input 2 2 2 2 26 7 2" xfId="30320"/>
    <cellStyle name="Input 2 2 2 2 26 8" xfId="11582"/>
    <cellStyle name="Input 2 2 2 2 26 8 2" xfId="30321"/>
    <cellStyle name="Input 2 2 2 2 26 9" xfId="12981"/>
    <cellStyle name="Input 2 2 2 2 26 9 2" xfId="30322"/>
    <cellStyle name="Input 2 2 2 2 27" xfId="1646"/>
    <cellStyle name="Input 2 2 2 2 27 10" xfId="14411"/>
    <cellStyle name="Input 2 2 2 2 27 10 2" xfId="30323"/>
    <cellStyle name="Input 2 2 2 2 27 11" xfId="15807"/>
    <cellStyle name="Input 2 2 2 2 27 11 2" xfId="30324"/>
    <cellStyle name="Input 2 2 2 2 27 12" xfId="17201"/>
    <cellStyle name="Input 2 2 2 2 27 12 2" xfId="30325"/>
    <cellStyle name="Input 2 2 2 2 27 13" xfId="18591"/>
    <cellStyle name="Input 2 2 2 2 27 13 2" xfId="30326"/>
    <cellStyle name="Input 2 2 2 2 27 14" xfId="19978"/>
    <cellStyle name="Input 2 2 2 2 27 14 2" xfId="30327"/>
    <cellStyle name="Input 2 2 2 2 27 15" xfId="21358"/>
    <cellStyle name="Input 2 2 2 2 27 15 2" xfId="30328"/>
    <cellStyle name="Input 2 2 2 2 27 16" xfId="22724"/>
    <cellStyle name="Input 2 2 2 2 27 16 2" xfId="30329"/>
    <cellStyle name="Input 2 2 2 2 27 17" xfId="24078"/>
    <cellStyle name="Input 2 2 2 2 27 17 2" xfId="30330"/>
    <cellStyle name="Input 2 2 2 2 27 18" xfId="30331"/>
    <cellStyle name="Input 2 2 2 2 27 19" xfId="51129"/>
    <cellStyle name="Input 2 2 2 2 27 2" xfId="3096"/>
    <cellStyle name="Input 2 2 2 2 27 2 2" xfId="30332"/>
    <cellStyle name="Input 2 2 2 2 27 20" xfId="51130"/>
    <cellStyle name="Input 2 2 2 2 27 21" xfId="51131"/>
    <cellStyle name="Input 2 2 2 2 27 22" xfId="51132"/>
    <cellStyle name="Input 2 2 2 2 27 23" xfId="51133"/>
    <cellStyle name="Input 2 2 2 2 27 24" xfId="51134"/>
    <cellStyle name="Input 2 2 2 2 27 25" xfId="51135"/>
    <cellStyle name="Input 2 2 2 2 27 3" xfId="4450"/>
    <cellStyle name="Input 2 2 2 2 27 3 2" xfId="30333"/>
    <cellStyle name="Input 2 2 2 2 27 4" xfId="6022"/>
    <cellStyle name="Input 2 2 2 2 27 4 2" xfId="30334"/>
    <cellStyle name="Input 2 2 2 2 27 5" xfId="7420"/>
    <cellStyle name="Input 2 2 2 2 27 5 2" xfId="30335"/>
    <cellStyle name="Input 2 2 2 2 27 6" xfId="8818"/>
    <cellStyle name="Input 2 2 2 2 27 6 2" xfId="30336"/>
    <cellStyle name="Input 2 2 2 2 27 7" xfId="10220"/>
    <cellStyle name="Input 2 2 2 2 27 7 2" xfId="30337"/>
    <cellStyle name="Input 2 2 2 2 27 8" xfId="11614"/>
    <cellStyle name="Input 2 2 2 2 27 8 2" xfId="30338"/>
    <cellStyle name="Input 2 2 2 2 27 9" xfId="13013"/>
    <cellStyle name="Input 2 2 2 2 27 9 2" xfId="30339"/>
    <cellStyle name="Input 2 2 2 2 28" xfId="1721"/>
    <cellStyle name="Input 2 2 2 2 28 10" xfId="14538"/>
    <cellStyle name="Input 2 2 2 2 28 10 2" xfId="30340"/>
    <cellStyle name="Input 2 2 2 2 28 11" xfId="15932"/>
    <cellStyle name="Input 2 2 2 2 28 11 2" xfId="30341"/>
    <cellStyle name="Input 2 2 2 2 28 12" xfId="17322"/>
    <cellStyle name="Input 2 2 2 2 28 12 2" xfId="30342"/>
    <cellStyle name="Input 2 2 2 2 28 13" xfId="18709"/>
    <cellStyle name="Input 2 2 2 2 28 13 2" xfId="30343"/>
    <cellStyle name="Input 2 2 2 2 28 14" xfId="20089"/>
    <cellStyle name="Input 2 2 2 2 28 14 2" xfId="30344"/>
    <cellStyle name="Input 2 2 2 2 28 15" xfId="21455"/>
    <cellStyle name="Input 2 2 2 2 28 15 2" xfId="30345"/>
    <cellStyle name="Input 2 2 2 2 28 16" xfId="22809"/>
    <cellStyle name="Input 2 2 2 2 28 16 2" xfId="30346"/>
    <cellStyle name="Input 2 2 2 2 28 17" xfId="24153"/>
    <cellStyle name="Input 2 2 2 2 28 17 2" xfId="30347"/>
    <cellStyle name="Input 2 2 2 2 28 18" xfId="30348"/>
    <cellStyle name="Input 2 2 2 2 28 2" xfId="3181"/>
    <cellStyle name="Input 2 2 2 2 28 2 2" xfId="30349"/>
    <cellStyle name="Input 2 2 2 2 28 3" xfId="4525"/>
    <cellStyle name="Input 2 2 2 2 28 3 2" xfId="30350"/>
    <cellStyle name="Input 2 2 2 2 28 4" xfId="6151"/>
    <cellStyle name="Input 2 2 2 2 28 4 2" xfId="30351"/>
    <cellStyle name="Input 2 2 2 2 28 5" xfId="7553"/>
    <cellStyle name="Input 2 2 2 2 28 5 2" xfId="30352"/>
    <cellStyle name="Input 2 2 2 2 28 6" xfId="8948"/>
    <cellStyle name="Input 2 2 2 2 28 6 2" xfId="30353"/>
    <cellStyle name="Input 2 2 2 2 28 7" xfId="10349"/>
    <cellStyle name="Input 2 2 2 2 28 7 2" xfId="30354"/>
    <cellStyle name="Input 2 2 2 2 28 8" xfId="11746"/>
    <cellStyle name="Input 2 2 2 2 28 8 2" xfId="30355"/>
    <cellStyle name="Input 2 2 2 2 28 9" xfId="13142"/>
    <cellStyle name="Input 2 2 2 2 28 9 2" xfId="30356"/>
    <cellStyle name="Input 2 2 2 2 29" xfId="2202"/>
    <cellStyle name="Input 2 2 2 2 29 2" xfId="30357"/>
    <cellStyle name="Input 2 2 2 2 3" xfId="572"/>
    <cellStyle name="Input 2 2 2 2 3 10" xfId="12198"/>
    <cellStyle name="Input 2 2 2 2 3 10 2" xfId="30358"/>
    <cellStyle name="Input 2 2 2 2 3 11" xfId="13596"/>
    <cellStyle name="Input 2 2 2 2 3 11 2" xfId="30359"/>
    <cellStyle name="Input 2 2 2 2 3 12" xfId="14992"/>
    <cellStyle name="Input 2 2 2 2 3 12 2" xfId="30360"/>
    <cellStyle name="Input 2 2 2 2 3 13" xfId="16386"/>
    <cellStyle name="Input 2 2 2 2 3 13 2" xfId="30361"/>
    <cellStyle name="Input 2 2 2 2 3 14" xfId="17776"/>
    <cellStyle name="Input 2 2 2 2 3 14 2" xfId="30362"/>
    <cellStyle name="Input 2 2 2 2 3 15" xfId="19163"/>
    <cellStyle name="Input 2 2 2 2 3 15 2" xfId="30363"/>
    <cellStyle name="Input 2 2 2 2 3 16" xfId="20543"/>
    <cellStyle name="Input 2 2 2 2 3 16 2" xfId="30364"/>
    <cellStyle name="Input 2 2 2 2 3 17" xfId="21909"/>
    <cellStyle name="Input 2 2 2 2 3 17 2" xfId="30365"/>
    <cellStyle name="Input 2 2 2 2 3 18" xfId="23263"/>
    <cellStyle name="Input 2 2 2 2 3 18 2" xfId="30366"/>
    <cellStyle name="Input 2 2 2 2 3 19" xfId="831"/>
    <cellStyle name="Input 2 2 2 2 3 19 2" xfId="30367"/>
    <cellStyle name="Input 2 2 2 2 3 2" xfId="1966"/>
    <cellStyle name="Input 2 2 2 2 3 2 10" xfId="14783"/>
    <cellStyle name="Input 2 2 2 2 3 2 10 2" xfId="30368"/>
    <cellStyle name="Input 2 2 2 2 3 2 11" xfId="16177"/>
    <cellStyle name="Input 2 2 2 2 3 2 11 2" xfId="30369"/>
    <cellStyle name="Input 2 2 2 2 3 2 12" xfId="17567"/>
    <cellStyle name="Input 2 2 2 2 3 2 12 2" xfId="30370"/>
    <cellStyle name="Input 2 2 2 2 3 2 13" xfId="18954"/>
    <cellStyle name="Input 2 2 2 2 3 2 13 2" xfId="30371"/>
    <cellStyle name="Input 2 2 2 2 3 2 14" xfId="20334"/>
    <cellStyle name="Input 2 2 2 2 3 2 14 2" xfId="30372"/>
    <cellStyle name="Input 2 2 2 2 3 2 15" xfId="21700"/>
    <cellStyle name="Input 2 2 2 2 3 2 15 2" xfId="30373"/>
    <cellStyle name="Input 2 2 2 2 3 2 16" xfId="23054"/>
    <cellStyle name="Input 2 2 2 2 3 2 16 2" xfId="30374"/>
    <cellStyle name="Input 2 2 2 2 3 2 17" xfId="24398"/>
    <cellStyle name="Input 2 2 2 2 3 2 17 2" xfId="30375"/>
    <cellStyle name="Input 2 2 2 2 3 2 18" xfId="30376"/>
    <cellStyle name="Input 2 2 2 2 3 2 2" xfId="3426"/>
    <cellStyle name="Input 2 2 2 2 3 2 2 2" xfId="30377"/>
    <cellStyle name="Input 2 2 2 2 3 2 3" xfId="4770"/>
    <cellStyle name="Input 2 2 2 2 3 2 3 2" xfId="30378"/>
    <cellStyle name="Input 2 2 2 2 3 2 4" xfId="6396"/>
    <cellStyle name="Input 2 2 2 2 3 2 4 2" xfId="30379"/>
    <cellStyle name="Input 2 2 2 2 3 2 5" xfId="7798"/>
    <cellStyle name="Input 2 2 2 2 3 2 5 2" xfId="30380"/>
    <cellStyle name="Input 2 2 2 2 3 2 6" xfId="9193"/>
    <cellStyle name="Input 2 2 2 2 3 2 6 2" xfId="30381"/>
    <cellStyle name="Input 2 2 2 2 3 2 7" xfId="10594"/>
    <cellStyle name="Input 2 2 2 2 3 2 7 2" xfId="30382"/>
    <cellStyle name="Input 2 2 2 2 3 2 8" xfId="11991"/>
    <cellStyle name="Input 2 2 2 2 3 2 8 2" xfId="30383"/>
    <cellStyle name="Input 2 2 2 2 3 2 9" xfId="13387"/>
    <cellStyle name="Input 2 2 2 2 3 2 9 2" xfId="30384"/>
    <cellStyle name="Input 2 2 2 2 3 20" xfId="30385"/>
    <cellStyle name="Input 2 2 2 2 3 21" xfId="51136"/>
    <cellStyle name="Input 2 2 2 2 3 22" xfId="51137"/>
    <cellStyle name="Input 2 2 2 2 3 23" xfId="51138"/>
    <cellStyle name="Input 2 2 2 2 3 24" xfId="51139"/>
    <cellStyle name="Input 2 2 2 2 3 25" xfId="51140"/>
    <cellStyle name="Input 2 2 2 2 3 26" xfId="51141"/>
    <cellStyle name="Input 2 2 2 2 3 27" xfId="51142"/>
    <cellStyle name="Input 2 2 2 2 3 3" xfId="2281"/>
    <cellStyle name="Input 2 2 2 2 3 3 2" xfId="30386"/>
    <cellStyle name="Input 2 2 2 2 3 4" xfId="3635"/>
    <cellStyle name="Input 2 2 2 2 3 4 2" xfId="30387"/>
    <cellStyle name="Input 2 2 2 2 3 5" xfId="5207"/>
    <cellStyle name="Input 2 2 2 2 3 5 2" xfId="30388"/>
    <cellStyle name="Input 2 2 2 2 3 6" xfId="6605"/>
    <cellStyle name="Input 2 2 2 2 3 6 2" xfId="30389"/>
    <cellStyle name="Input 2 2 2 2 3 7" xfId="8003"/>
    <cellStyle name="Input 2 2 2 2 3 7 2" xfId="30390"/>
    <cellStyle name="Input 2 2 2 2 3 8" xfId="9405"/>
    <cellStyle name="Input 2 2 2 2 3 8 2" xfId="30391"/>
    <cellStyle name="Input 2 2 2 2 3 9" xfId="10799"/>
    <cellStyle name="Input 2 2 2 2 3 9 2" xfId="30392"/>
    <cellStyle name="Input 2 2 2 2 30" xfId="3556"/>
    <cellStyle name="Input 2 2 2 2 30 2" xfId="30393"/>
    <cellStyle name="Input 2 2 2 2 31" xfId="5128"/>
    <cellStyle name="Input 2 2 2 2 31 2" xfId="30394"/>
    <cellStyle name="Input 2 2 2 2 32" xfId="6526"/>
    <cellStyle name="Input 2 2 2 2 32 2" xfId="30395"/>
    <cellStyle name="Input 2 2 2 2 33" xfId="7924"/>
    <cellStyle name="Input 2 2 2 2 33 2" xfId="30396"/>
    <cellStyle name="Input 2 2 2 2 34" xfId="9326"/>
    <cellStyle name="Input 2 2 2 2 34 2" xfId="30397"/>
    <cellStyle name="Input 2 2 2 2 35" xfId="10720"/>
    <cellStyle name="Input 2 2 2 2 35 2" xfId="30398"/>
    <cellStyle name="Input 2 2 2 2 36" xfId="12119"/>
    <cellStyle name="Input 2 2 2 2 36 2" xfId="30399"/>
    <cellStyle name="Input 2 2 2 2 37" xfId="13517"/>
    <cellStyle name="Input 2 2 2 2 37 2" xfId="30400"/>
    <cellStyle name="Input 2 2 2 2 38" xfId="14913"/>
    <cellStyle name="Input 2 2 2 2 38 2" xfId="30401"/>
    <cellStyle name="Input 2 2 2 2 39" xfId="16307"/>
    <cellStyle name="Input 2 2 2 2 39 2" xfId="30402"/>
    <cellStyle name="Input 2 2 2 2 4" xfId="870"/>
    <cellStyle name="Input 2 2 2 2 4 10" xfId="13635"/>
    <cellStyle name="Input 2 2 2 2 4 10 2" xfId="30403"/>
    <cellStyle name="Input 2 2 2 2 4 11" xfId="15031"/>
    <cellStyle name="Input 2 2 2 2 4 11 2" xfId="30404"/>
    <cellStyle name="Input 2 2 2 2 4 12" xfId="16425"/>
    <cellStyle name="Input 2 2 2 2 4 12 2" xfId="30405"/>
    <cellStyle name="Input 2 2 2 2 4 13" xfId="17815"/>
    <cellStyle name="Input 2 2 2 2 4 13 2" xfId="30406"/>
    <cellStyle name="Input 2 2 2 2 4 14" xfId="19202"/>
    <cellStyle name="Input 2 2 2 2 4 14 2" xfId="30407"/>
    <cellStyle name="Input 2 2 2 2 4 15" xfId="20582"/>
    <cellStyle name="Input 2 2 2 2 4 15 2" xfId="30408"/>
    <cellStyle name="Input 2 2 2 2 4 16" xfId="21948"/>
    <cellStyle name="Input 2 2 2 2 4 16 2" xfId="30409"/>
    <cellStyle name="Input 2 2 2 2 4 17" xfId="23302"/>
    <cellStyle name="Input 2 2 2 2 4 17 2" xfId="30410"/>
    <cellStyle name="Input 2 2 2 2 4 18" xfId="30411"/>
    <cellStyle name="Input 2 2 2 2 4 19" xfId="51143"/>
    <cellStyle name="Input 2 2 2 2 4 2" xfId="2320"/>
    <cellStyle name="Input 2 2 2 2 4 2 2" xfId="30412"/>
    <cellStyle name="Input 2 2 2 2 4 20" xfId="51144"/>
    <cellStyle name="Input 2 2 2 2 4 21" xfId="51145"/>
    <cellStyle name="Input 2 2 2 2 4 22" xfId="51146"/>
    <cellStyle name="Input 2 2 2 2 4 23" xfId="51147"/>
    <cellStyle name="Input 2 2 2 2 4 24" xfId="51148"/>
    <cellStyle name="Input 2 2 2 2 4 25" xfId="51149"/>
    <cellStyle name="Input 2 2 2 2 4 3" xfId="3674"/>
    <cellStyle name="Input 2 2 2 2 4 3 2" xfId="30413"/>
    <cellStyle name="Input 2 2 2 2 4 4" xfId="5246"/>
    <cellStyle name="Input 2 2 2 2 4 4 2" xfId="30414"/>
    <cellStyle name="Input 2 2 2 2 4 5" xfId="6644"/>
    <cellStyle name="Input 2 2 2 2 4 5 2" xfId="30415"/>
    <cellStyle name="Input 2 2 2 2 4 6" xfId="8042"/>
    <cellStyle name="Input 2 2 2 2 4 6 2" xfId="30416"/>
    <cellStyle name="Input 2 2 2 2 4 7" xfId="9444"/>
    <cellStyle name="Input 2 2 2 2 4 7 2" xfId="30417"/>
    <cellStyle name="Input 2 2 2 2 4 8" xfId="10838"/>
    <cellStyle name="Input 2 2 2 2 4 8 2" xfId="30418"/>
    <cellStyle name="Input 2 2 2 2 4 9" xfId="12237"/>
    <cellStyle name="Input 2 2 2 2 4 9 2" xfId="30419"/>
    <cellStyle name="Input 2 2 2 2 40" xfId="17697"/>
    <cellStyle name="Input 2 2 2 2 40 2" xfId="30420"/>
    <cellStyle name="Input 2 2 2 2 41" xfId="19084"/>
    <cellStyle name="Input 2 2 2 2 41 2" xfId="30421"/>
    <cellStyle name="Input 2 2 2 2 42" xfId="20464"/>
    <cellStyle name="Input 2 2 2 2 42 2" xfId="30422"/>
    <cellStyle name="Input 2 2 2 2 43" xfId="21830"/>
    <cellStyle name="Input 2 2 2 2 43 2" xfId="30423"/>
    <cellStyle name="Input 2 2 2 2 44" xfId="23184"/>
    <cellStyle name="Input 2 2 2 2 44 2" xfId="30424"/>
    <cellStyle name="Input 2 2 2 2 45" xfId="752"/>
    <cellStyle name="Input 2 2 2 2 45 2" xfId="30425"/>
    <cellStyle name="Input 2 2 2 2 46" xfId="24537"/>
    <cellStyle name="Input 2 2 2 2 46 2" xfId="30426"/>
    <cellStyle name="Input 2 2 2 2 47" xfId="24685"/>
    <cellStyle name="Input 2 2 2 2 47 2" xfId="30427"/>
    <cellStyle name="Input 2 2 2 2 48" xfId="30428"/>
    <cellStyle name="Input 2 2 2 2 49" xfId="49259"/>
    <cellStyle name="Input 2 2 2 2 5" xfId="908"/>
    <cellStyle name="Input 2 2 2 2 5 10" xfId="13673"/>
    <cellStyle name="Input 2 2 2 2 5 10 2" xfId="30429"/>
    <cellStyle name="Input 2 2 2 2 5 11" xfId="15069"/>
    <cellStyle name="Input 2 2 2 2 5 11 2" xfId="30430"/>
    <cellStyle name="Input 2 2 2 2 5 12" xfId="16463"/>
    <cellStyle name="Input 2 2 2 2 5 12 2" xfId="30431"/>
    <cellStyle name="Input 2 2 2 2 5 13" xfId="17853"/>
    <cellStyle name="Input 2 2 2 2 5 13 2" xfId="30432"/>
    <cellStyle name="Input 2 2 2 2 5 14" xfId="19240"/>
    <cellStyle name="Input 2 2 2 2 5 14 2" xfId="30433"/>
    <cellStyle name="Input 2 2 2 2 5 15" xfId="20620"/>
    <cellStyle name="Input 2 2 2 2 5 15 2" xfId="30434"/>
    <cellStyle name="Input 2 2 2 2 5 16" xfId="21986"/>
    <cellStyle name="Input 2 2 2 2 5 16 2" xfId="30435"/>
    <cellStyle name="Input 2 2 2 2 5 17" xfId="23340"/>
    <cellStyle name="Input 2 2 2 2 5 17 2" xfId="30436"/>
    <cellStyle name="Input 2 2 2 2 5 18" xfId="30437"/>
    <cellStyle name="Input 2 2 2 2 5 19" xfId="51150"/>
    <cellStyle name="Input 2 2 2 2 5 2" xfId="2358"/>
    <cellStyle name="Input 2 2 2 2 5 2 2" xfId="30438"/>
    <cellStyle name="Input 2 2 2 2 5 20" xfId="51151"/>
    <cellStyle name="Input 2 2 2 2 5 21" xfId="51152"/>
    <cellStyle name="Input 2 2 2 2 5 22" xfId="51153"/>
    <cellStyle name="Input 2 2 2 2 5 23" xfId="51154"/>
    <cellStyle name="Input 2 2 2 2 5 24" xfId="51155"/>
    <cellStyle name="Input 2 2 2 2 5 25" xfId="51156"/>
    <cellStyle name="Input 2 2 2 2 5 3" xfId="3712"/>
    <cellStyle name="Input 2 2 2 2 5 3 2" xfId="30439"/>
    <cellStyle name="Input 2 2 2 2 5 4" xfId="5284"/>
    <cellStyle name="Input 2 2 2 2 5 4 2" xfId="30440"/>
    <cellStyle name="Input 2 2 2 2 5 5" xfId="6682"/>
    <cellStyle name="Input 2 2 2 2 5 5 2" xfId="30441"/>
    <cellStyle name="Input 2 2 2 2 5 6" xfId="8080"/>
    <cellStyle name="Input 2 2 2 2 5 6 2" xfId="30442"/>
    <cellStyle name="Input 2 2 2 2 5 7" xfId="9482"/>
    <cellStyle name="Input 2 2 2 2 5 7 2" xfId="30443"/>
    <cellStyle name="Input 2 2 2 2 5 8" xfId="10876"/>
    <cellStyle name="Input 2 2 2 2 5 8 2" xfId="30444"/>
    <cellStyle name="Input 2 2 2 2 5 9" xfId="12275"/>
    <cellStyle name="Input 2 2 2 2 5 9 2" xfId="30445"/>
    <cellStyle name="Input 2 2 2 2 50" xfId="49293"/>
    <cellStyle name="Input 2 2 2 2 51" xfId="51157"/>
    <cellStyle name="Input 2 2 2 2 52" xfId="51158"/>
    <cellStyle name="Input 2 2 2 2 53" xfId="51159"/>
    <cellStyle name="Input 2 2 2 2 54" xfId="51160"/>
    <cellStyle name="Input 2 2 2 2 55" xfId="51161"/>
    <cellStyle name="Input 2 2 2 2 56" xfId="51162"/>
    <cellStyle name="Input 2 2 2 2 57" xfId="51163"/>
    <cellStyle name="Input 2 2 2 2 6" xfId="944"/>
    <cellStyle name="Input 2 2 2 2 6 10" xfId="13709"/>
    <cellStyle name="Input 2 2 2 2 6 10 2" xfId="30446"/>
    <cellStyle name="Input 2 2 2 2 6 11" xfId="15105"/>
    <cellStyle name="Input 2 2 2 2 6 11 2" xfId="30447"/>
    <cellStyle name="Input 2 2 2 2 6 12" xfId="16499"/>
    <cellStyle name="Input 2 2 2 2 6 12 2" xfId="30448"/>
    <cellStyle name="Input 2 2 2 2 6 13" xfId="17889"/>
    <cellStyle name="Input 2 2 2 2 6 13 2" xfId="30449"/>
    <cellStyle name="Input 2 2 2 2 6 14" xfId="19276"/>
    <cellStyle name="Input 2 2 2 2 6 14 2" xfId="30450"/>
    <cellStyle name="Input 2 2 2 2 6 15" xfId="20656"/>
    <cellStyle name="Input 2 2 2 2 6 15 2" xfId="30451"/>
    <cellStyle name="Input 2 2 2 2 6 16" xfId="22022"/>
    <cellStyle name="Input 2 2 2 2 6 16 2" xfId="30452"/>
    <cellStyle name="Input 2 2 2 2 6 17" xfId="23376"/>
    <cellStyle name="Input 2 2 2 2 6 17 2" xfId="30453"/>
    <cellStyle name="Input 2 2 2 2 6 18" xfId="30454"/>
    <cellStyle name="Input 2 2 2 2 6 19" xfId="51164"/>
    <cellStyle name="Input 2 2 2 2 6 2" xfId="2394"/>
    <cellStyle name="Input 2 2 2 2 6 2 2" xfId="30455"/>
    <cellStyle name="Input 2 2 2 2 6 20" xfId="51165"/>
    <cellStyle name="Input 2 2 2 2 6 21" xfId="51166"/>
    <cellStyle name="Input 2 2 2 2 6 22" xfId="51167"/>
    <cellStyle name="Input 2 2 2 2 6 23" xfId="51168"/>
    <cellStyle name="Input 2 2 2 2 6 24" xfId="51169"/>
    <cellStyle name="Input 2 2 2 2 6 25" xfId="51170"/>
    <cellStyle name="Input 2 2 2 2 6 3" xfId="3748"/>
    <cellStyle name="Input 2 2 2 2 6 3 2" xfId="30456"/>
    <cellStyle name="Input 2 2 2 2 6 4" xfId="5320"/>
    <cellStyle name="Input 2 2 2 2 6 4 2" xfId="30457"/>
    <cellStyle name="Input 2 2 2 2 6 5" xfId="6718"/>
    <cellStyle name="Input 2 2 2 2 6 5 2" xfId="30458"/>
    <cellStyle name="Input 2 2 2 2 6 6" xfId="8116"/>
    <cellStyle name="Input 2 2 2 2 6 6 2" xfId="30459"/>
    <cellStyle name="Input 2 2 2 2 6 7" xfId="9518"/>
    <cellStyle name="Input 2 2 2 2 6 7 2" xfId="30460"/>
    <cellStyle name="Input 2 2 2 2 6 8" xfId="10912"/>
    <cellStyle name="Input 2 2 2 2 6 8 2" xfId="30461"/>
    <cellStyle name="Input 2 2 2 2 6 9" xfId="12311"/>
    <cellStyle name="Input 2 2 2 2 6 9 2" xfId="30462"/>
    <cellStyle name="Input 2 2 2 2 7" xfId="982"/>
    <cellStyle name="Input 2 2 2 2 7 10" xfId="13747"/>
    <cellStyle name="Input 2 2 2 2 7 10 2" xfId="30463"/>
    <cellStyle name="Input 2 2 2 2 7 11" xfId="15143"/>
    <cellStyle name="Input 2 2 2 2 7 11 2" xfId="30464"/>
    <cellStyle name="Input 2 2 2 2 7 12" xfId="16537"/>
    <cellStyle name="Input 2 2 2 2 7 12 2" xfId="30465"/>
    <cellStyle name="Input 2 2 2 2 7 13" xfId="17927"/>
    <cellStyle name="Input 2 2 2 2 7 13 2" xfId="30466"/>
    <cellStyle name="Input 2 2 2 2 7 14" xfId="19314"/>
    <cellStyle name="Input 2 2 2 2 7 14 2" xfId="30467"/>
    <cellStyle name="Input 2 2 2 2 7 15" xfId="20694"/>
    <cellStyle name="Input 2 2 2 2 7 15 2" xfId="30468"/>
    <cellStyle name="Input 2 2 2 2 7 16" xfId="22060"/>
    <cellStyle name="Input 2 2 2 2 7 16 2" xfId="30469"/>
    <cellStyle name="Input 2 2 2 2 7 17" xfId="23414"/>
    <cellStyle name="Input 2 2 2 2 7 17 2" xfId="30470"/>
    <cellStyle name="Input 2 2 2 2 7 18" xfId="30471"/>
    <cellStyle name="Input 2 2 2 2 7 19" xfId="51171"/>
    <cellStyle name="Input 2 2 2 2 7 2" xfId="2432"/>
    <cellStyle name="Input 2 2 2 2 7 2 2" xfId="30472"/>
    <cellStyle name="Input 2 2 2 2 7 20" xfId="51172"/>
    <cellStyle name="Input 2 2 2 2 7 21" xfId="51173"/>
    <cellStyle name="Input 2 2 2 2 7 22" xfId="51174"/>
    <cellStyle name="Input 2 2 2 2 7 23" xfId="51175"/>
    <cellStyle name="Input 2 2 2 2 7 24" xfId="51176"/>
    <cellStyle name="Input 2 2 2 2 7 25" xfId="51177"/>
    <cellStyle name="Input 2 2 2 2 7 3" xfId="3786"/>
    <cellStyle name="Input 2 2 2 2 7 3 2" xfId="30473"/>
    <cellStyle name="Input 2 2 2 2 7 4" xfId="5358"/>
    <cellStyle name="Input 2 2 2 2 7 4 2" xfId="30474"/>
    <cellStyle name="Input 2 2 2 2 7 5" xfId="6756"/>
    <cellStyle name="Input 2 2 2 2 7 5 2" xfId="30475"/>
    <cellStyle name="Input 2 2 2 2 7 6" xfId="8154"/>
    <cellStyle name="Input 2 2 2 2 7 6 2" xfId="30476"/>
    <cellStyle name="Input 2 2 2 2 7 7" xfId="9556"/>
    <cellStyle name="Input 2 2 2 2 7 7 2" xfId="30477"/>
    <cellStyle name="Input 2 2 2 2 7 8" xfId="10950"/>
    <cellStyle name="Input 2 2 2 2 7 8 2" xfId="30478"/>
    <cellStyle name="Input 2 2 2 2 7 9" xfId="12349"/>
    <cellStyle name="Input 2 2 2 2 7 9 2" xfId="30479"/>
    <cellStyle name="Input 2 2 2 2 8" xfId="1016"/>
    <cellStyle name="Input 2 2 2 2 8 10" xfId="13781"/>
    <cellStyle name="Input 2 2 2 2 8 10 2" xfId="30480"/>
    <cellStyle name="Input 2 2 2 2 8 11" xfId="15177"/>
    <cellStyle name="Input 2 2 2 2 8 11 2" xfId="30481"/>
    <cellStyle name="Input 2 2 2 2 8 12" xfId="16571"/>
    <cellStyle name="Input 2 2 2 2 8 12 2" xfId="30482"/>
    <cellStyle name="Input 2 2 2 2 8 13" xfId="17961"/>
    <cellStyle name="Input 2 2 2 2 8 13 2" xfId="30483"/>
    <cellStyle name="Input 2 2 2 2 8 14" xfId="19348"/>
    <cellStyle name="Input 2 2 2 2 8 14 2" xfId="30484"/>
    <cellStyle name="Input 2 2 2 2 8 15" xfId="20728"/>
    <cellStyle name="Input 2 2 2 2 8 15 2" xfId="30485"/>
    <cellStyle name="Input 2 2 2 2 8 16" xfId="22094"/>
    <cellStyle name="Input 2 2 2 2 8 16 2" xfId="30486"/>
    <cellStyle name="Input 2 2 2 2 8 17" xfId="23448"/>
    <cellStyle name="Input 2 2 2 2 8 17 2" xfId="30487"/>
    <cellStyle name="Input 2 2 2 2 8 18" xfId="30488"/>
    <cellStyle name="Input 2 2 2 2 8 19" xfId="51178"/>
    <cellStyle name="Input 2 2 2 2 8 2" xfId="2466"/>
    <cellStyle name="Input 2 2 2 2 8 2 2" xfId="30489"/>
    <cellStyle name="Input 2 2 2 2 8 20" xfId="51179"/>
    <cellStyle name="Input 2 2 2 2 8 21" xfId="51180"/>
    <cellStyle name="Input 2 2 2 2 8 22" xfId="51181"/>
    <cellStyle name="Input 2 2 2 2 8 23" xfId="51182"/>
    <cellStyle name="Input 2 2 2 2 8 24" xfId="51183"/>
    <cellStyle name="Input 2 2 2 2 8 25" xfId="51184"/>
    <cellStyle name="Input 2 2 2 2 8 3" xfId="3820"/>
    <cellStyle name="Input 2 2 2 2 8 3 2" xfId="30490"/>
    <cellStyle name="Input 2 2 2 2 8 4" xfId="5392"/>
    <cellStyle name="Input 2 2 2 2 8 4 2" xfId="30491"/>
    <cellStyle name="Input 2 2 2 2 8 5" xfId="6790"/>
    <cellStyle name="Input 2 2 2 2 8 5 2" xfId="30492"/>
    <cellStyle name="Input 2 2 2 2 8 6" xfId="8188"/>
    <cellStyle name="Input 2 2 2 2 8 6 2" xfId="30493"/>
    <cellStyle name="Input 2 2 2 2 8 7" xfId="9590"/>
    <cellStyle name="Input 2 2 2 2 8 7 2" xfId="30494"/>
    <cellStyle name="Input 2 2 2 2 8 8" xfId="10984"/>
    <cellStyle name="Input 2 2 2 2 8 8 2" xfId="30495"/>
    <cellStyle name="Input 2 2 2 2 8 9" xfId="12383"/>
    <cellStyle name="Input 2 2 2 2 8 9 2" xfId="30496"/>
    <cellStyle name="Input 2 2 2 2 9" xfId="1050"/>
    <cellStyle name="Input 2 2 2 2 9 10" xfId="13815"/>
    <cellStyle name="Input 2 2 2 2 9 10 2" xfId="30497"/>
    <cellStyle name="Input 2 2 2 2 9 11" xfId="15211"/>
    <cellStyle name="Input 2 2 2 2 9 11 2" xfId="30498"/>
    <cellStyle name="Input 2 2 2 2 9 12" xfId="16605"/>
    <cellStyle name="Input 2 2 2 2 9 12 2" xfId="30499"/>
    <cellStyle name="Input 2 2 2 2 9 13" xfId="17995"/>
    <cellStyle name="Input 2 2 2 2 9 13 2" xfId="30500"/>
    <cellStyle name="Input 2 2 2 2 9 14" xfId="19382"/>
    <cellStyle name="Input 2 2 2 2 9 14 2" xfId="30501"/>
    <cellStyle name="Input 2 2 2 2 9 15" xfId="20762"/>
    <cellStyle name="Input 2 2 2 2 9 15 2" xfId="30502"/>
    <cellStyle name="Input 2 2 2 2 9 16" xfId="22128"/>
    <cellStyle name="Input 2 2 2 2 9 16 2" xfId="30503"/>
    <cellStyle name="Input 2 2 2 2 9 17" xfId="23482"/>
    <cellStyle name="Input 2 2 2 2 9 17 2" xfId="30504"/>
    <cellStyle name="Input 2 2 2 2 9 18" xfId="30505"/>
    <cellStyle name="Input 2 2 2 2 9 19" xfId="51185"/>
    <cellStyle name="Input 2 2 2 2 9 2" xfId="2500"/>
    <cellStyle name="Input 2 2 2 2 9 2 2" xfId="30506"/>
    <cellStyle name="Input 2 2 2 2 9 20" xfId="51186"/>
    <cellStyle name="Input 2 2 2 2 9 21" xfId="51187"/>
    <cellStyle name="Input 2 2 2 2 9 22" xfId="51188"/>
    <cellStyle name="Input 2 2 2 2 9 23" xfId="51189"/>
    <cellStyle name="Input 2 2 2 2 9 24" xfId="51190"/>
    <cellStyle name="Input 2 2 2 2 9 25" xfId="51191"/>
    <cellStyle name="Input 2 2 2 2 9 3" xfId="3854"/>
    <cellStyle name="Input 2 2 2 2 9 3 2" xfId="30507"/>
    <cellStyle name="Input 2 2 2 2 9 4" xfId="5426"/>
    <cellStyle name="Input 2 2 2 2 9 4 2" xfId="30508"/>
    <cellStyle name="Input 2 2 2 2 9 5" xfId="6824"/>
    <cellStyle name="Input 2 2 2 2 9 5 2" xfId="30509"/>
    <cellStyle name="Input 2 2 2 2 9 6" xfId="8222"/>
    <cellStyle name="Input 2 2 2 2 9 6 2" xfId="30510"/>
    <cellStyle name="Input 2 2 2 2 9 7" xfId="9624"/>
    <cellStyle name="Input 2 2 2 2 9 7 2" xfId="30511"/>
    <cellStyle name="Input 2 2 2 2 9 8" xfId="11018"/>
    <cellStyle name="Input 2 2 2 2 9 8 2" xfId="30512"/>
    <cellStyle name="Input 2 2 2 2 9 9" xfId="12417"/>
    <cellStyle name="Input 2 2 2 2 9 9 2" xfId="30513"/>
    <cellStyle name="Input 2 2 2 20" xfId="1337"/>
    <cellStyle name="Input 2 2 2 20 10" xfId="14102"/>
    <cellStyle name="Input 2 2 2 20 10 2" xfId="30514"/>
    <cellStyle name="Input 2 2 2 20 11" xfId="15498"/>
    <cellStyle name="Input 2 2 2 20 11 2" xfId="30515"/>
    <cellStyle name="Input 2 2 2 20 12" xfId="16892"/>
    <cellStyle name="Input 2 2 2 20 12 2" xfId="30516"/>
    <cellStyle name="Input 2 2 2 20 13" xfId="18282"/>
    <cellStyle name="Input 2 2 2 20 13 2" xfId="30517"/>
    <cellStyle name="Input 2 2 2 20 14" xfId="19669"/>
    <cellStyle name="Input 2 2 2 20 14 2" xfId="30518"/>
    <cellStyle name="Input 2 2 2 20 15" xfId="21049"/>
    <cellStyle name="Input 2 2 2 20 15 2" xfId="30519"/>
    <cellStyle name="Input 2 2 2 20 16" xfId="22415"/>
    <cellStyle name="Input 2 2 2 20 16 2" xfId="30520"/>
    <cellStyle name="Input 2 2 2 20 17" xfId="23769"/>
    <cellStyle name="Input 2 2 2 20 17 2" xfId="30521"/>
    <cellStyle name="Input 2 2 2 20 18" xfId="30522"/>
    <cellStyle name="Input 2 2 2 20 19" xfId="51192"/>
    <cellStyle name="Input 2 2 2 20 2" xfId="2787"/>
    <cellStyle name="Input 2 2 2 20 2 2" xfId="30523"/>
    <cellStyle name="Input 2 2 2 20 20" xfId="51193"/>
    <cellStyle name="Input 2 2 2 20 21" xfId="51194"/>
    <cellStyle name="Input 2 2 2 20 22" xfId="51195"/>
    <cellStyle name="Input 2 2 2 20 23" xfId="51196"/>
    <cellStyle name="Input 2 2 2 20 24" xfId="51197"/>
    <cellStyle name="Input 2 2 2 20 25" xfId="51198"/>
    <cellStyle name="Input 2 2 2 20 3" xfId="4141"/>
    <cellStyle name="Input 2 2 2 20 3 2" xfId="30524"/>
    <cellStyle name="Input 2 2 2 20 4" xfId="5713"/>
    <cellStyle name="Input 2 2 2 20 4 2" xfId="30525"/>
    <cellStyle name="Input 2 2 2 20 5" xfId="7111"/>
    <cellStyle name="Input 2 2 2 20 5 2" xfId="30526"/>
    <cellStyle name="Input 2 2 2 20 6" xfId="8509"/>
    <cellStyle name="Input 2 2 2 20 6 2" xfId="30527"/>
    <cellStyle name="Input 2 2 2 20 7" xfId="9911"/>
    <cellStyle name="Input 2 2 2 20 7 2" xfId="30528"/>
    <cellStyle name="Input 2 2 2 20 8" xfId="11305"/>
    <cellStyle name="Input 2 2 2 20 8 2" xfId="30529"/>
    <cellStyle name="Input 2 2 2 20 9" xfId="12704"/>
    <cellStyle name="Input 2 2 2 20 9 2" xfId="30530"/>
    <cellStyle name="Input 2 2 2 21" xfId="722"/>
    <cellStyle name="Input 2 2 2 21 10" xfId="13487"/>
    <cellStyle name="Input 2 2 2 21 10 2" xfId="30531"/>
    <cellStyle name="Input 2 2 2 21 11" xfId="14883"/>
    <cellStyle name="Input 2 2 2 21 11 2" xfId="30532"/>
    <cellStyle name="Input 2 2 2 21 12" xfId="16277"/>
    <cellStyle name="Input 2 2 2 21 12 2" xfId="30533"/>
    <cellStyle name="Input 2 2 2 21 13" xfId="17667"/>
    <cellStyle name="Input 2 2 2 21 13 2" xfId="30534"/>
    <cellStyle name="Input 2 2 2 21 14" xfId="19054"/>
    <cellStyle name="Input 2 2 2 21 14 2" xfId="30535"/>
    <cellStyle name="Input 2 2 2 21 15" xfId="20434"/>
    <cellStyle name="Input 2 2 2 21 15 2" xfId="30536"/>
    <cellStyle name="Input 2 2 2 21 16" xfId="21800"/>
    <cellStyle name="Input 2 2 2 21 16 2" xfId="30537"/>
    <cellStyle name="Input 2 2 2 21 17" xfId="23154"/>
    <cellStyle name="Input 2 2 2 21 17 2" xfId="30538"/>
    <cellStyle name="Input 2 2 2 21 18" xfId="30539"/>
    <cellStyle name="Input 2 2 2 21 19" xfId="51199"/>
    <cellStyle name="Input 2 2 2 21 2" xfId="2172"/>
    <cellStyle name="Input 2 2 2 21 2 2" xfId="30540"/>
    <cellStyle name="Input 2 2 2 21 20" xfId="51200"/>
    <cellStyle name="Input 2 2 2 21 21" xfId="51201"/>
    <cellStyle name="Input 2 2 2 21 22" xfId="51202"/>
    <cellStyle name="Input 2 2 2 21 23" xfId="51203"/>
    <cellStyle name="Input 2 2 2 21 24" xfId="51204"/>
    <cellStyle name="Input 2 2 2 21 25" xfId="51205"/>
    <cellStyle name="Input 2 2 2 21 3" xfId="3526"/>
    <cellStyle name="Input 2 2 2 21 3 2" xfId="30541"/>
    <cellStyle name="Input 2 2 2 21 4" xfId="5098"/>
    <cellStyle name="Input 2 2 2 21 4 2" xfId="30542"/>
    <cellStyle name="Input 2 2 2 21 5" xfId="6496"/>
    <cellStyle name="Input 2 2 2 21 5 2" xfId="30543"/>
    <cellStyle name="Input 2 2 2 21 6" xfId="7894"/>
    <cellStyle name="Input 2 2 2 21 6 2" xfId="30544"/>
    <cellStyle name="Input 2 2 2 21 7" xfId="9296"/>
    <cellStyle name="Input 2 2 2 21 7 2" xfId="30545"/>
    <cellStyle name="Input 2 2 2 21 8" xfId="10690"/>
    <cellStyle name="Input 2 2 2 21 8 2" xfId="30546"/>
    <cellStyle name="Input 2 2 2 21 9" xfId="12089"/>
    <cellStyle name="Input 2 2 2 21 9 2" xfId="30547"/>
    <cellStyle name="Input 2 2 2 22" xfId="1393"/>
    <cellStyle name="Input 2 2 2 22 10" xfId="14158"/>
    <cellStyle name="Input 2 2 2 22 10 2" xfId="30548"/>
    <cellStyle name="Input 2 2 2 22 11" xfId="15554"/>
    <cellStyle name="Input 2 2 2 22 11 2" xfId="30549"/>
    <cellStyle name="Input 2 2 2 22 12" xfId="16948"/>
    <cellStyle name="Input 2 2 2 22 12 2" xfId="30550"/>
    <cellStyle name="Input 2 2 2 22 13" xfId="18338"/>
    <cellStyle name="Input 2 2 2 22 13 2" xfId="30551"/>
    <cellStyle name="Input 2 2 2 22 14" xfId="19725"/>
    <cellStyle name="Input 2 2 2 22 14 2" xfId="30552"/>
    <cellStyle name="Input 2 2 2 22 15" xfId="21105"/>
    <cellStyle name="Input 2 2 2 22 15 2" xfId="30553"/>
    <cellStyle name="Input 2 2 2 22 16" xfId="22471"/>
    <cellStyle name="Input 2 2 2 22 16 2" xfId="30554"/>
    <cellStyle name="Input 2 2 2 22 17" xfId="23825"/>
    <cellStyle name="Input 2 2 2 22 17 2" xfId="30555"/>
    <cellStyle name="Input 2 2 2 22 18" xfId="30556"/>
    <cellStyle name="Input 2 2 2 22 19" xfId="51206"/>
    <cellStyle name="Input 2 2 2 22 2" xfId="2843"/>
    <cellStyle name="Input 2 2 2 22 2 2" xfId="30557"/>
    <cellStyle name="Input 2 2 2 22 20" xfId="51207"/>
    <cellStyle name="Input 2 2 2 22 21" xfId="51208"/>
    <cellStyle name="Input 2 2 2 22 22" xfId="51209"/>
    <cellStyle name="Input 2 2 2 22 23" xfId="51210"/>
    <cellStyle name="Input 2 2 2 22 24" xfId="51211"/>
    <cellStyle name="Input 2 2 2 22 25" xfId="51212"/>
    <cellStyle name="Input 2 2 2 22 3" xfId="4197"/>
    <cellStyle name="Input 2 2 2 22 3 2" xfId="30558"/>
    <cellStyle name="Input 2 2 2 22 4" xfId="5769"/>
    <cellStyle name="Input 2 2 2 22 4 2" xfId="30559"/>
    <cellStyle name="Input 2 2 2 22 5" xfId="7167"/>
    <cellStyle name="Input 2 2 2 22 5 2" xfId="30560"/>
    <cellStyle name="Input 2 2 2 22 6" xfId="8565"/>
    <cellStyle name="Input 2 2 2 22 6 2" xfId="30561"/>
    <cellStyle name="Input 2 2 2 22 7" xfId="9967"/>
    <cellStyle name="Input 2 2 2 22 7 2" xfId="30562"/>
    <cellStyle name="Input 2 2 2 22 8" xfId="11361"/>
    <cellStyle name="Input 2 2 2 22 8 2" xfId="30563"/>
    <cellStyle name="Input 2 2 2 22 9" xfId="12760"/>
    <cellStyle name="Input 2 2 2 22 9 2" xfId="30564"/>
    <cellStyle name="Input 2 2 2 23" xfId="1427"/>
    <cellStyle name="Input 2 2 2 23 10" xfId="14192"/>
    <cellStyle name="Input 2 2 2 23 10 2" xfId="30565"/>
    <cellStyle name="Input 2 2 2 23 11" xfId="15588"/>
    <cellStyle name="Input 2 2 2 23 11 2" xfId="30566"/>
    <cellStyle name="Input 2 2 2 23 12" xfId="16982"/>
    <cellStyle name="Input 2 2 2 23 12 2" xfId="30567"/>
    <cellStyle name="Input 2 2 2 23 13" xfId="18372"/>
    <cellStyle name="Input 2 2 2 23 13 2" xfId="30568"/>
    <cellStyle name="Input 2 2 2 23 14" xfId="19759"/>
    <cellStyle name="Input 2 2 2 23 14 2" xfId="30569"/>
    <cellStyle name="Input 2 2 2 23 15" xfId="21139"/>
    <cellStyle name="Input 2 2 2 23 15 2" xfId="30570"/>
    <cellStyle name="Input 2 2 2 23 16" xfId="22505"/>
    <cellStyle name="Input 2 2 2 23 16 2" xfId="30571"/>
    <cellStyle name="Input 2 2 2 23 17" xfId="23859"/>
    <cellStyle name="Input 2 2 2 23 17 2" xfId="30572"/>
    <cellStyle name="Input 2 2 2 23 18" xfId="30573"/>
    <cellStyle name="Input 2 2 2 23 19" xfId="51213"/>
    <cellStyle name="Input 2 2 2 23 2" xfId="2877"/>
    <cellStyle name="Input 2 2 2 23 2 2" xfId="30574"/>
    <cellStyle name="Input 2 2 2 23 20" xfId="51214"/>
    <cellStyle name="Input 2 2 2 23 21" xfId="51215"/>
    <cellStyle name="Input 2 2 2 23 22" xfId="51216"/>
    <cellStyle name="Input 2 2 2 23 23" xfId="51217"/>
    <cellStyle name="Input 2 2 2 23 24" xfId="51218"/>
    <cellStyle name="Input 2 2 2 23 25" xfId="51219"/>
    <cellStyle name="Input 2 2 2 23 3" xfId="4231"/>
    <cellStyle name="Input 2 2 2 23 3 2" xfId="30575"/>
    <cellStyle name="Input 2 2 2 23 4" xfId="5803"/>
    <cellStyle name="Input 2 2 2 23 4 2" xfId="30576"/>
    <cellStyle name="Input 2 2 2 23 5" xfId="7201"/>
    <cellStyle name="Input 2 2 2 23 5 2" xfId="30577"/>
    <cellStyle name="Input 2 2 2 23 6" xfId="8599"/>
    <cellStyle name="Input 2 2 2 23 6 2" xfId="30578"/>
    <cellStyle name="Input 2 2 2 23 7" xfId="10001"/>
    <cellStyle name="Input 2 2 2 23 7 2" xfId="30579"/>
    <cellStyle name="Input 2 2 2 23 8" xfId="11395"/>
    <cellStyle name="Input 2 2 2 23 8 2" xfId="30580"/>
    <cellStyle name="Input 2 2 2 23 9" xfId="12794"/>
    <cellStyle name="Input 2 2 2 23 9 2" xfId="30581"/>
    <cellStyle name="Input 2 2 2 24" xfId="1459"/>
    <cellStyle name="Input 2 2 2 24 10" xfId="14224"/>
    <cellStyle name="Input 2 2 2 24 10 2" xfId="30582"/>
    <cellStyle name="Input 2 2 2 24 11" xfId="15620"/>
    <cellStyle name="Input 2 2 2 24 11 2" xfId="30583"/>
    <cellStyle name="Input 2 2 2 24 12" xfId="17014"/>
    <cellStyle name="Input 2 2 2 24 12 2" xfId="30584"/>
    <cellStyle name="Input 2 2 2 24 13" xfId="18404"/>
    <cellStyle name="Input 2 2 2 24 13 2" xfId="30585"/>
    <cellStyle name="Input 2 2 2 24 14" xfId="19791"/>
    <cellStyle name="Input 2 2 2 24 14 2" xfId="30586"/>
    <cellStyle name="Input 2 2 2 24 15" xfId="21171"/>
    <cellStyle name="Input 2 2 2 24 15 2" xfId="30587"/>
    <cellStyle name="Input 2 2 2 24 16" xfId="22537"/>
    <cellStyle name="Input 2 2 2 24 16 2" xfId="30588"/>
    <cellStyle name="Input 2 2 2 24 17" xfId="23891"/>
    <cellStyle name="Input 2 2 2 24 17 2" xfId="30589"/>
    <cellStyle name="Input 2 2 2 24 18" xfId="30590"/>
    <cellStyle name="Input 2 2 2 24 19" xfId="51220"/>
    <cellStyle name="Input 2 2 2 24 2" xfId="2909"/>
    <cellStyle name="Input 2 2 2 24 2 2" xfId="30591"/>
    <cellStyle name="Input 2 2 2 24 20" xfId="51221"/>
    <cellStyle name="Input 2 2 2 24 21" xfId="51222"/>
    <cellStyle name="Input 2 2 2 24 22" xfId="51223"/>
    <cellStyle name="Input 2 2 2 24 23" xfId="51224"/>
    <cellStyle name="Input 2 2 2 24 24" xfId="51225"/>
    <cellStyle name="Input 2 2 2 24 25" xfId="51226"/>
    <cellStyle name="Input 2 2 2 24 3" xfId="4263"/>
    <cellStyle name="Input 2 2 2 24 3 2" xfId="30592"/>
    <cellStyle name="Input 2 2 2 24 4" xfId="5835"/>
    <cellStyle name="Input 2 2 2 24 4 2" xfId="30593"/>
    <cellStyle name="Input 2 2 2 24 5" xfId="7233"/>
    <cellStyle name="Input 2 2 2 24 5 2" xfId="30594"/>
    <cellStyle name="Input 2 2 2 24 6" xfId="8631"/>
    <cellStyle name="Input 2 2 2 24 6 2" xfId="30595"/>
    <cellStyle name="Input 2 2 2 24 7" xfId="10033"/>
    <cellStyle name="Input 2 2 2 24 7 2" xfId="30596"/>
    <cellStyle name="Input 2 2 2 24 8" xfId="11427"/>
    <cellStyle name="Input 2 2 2 24 8 2" xfId="30597"/>
    <cellStyle name="Input 2 2 2 24 9" xfId="12826"/>
    <cellStyle name="Input 2 2 2 24 9 2" xfId="30598"/>
    <cellStyle name="Input 2 2 2 25" xfId="1493"/>
    <cellStyle name="Input 2 2 2 25 10" xfId="14258"/>
    <cellStyle name="Input 2 2 2 25 10 2" xfId="30599"/>
    <cellStyle name="Input 2 2 2 25 11" xfId="15654"/>
    <cellStyle name="Input 2 2 2 25 11 2" xfId="30600"/>
    <cellStyle name="Input 2 2 2 25 12" xfId="17048"/>
    <cellStyle name="Input 2 2 2 25 12 2" xfId="30601"/>
    <cellStyle name="Input 2 2 2 25 13" xfId="18438"/>
    <cellStyle name="Input 2 2 2 25 13 2" xfId="30602"/>
    <cellStyle name="Input 2 2 2 25 14" xfId="19825"/>
    <cellStyle name="Input 2 2 2 25 14 2" xfId="30603"/>
    <cellStyle name="Input 2 2 2 25 15" xfId="21205"/>
    <cellStyle name="Input 2 2 2 25 15 2" xfId="30604"/>
    <cellStyle name="Input 2 2 2 25 16" xfId="22571"/>
    <cellStyle name="Input 2 2 2 25 16 2" xfId="30605"/>
    <cellStyle name="Input 2 2 2 25 17" xfId="23925"/>
    <cellStyle name="Input 2 2 2 25 17 2" xfId="30606"/>
    <cellStyle name="Input 2 2 2 25 18" xfId="30607"/>
    <cellStyle name="Input 2 2 2 25 19" xfId="51227"/>
    <cellStyle name="Input 2 2 2 25 2" xfId="2943"/>
    <cellStyle name="Input 2 2 2 25 2 2" xfId="30608"/>
    <cellStyle name="Input 2 2 2 25 20" xfId="51228"/>
    <cellStyle name="Input 2 2 2 25 21" xfId="51229"/>
    <cellStyle name="Input 2 2 2 25 22" xfId="51230"/>
    <cellStyle name="Input 2 2 2 25 23" xfId="51231"/>
    <cellStyle name="Input 2 2 2 25 24" xfId="51232"/>
    <cellStyle name="Input 2 2 2 25 25" xfId="51233"/>
    <cellStyle name="Input 2 2 2 25 3" xfId="4297"/>
    <cellStyle name="Input 2 2 2 25 3 2" xfId="30609"/>
    <cellStyle name="Input 2 2 2 25 4" xfId="5869"/>
    <cellStyle name="Input 2 2 2 25 4 2" xfId="30610"/>
    <cellStyle name="Input 2 2 2 25 5" xfId="7267"/>
    <cellStyle name="Input 2 2 2 25 5 2" xfId="30611"/>
    <cellStyle name="Input 2 2 2 25 6" xfId="8665"/>
    <cellStyle name="Input 2 2 2 25 6 2" xfId="30612"/>
    <cellStyle name="Input 2 2 2 25 7" xfId="10067"/>
    <cellStyle name="Input 2 2 2 25 7 2" xfId="30613"/>
    <cellStyle name="Input 2 2 2 25 8" xfId="11461"/>
    <cellStyle name="Input 2 2 2 25 8 2" xfId="30614"/>
    <cellStyle name="Input 2 2 2 25 9" xfId="12860"/>
    <cellStyle name="Input 2 2 2 25 9 2" xfId="30615"/>
    <cellStyle name="Input 2 2 2 26" xfId="1528"/>
    <cellStyle name="Input 2 2 2 26 10" xfId="14293"/>
    <cellStyle name="Input 2 2 2 26 10 2" xfId="30616"/>
    <cellStyle name="Input 2 2 2 26 11" xfId="15689"/>
    <cellStyle name="Input 2 2 2 26 11 2" xfId="30617"/>
    <cellStyle name="Input 2 2 2 26 12" xfId="17083"/>
    <cellStyle name="Input 2 2 2 26 12 2" xfId="30618"/>
    <cellStyle name="Input 2 2 2 26 13" xfId="18473"/>
    <cellStyle name="Input 2 2 2 26 13 2" xfId="30619"/>
    <cellStyle name="Input 2 2 2 26 14" xfId="19860"/>
    <cellStyle name="Input 2 2 2 26 14 2" xfId="30620"/>
    <cellStyle name="Input 2 2 2 26 15" xfId="21240"/>
    <cellStyle name="Input 2 2 2 26 15 2" xfId="30621"/>
    <cellStyle name="Input 2 2 2 26 16" xfId="22606"/>
    <cellStyle name="Input 2 2 2 26 16 2" xfId="30622"/>
    <cellStyle name="Input 2 2 2 26 17" xfId="23960"/>
    <cellStyle name="Input 2 2 2 26 17 2" xfId="30623"/>
    <cellStyle name="Input 2 2 2 26 18" xfId="30624"/>
    <cellStyle name="Input 2 2 2 26 19" xfId="51234"/>
    <cellStyle name="Input 2 2 2 26 2" xfId="2978"/>
    <cellStyle name="Input 2 2 2 26 2 2" xfId="30625"/>
    <cellStyle name="Input 2 2 2 26 20" xfId="51235"/>
    <cellStyle name="Input 2 2 2 26 21" xfId="51236"/>
    <cellStyle name="Input 2 2 2 26 22" xfId="51237"/>
    <cellStyle name="Input 2 2 2 26 23" xfId="51238"/>
    <cellStyle name="Input 2 2 2 26 24" xfId="51239"/>
    <cellStyle name="Input 2 2 2 26 25" xfId="51240"/>
    <cellStyle name="Input 2 2 2 26 3" xfId="4332"/>
    <cellStyle name="Input 2 2 2 26 3 2" xfId="30626"/>
    <cellStyle name="Input 2 2 2 26 4" xfId="5904"/>
    <cellStyle name="Input 2 2 2 26 4 2" xfId="30627"/>
    <cellStyle name="Input 2 2 2 26 5" xfId="7302"/>
    <cellStyle name="Input 2 2 2 26 5 2" xfId="30628"/>
    <cellStyle name="Input 2 2 2 26 6" xfId="8700"/>
    <cellStyle name="Input 2 2 2 26 6 2" xfId="30629"/>
    <cellStyle name="Input 2 2 2 26 7" xfId="10102"/>
    <cellStyle name="Input 2 2 2 26 7 2" xfId="30630"/>
    <cellStyle name="Input 2 2 2 26 8" xfId="11496"/>
    <cellStyle name="Input 2 2 2 26 8 2" xfId="30631"/>
    <cellStyle name="Input 2 2 2 26 9" xfId="12895"/>
    <cellStyle name="Input 2 2 2 26 9 2" xfId="30632"/>
    <cellStyle name="Input 2 2 2 27" xfId="1562"/>
    <cellStyle name="Input 2 2 2 27 10" xfId="14327"/>
    <cellStyle name="Input 2 2 2 27 10 2" xfId="30633"/>
    <cellStyle name="Input 2 2 2 27 11" xfId="15723"/>
    <cellStyle name="Input 2 2 2 27 11 2" xfId="30634"/>
    <cellStyle name="Input 2 2 2 27 12" xfId="17117"/>
    <cellStyle name="Input 2 2 2 27 12 2" xfId="30635"/>
    <cellStyle name="Input 2 2 2 27 13" xfId="18507"/>
    <cellStyle name="Input 2 2 2 27 13 2" xfId="30636"/>
    <cellStyle name="Input 2 2 2 27 14" xfId="19894"/>
    <cellStyle name="Input 2 2 2 27 14 2" xfId="30637"/>
    <cellStyle name="Input 2 2 2 27 15" xfId="21274"/>
    <cellStyle name="Input 2 2 2 27 15 2" xfId="30638"/>
    <cellStyle name="Input 2 2 2 27 16" xfId="22640"/>
    <cellStyle name="Input 2 2 2 27 16 2" xfId="30639"/>
    <cellStyle name="Input 2 2 2 27 17" xfId="23994"/>
    <cellStyle name="Input 2 2 2 27 17 2" xfId="30640"/>
    <cellStyle name="Input 2 2 2 27 18" xfId="30641"/>
    <cellStyle name="Input 2 2 2 27 19" xfId="51241"/>
    <cellStyle name="Input 2 2 2 27 2" xfId="3012"/>
    <cellStyle name="Input 2 2 2 27 2 2" xfId="30642"/>
    <cellStyle name="Input 2 2 2 27 20" xfId="51242"/>
    <cellStyle name="Input 2 2 2 27 21" xfId="51243"/>
    <cellStyle name="Input 2 2 2 27 22" xfId="51244"/>
    <cellStyle name="Input 2 2 2 27 23" xfId="51245"/>
    <cellStyle name="Input 2 2 2 27 24" xfId="51246"/>
    <cellStyle name="Input 2 2 2 27 25" xfId="51247"/>
    <cellStyle name="Input 2 2 2 27 3" xfId="4366"/>
    <cellStyle name="Input 2 2 2 27 3 2" xfId="30643"/>
    <cellStyle name="Input 2 2 2 27 4" xfId="5938"/>
    <cellStyle name="Input 2 2 2 27 4 2" xfId="30644"/>
    <cellStyle name="Input 2 2 2 27 5" xfId="7336"/>
    <cellStyle name="Input 2 2 2 27 5 2" xfId="30645"/>
    <cellStyle name="Input 2 2 2 27 6" xfId="8734"/>
    <cellStyle name="Input 2 2 2 27 6 2" xfId="30646"/>
    <cellStyle name="Input 2 2 2 27 7" xfId="10136"/>
    <cellStyle name="Input 2 2 2 27 7 2" xfId="30647"/>
    <cellStyle name="Input 2 2 2 27 8" xfId="11530"/>
    <cellStyle name="Input 2 2 2 27 8 2" xfId="30648"/>
    <cellStyle name="Input 2 2 2 27 9" xfId="12929"/>
    <cellStyle name="Input 2 2 2 27 9 2" xfId="30649"/>
    <cellStyle name="Input 2 2 2 28" xfId="1594"/>
    <cellStyle name="Input 2 2 2 28 10" xfId="14359"/>
    <cellStyle name="Input 2 2 2 28 10 2" xfId="30650"/>
    <cellStyle name="Input 2 2 2 28 11" xfId="15755"/>
    <cellStyle name="Input 2 2 2 28 11 2" xfId="30651"/>
    <cellStyle name="Input 2 2 2 28 12" xfId="17149"/>
    <cellStyle name="Input 2 2 2 28 12 2" xfId="30652"/>
    <cellStyle name="Input 2 2 2 28 13" xfId="18539"/>
    <cellStyle name="Input 2 2 2 28 13 2" xfId="30653"/>
    <cellStyle name="Input 2 2 2 28 14" xfId="19926"/>
    <cellStyle name="Input 2 2 2 28 14 2" xfId="30654"/>
    <cellStyle name="Input 2 2 2 28 15" xfId="21306"/>
    <cellStyle name="Input 2 2 2 28 15 2" xfId="30655"/>
    <cellStyle name="Input 2 2 2 28 16" xfId="22672"/>
    <cellStyle name="Input 2 2 2 28 16 2" xfId="30656"/>
    <cellStyle name="Input 2 2 2 28 17" xfId="24026"/>
    <cellStyle name="Input 2 2 2 28 17 2" xfId="30657"/>
    <cellStyle name="Input 2 2 2 28 18" xfId="30658"/>
    <cellStyle name="Input 2 2 2 28 19" xfId="51248"/>
    <cellStyle name="Input 2 2 2 28 2" xfId="3044"/>
    <cellStyle name="Input 2 2 2 28 2 2" xfId="30659"/>
    <cellStyle name="Input 2 2 2 28 20" xfId="51249"/>
    <cellStyle name="Input 2 2 2 28 21" xfId="51250"/>
    <cellStyle name="Input 2 2 2 28 22" xfId="51251"/>
    <cellStyle name="Input 2 2 2 28 23" xfId="51252"/>
    <cellStyle name="Input 2 2 2 28 24" xfId="51253"/>
    <cellStyle name="Input 2 2 2 28 25" xfId="51254"/>
    <cellStyle name="Input 2 2 2 28 3" xfId="4398"/>
    <cellStyle name="Input 2 2 2 28 3 2" xfId="30660"/>
    <cellStyle name="Input 2 2 2 28 4" xfId="5970"/>
    <cellStyle name="Input 2 2 2 28 4 2" xfId="30661"/>
    <cellStyle name="Input 2 2 2 28 5" xfId="7368"/>
    <cellStyle name="Input 2 2 2 28 5 2" xfId="30662"/>
    <cellStyle name="Input 2 2 2 28 6" xfId="8766"/>
    <cellStyle name="Input 2 2 2 28 6 2" xfId="30663"/>
    <cellStyle name="Input 2 2 2 28 7" xfId="10168"/>
    <cellStyle name="Input 2 2 2 28 7 2" xfId="30664"/>
    <cellStyle name="Input 2 2 2 28 8" xfId="11562"/>
    <cellStyle name="Input 2 2 2 28 8 2" xfId="30665"/>
    <cellStyle name="Input 2 2 2 28 9" xfId="12961"/>
    <cellStyle name="Input 2 2 2 28 9 2" xfId="30666"/>
    <cellStyle name="Input 2 2 2 29" xfId="1626"/>
    <cellStyle name="Input 2 2 2 29 10" xfId="14391"/>
    <cellStyle name="Input 2 2 2 29 10 2" xfId="30667"/>
    <cellStyle name="Input 2 2 2 29 11" xfId="15787"/>
    <cellStyle name="Input 2 2 2 29 11 2" xfId="30668"/>
    <cellStyle name="Input 2 2 2 29 12" xfId="17181"/>
    <cellStyle name="Input 2 2 2 29 12 2" xfId="30669"/>
    <cellStyle name="Input 2 2 2 29 13" xfId="18571"/>
    <cellStyle name="Input 2 2 2 29 13 2" xfId="30670"/>
    <cellStyle name="Input 2 2 2 29 14" xfId="19958"/>
    <cellStyle name="Input 2 2 2 29 14 2" xfId="30671"/>
    <cellStyle name="Input 2 2 2 29 15" xfId="21338"/>
    <cellStyle name="Input 2 2 2 29 15 2" xfId="30672"/>
    <cellStyle name="Input 2 2 2 29 16" xfId="22704"/>
    <cellStyle name="Input 2 2 2 29 16 2" xfId="30673"/>
    <cellStyle name="Input 2 2 2 29 17" xfId="24058"/>
    <cellStyle name="Input 2 2 2 29 17 2" xfId="30674"/>
    <cellStyle name="Input 2 2 2 29 18" xfId="30675"/>
    <cellStyle name="Input 2 2 2 29 19" xfId="51255"/>
    <cellStyle name="Input 2 2 2 29 2" xfId="3076"/>
    <cellStyle name="Input 2 2 2 29 2 2" xfId="30676"/>
    <cellStyle name="Input 2 2 2 29 20" xfId="51256"/>
    <cellStyle name="Input 2 2 2 29 21" xfId="51257"/>
    <cellStyle name="Input 2 2 2 29 22" xfId="51258"/>
    <cellStyle name="Input 2 2 2 29 23" xfId="51259"/>
    <cellStyle name="Input 2 2 2 29 24" xfId="51260"/>
    <cellStyle name="Input 2 2 2 29 25" xfId="51261"/>
    <cellStyle name="Input 2 2 2 29 3" xfId="4430"/>
    <cellStyle name="Input 2 2 2 29 3 2" xfId="30677"/>
    <cellStyle name="Input 2 2 2 29 4" xfId="6002"/>
    <cellStyle name="Input 2 2 2 29 4 2" xfId="30678"/>
    <cellStyle name="Input 2 2 2 29 5" xfId="7400"/>
    <cellStyle name="Input 2 2 2 29 5 2" xfId="30679"/>
    <cellStyle name="Input 2 2 2 29 6" xfId="8798"/>
    <cellStyle name="Input 2 2 2 29 6 2" xfId="30680"/>
    <cellStyle name="Input 2 2 2 29 7" xfId="10200"/>
    <cellStyle name="Input 2 2 2 29 7 2" xfId="30681"/>
    <cellStyle name="Input 2 2 2 29 8" xfId="11594"/>
    <cellStyle name="Input 2 2 2 29 8 2" xfId="30682"/>
    <cellStyle name="Input 2 2 2 29 9" xfId="12993"/>
    <cellStyle name="Input 2 2 2 29 9 2" xfId="30683"/>
    <cellStyle name="Input 2 2 2 3" xfId="341"/>
    <cellStyle name="Input 2 2 2 3 10" xfId="9306"/>
    <cellStyle name="Input 2 2 2 3 10 2" xfId="30684"/>
    <cellStyle name="Input 2 2 2 3 11" xfId="10700"/>
    <cellStyle name="Input 2 2 2 3 11 2" xfId="30685"/>
    <cellStyle name="Input 2 2 2 3 12" xfId="12099"/>
    <cellStyle name="Input 2 2 2 3 12 2" xfId="30686"/>
    <cellStyle name="Input 2 2 2 3 13" xfId="13497"/>
    <cellStyle name="Input 2 2 2 3 13 2" xfId="30687"/>
    <cellStyle name="Input 2 2 2 3 14" xfId="14893"/>
    <cellStyle name="Input 2 2 2 3 14 2" xfId="30688"/>
    <cellStyle name="Input 2 2 2 3 15" xfId="16287"/>
    <cellStyle name="Input 2 2 2 3 15 2" xfId="30689"/>
    <cellStyle name="Input 2 2 2 3 16" xfId="17677"/>
    <cellStyle name="Input 2 2 2 3 16 2" xfId="30690"/>
    <cellStyle name="Input 2 2 2 3 17" xfId="19064"/>
    <cellStyle name="Input 2 2 2 3 17 2" xfId="30691"/>
    <cellStyle name="Input 2 2 2 3 18" xfId="20444"/>
    <cellStyle name="Input 2 2 2 3 18 2" xfId="30692"/>
    <cellStyle name="Input 2 2 2 3 19" xfId="21810"/>
    <cellStyle name="Input 2 2 2 3 19 2" xfId="30693"/>
    <cellStyle name="Input 2 2 2 3 2" xfId="470"/>
    <cellStyle name="Input 2 2 2 3 2 10" xfId="14681"/>
    <cellStyle name="Input 2 2 2 3 2 10 2" xfId="30694"/>
    <cellStyle name="Input 2 2 2 3 2 11" xfId="16075"/>
    <cellStyle name="Input 2 2 2 3 2 11 2" xfId="30695"/>
    <cellStyle name="Input 2 2 2 3 2 12" xfId="17465"/>
    <cellStyle name="Input 2 2 2 3 2 12 2" xfId="30696"/>
    <cellStyle name="Input 2 2 2 3 2 13" xfId="18852"/>
    <cellStyle name="Input 2 2 2 3 2 13 2" xfId="30697"/>
    <cellStyle name="Input 2 2 2 3 2 14" xfId="20232"/>
    <cellStyle name="Input 2 2 2 3 2 14 2" xfId="30698"/>
    <cellStyle name="Input 2 2 2 3 2 15" xfId="21598"/>
    <cellStyle name="Input 2 2 2 3 2 15 2" xfId="30699"/>
    <cellStyle name="Input 2 2 2 3 2 16" xfId="22952"/>
    <cellStyle name="Input 2 2 2 3 2 16 2" xfId="30700"/>
    <cellStyle name="Input 2 2 2 3 2 17" xfId="24296"/>
    <cellStyle name="Input 2 2 2 3 2 17 2" xfId="30701"/>
    <cellStyle name="Input 2 2 2 3 2 18" xfId="1864"/>
    <cellStyle name="Input 2 2 2 3 2 18 2" xfId="30702"/>
    <cellStyle name="Input 2 2 2 3 2 19" xfId="30703"/>
    <cellStyle name="Input 2 2 2 3 2 2" xfId="3324"/>
    <cellStyle name="Input 2 2 2 3 2 2 2" xfId="30704"/>
    <cellStyle name="Input 2 2 2 3 2 3" xfId="4668"/>
    <cellStyle name="Input 2 2 2 3 2 3 2" xfId="30705"/>
    <cellStyle name="Input 2 2 2 3 2 4" xfId="6294"/>
    <cellStyle name="Input 2 2 2 3 2 4 2" xfId="30706"/>
    <cellStyle name="Input 2 2 2 3 2 5" xfId="7696"/>
    <cellStyle name="Input 2 2 2 3 2 5 2" xfId="30707"/>
    <cellStyle name="Input 2 2 2 3 2 6" xfId="9091"/>
    <cellStyle name="Input 2 2 2 3 2 6 2" xfId="30708"/>
    <cellStyle name="Input 2 2 2 3 2 7" xfId="10492"/>
    <cellStyle name="Input 2 2 2 3 2 7 2" xfId="30709"/>
    <cellStyle name="Input 2 2 2 3 2 8" xfId="11889"/>
    <cellStyle name="Input 2 2 2 3 2 8 2" xfId="30710"/>
    <cellStyle name="Input 2 2 2 3 2 9" xfId="13285"/>
    <cellStyle name="Input 2 2 2 3 2 9 2" xfId="30711"/>
    <cellStyle name="Input 2 2 2 3 20" xfId="23164"/>
    <cellStyle name="Input 2 2 2 3 20 2" xfId="30712"/>
    <cellStyle name="Input 2 2 2 3 21" xfId="732"/>
    <cellStyle name="Input 2 2 2 3 21 2" xfId="30713"/>
    <cellStyle name="Input 2 2 2 3 22" xfId="24461"/>
    <cellStyle name="Input 2 2 2 3 22 2" xfId="30714"/>
    <cellStyle name="Input 2 2 2 3 23" xfId="24696"/>
    <cellStyle name="Input 2 2 2 3 23 2" xfId="30715"/>
    <cellStyle name="Input 2 2 2 3 24" xfId="30716"/>
    <cellStyle name="Input 2 2 2 3 25" xfId="51262"/>
    <cellStyle name="Input 2 2 2 3 26" xfId="51263"/>
    <cellStyle name="Input 2 2 2 3 27" xfId="51264"/>
    <cellStyle name="Input 2 2 2 3 28" xfId="51265"/>
    <cellStyle name="Input 2 2 2 3 29" xfId="51266"/>
    <cellStyle name="Input 2 2 2 3 3" xfId="586"/>
    <cellStyle name="Input 2 2 2 3 3 10" xfId="14797"/>
    <cellStyle name="Input 2 2 2 3 3 10 2" xfId="30717"/>
    <cellStyle name="Input 2 2 2 3 3 11" xfId="16191"/>
    <cellStyle name="Input 2 2 2 3 3 11 2" xfId="30718"/>
    <cellStyle name="Input 2 2 2 3 3 12" xfId="17581"/>
    <cellStyle name="Input 2 2 2 3 3 12 2" xfId="30719"/>
    <cellStyle name="Input 2 2 2 3 3 13" xfId="18968"/>
    <cellStyle name="Input 2 2 2 3 3 13 2" xfId="30720"/>
    <cellStyle name="Input 2 2 2 3 3 14" xfId="20348"/>
    <cellStyle name="Input 2 2 2 3 3 14 2" xfId="30721"/>
    <cellStyle name="Input 2 2 2 3 3 15" xfId="21714"/>
    <cellStyle name="Input 2 2 2 3 3 15 2" xfId="30722"/>
    <cellStyle name="Input 2 2 2 3 3 16" xfId="23068"/>
    <cellStyle name="Input 2 2 2 3 3 16 2" xfId="30723"/>
    <cellStyle name="Input 2 2 2 3 3 17" xfId="24412"/>
    <cellStyle name="Input 2 2 2 3 3 17 2" xfId="30724"/>
    <cellStyle name="Input 2 2 2 3 3 18" xfId="1980"/>
    <cellStyle name="Input 2 2 2 3 3 18 2" xfId="30725"/>
    <cellStyle name="Input 2 2 2 3 3 19" xfId="30726"/>
    <cellStyle name="Input 2 2 2 3 3 2" xfId="3440"/>
    <cellStyle name="Input 2 2 2 3 3 2 2" xfId="30727"/>
    <cellStyle name="Input 2 2 2 3 3 3" xfId="4784"/>
    <cellStyle name="Input 2 2 2 3 3 3 2" xfId="30728"/>
    <cellStyle name="Input 2 2 2 3 3 4" xfId="6410"/>
    <cellStyle name="Input 2 2 2 3 3 4 2" xfId="30729"/>
    <cellStyle name="Input 2 2 2 3 3 5" xfId="7812"/>
    <cellStyle name="Input 2 2 2 3 3 5 2" xfId="30730"/>
    <cellStyle name="Input 2 2 2 3 3 6" xfId="9207"/>
    <cellStyle name="Input 2 2 2 3 3 6 2" xfId="30731"/>
    <cellStyle name="Input 2 2 2 3 3 7" xfId="10608"/>
    <cellStyle name="Input 2 2 2 3 3 7 2" xfId="30732"/>
    <cellStyle name="Input 2 2 2 3 3 8" xfId="12005"/>
    <cellStyle name="Input 2 2 2 3 3 8 2" xfId="30733"/>
    <cellStyle name="Input 2 2 2 3 3 9" xfId="13401"/>
    <cellStyle name="Input 2 2 2 3 3 9 2" xfId="30734"/>
    <cellStyle name="Input 2 2 2 3 30" xfId="51267"/>
    <cellStyle name="Input 2 2 2 3 31" xfId="51268"/>
    <cellStyle name="Input 2 2 2 3 4" xfId="1735"/>
    <cellStyle name="Input 2 2 2 3 4 10" xfId="14552"/>
    <cellStyle name="Input 2 2 2 3 4 10 2" xfId="30735"/>
    <cellStyle name="Input 2 2 2 3 4 11" xfId="15946"/>
    <cellStyle name="Input 2 2 2 3 4 11 2" xfId="30736"/>
    <cellStyle name="Input 2 2 2 3 4 12" xfId="17336"/>
    <cellStyle name="Input 2 2 2 3 4 12 2" xfId="30737"/>
    <cellStyle name="Input 2 2 2 3 4 13" xfId="18723"/>
    <cellStyle name="Input 2 2 2 3 4 13 2" xfId="30738"/>
    <cellStyle name="Input 2 2 2 3 4 14" xfId="20103"/>
    <cellStyle name="Input 2 2 2 3 4 14 2" xfId="30739"/>
    <cellStyle name="Input 2 2 2 3 4 15" xfId="21469"/>
    <cellStyle name="Input 2 2 2 3 4 15 2" xfId="30740"/>
    <cellStyle name="Input 2 2 2 3 4 16" xfId="22823"/>
    <cellStyle name="Input 2 2 2 3 4 16 2" xfId="30741"/>
    <cellStyle name="Input 2 2 2 3 4 17" xfId="24167"/>
    <cellStyle name="Input 2 2 2 3 4 17 2" xfId="30742"/>
    <cellStyle name="Input 2 2 2 3 4 18" xfId="30743"/>
    <cellStyle name="Input 2 2 2 3 4 2" xfId="3195"/>
    <cellStyle name="Input 2 2 2 3 4 2 2" xfId="30744"/>
    <cellStyle name="Input 2 2 2 3 4 3" xfId="4539"/>
    <cellStyle name="Input 2 2 2 3 4 3 2" xfId="30745"/>
    <cellStyle name="Input 2 2 2 3 4 4" xfId="6165"/>
    <cellStyle name="Input 2 2 2 3 4 4 2" xfId="30746"/>
    <cellStyle name="Input 2 2 2 3 4 5" xfId="7567"/>
    <cellStyle name="Input 2 2 2 3 4 5 2" xfId="30747"/>
    <cellStyle name="Input 2 2 2 3 4 6" xfId="8962"/>
    <cellStyle name="Input 2 2 2 3 4 6 2" xfId="30748"/>
    <cellStyle name="Input 2 2 2 3 4 7" xfId="10363"/>
    <cellStyle name="Input 2 2 2 3 4 7 2" xfId="30749"/>
    <cellStyle name="Input 2 2 2 3 4 8" xfId="11760"/>
    <cellStyle name="Input 2 2 2 3 4 8 2" xfId="30750"/>
    <cellStyle name="Input 2 2 2 3 4 9" xfId="13156"/>
    <cellStyle name="Input 2 2 2 3 4 9 2" xfId="30751"/>
    <cellStyle name="Input 2 2 2 3 5" xfId="2182"/>
    <cellStyle name="Input 2 2 2 3 5 2" xfId="30752"/>
    <cellStyle name="Input 2 2 2 3 6" xfId="3536"/>
    <cellStyle name="Input 2 2 2 3 6 2" xfId="30753"/>
    <cellStyle name="Input 2 2 2 3 7" xfId="5108"/>
    <cellStyle name="Input 2 2 2 3 7 2" xfId="30754"/>
    <cellStyle name="Input 2 2 2 3 8" xfId="6506"/>
    <cellStyle name="Input 2 2 2 3 8 2" xfId="30755"/>
    <cellStyle name="Input 2 2 2 3 9" xfId="7904"/>
    <cellStyle name="Input 2 2 2 3 9 2" xfId="30756"/>
    <cellStyle name="Input 2 2 2 30" xfId="1675"/>
    <cellStyle name="Input 2 2 2 30 10" xfId="14492"/>
    <cellStyle name="Input 2 2 2 30 10 2" xfId="30757"/>
    <cellStyle name="Input 2 2 2 30 11" xfId="15886"/>
    <cellStyle name="Input 2 2 2 30 11 2" xfId="30758"/>
    <cellStyle name="Input 2 2 2 30 12" xfId="17276"/>
    <cellStyle name="Input 2 2 2 30 12 2" xfId="30759"/>
    <cellStyle name="Input 2 2 2 30 13" xfId="18663"/>
    <cellStyle name="Input 2 2 2 30 13 2" xfId="30760"/>
    <cellStyle name="Input 2 2 2 30 14" xfId="20043"/>
    <cellStyle name="Input 2 2 2 30 14 2" xfId="30761"/>
    <cellStyle name="Input 2 2 2 30 15" xfId="21409"/>
    <cellStyle name="Input 2 2 2 30 15 2" xfId="30762"/>
    <cellStyle name="Input 2 2 2 30 16" xfId="22763"/>
    <cellStyle name="Input 2 2 2 30 16 2" xfId="30763"/>
    <cellStyle name="Input 2 2 2 30 17" xfId="24107"/>
    <cellStyle name="Input 2 2 2 30 17 2" xfId="30764"/>
    <cellStyle name="Input 2 2 2 30 18" xfId="30765"/>
    <cellStyle name="Input 2 2 2 30 2" xfId="3135"/>
    <cellStyle name="Input 2 2 2 30 2 2" xfId="30766"/>
    <cellStyle name="Input 2 2 2 30 3" xfId="4479"/>
    <cellStyle name="Input 2 2 2 30 3 2" xfId="30767"/>
    <cellStyle name="Input 2 2 2 30 4" xfId="6105"/>
    <cellStyle name="Input 2 2 2 30 4 2" xfId="30768"/>
    <cellStyle name="Input 2 2 2 30 5" xfId="7507"/>
    <cellStyle name="Input 2 2 2 30 5 2" xfId="30769"/>
    <cellStyle name="Input 2 2 2 30 6" xfId="8902"/>
    <cellStyle name="Input 2 2 2 30 6 2" xfId="30770"/>
    <cellStyle name="Input 2 2 2 30 7" xfId="10303"/>
    <cellStyle name="Input 2 2 2 30 7 2" xfId="30771"/>
    <cellStyle name="Input 2 2 2 30 8" xfId="11700"/>
    <cellStyle name="Input 2 2 2 30 8 2" xfId="30772"/>
    <cellStyle name="Input 2 2 2 30 9" xfId="13096"/>
    <cellStyle name="Input 2 2 2 30 9 2" xfId="30773"/>
    <cellStyle name="Input 2 2 2 31" xfId="2086"/>
    <cellStyle name="Input 2 2 2 31 2" xfId="30774"/>
    <cellStyle name="Input 2 2 2 32" xfId="2049"/>
    <cellStyle name="Input 2 2 2 32 2" xfId="30775"/>
    <cellStyle name="Input 2 2 2 33" xfId="5012"/>
    <cellStyle name="Input 2 2 2 33 2" xfId="30776"/>
    <cellStyle name="Input 2 2 2 34" xfId="4854"/>
    <cellStyle name="Input 2 2 2 34 2" xfId="30777"/>
    <cellStyle name="Input 2 2 2 35" xfId="4881"/>
    <cellStyle name="Input 2 2 2 35 2" xfId="30778"/>
    <cellStyle name="Input 2 2 2 36" xfId="8824"/>
    <cellStyle name="Input 2 2 2 36 2" xfId="30779"/>
    <cellStyle name="Input 2 2 2 37" xfId="7433"/>
    <cellStyle name="Input 2 2 2 37 2" xfId="30780"/>
    <cellStyle name="Input 2 2 2 38" xfId="10252"/>
    <cellStyle name="Input 2 2 2 38 2" xfId="30781"/>
    <cellStyle name="Input 2 2 2 39" xfId="10235"/>
    <cellStyle name="Input 2 2 2 39 2" xfId="30782"/>
    <cellStyle name="Input 2 2 2 4" xfId="351"/>
    <cellStyle name="Input 2 2 2 4 10" xfId="9345"/>
    <cellStyle name="Input 2 2 2 4 10 2" xfId="30783"/>
    <cellStyle name="Input 2 2 2 4 11" xfId="10739"/>
    <cellStyle name="Input 2 2 2 4 11 2" xfId="30784"/>
    <cellStyle name="Input 2 2 2 4 12" xfId="12138"/>
    <cellStyle name="Input 2 2 2 4 12 2" xfId="30785"/>
    <cellStyle name="Input 2 2 2 4 13" xfId="13536"/>
    <cellStyle name="Input 2 2 2 4 13 2" xfId="30786"/>
    <cellStyle name="Input 2 2 2 4 14" xfId="14932"/>
    <cellStyle name="Input 2 2 2 4 14 2" xfId="30787"/>
    <cellStyle name="Input 2 2 2 4 15" xfId="16326"/>
    <cellStyle name="Input 2 2 2 4 15 2" xfId="30788"/>
    <cellStyle name="Input 2 2 2 4 16" xfId="17716"/>
    <cellStyle name="Input 2 2 2 4 16 2" xfId="30789"/>
    <cellStyle name="Input 2 2 2 4 17" xfId="19103"/>
    <cellStyle name="Input 2 2 2 4 17 2" xfId="30790"/>
    <cellStyle name="Input 2 2 2 4 18" xfId="20483"/>
    <cellStyle name="Input 2 2 2 4 18 2" xfId="30791"/>
    <cellStyle name="Input 2 2 2 4 19" xfId="21849"/>
    <cellStyle name="Input 2 2 2 4 19 2" xfId="30792"/>
    <cellStyle name="Input 2 2 2 4 2" xfId="480"/>
    <cellStyle name="Input 2 2 2 4 2 10" xfId="14691"/>
    <cellStyle name="Input 2 2 2 4 2 10 2" xfId="30793"/>
    <cellStyle name="Input 2 2 2 4 2 11" xfId="16085"/>
    <cellStyle name="Input 2 2 2 4 2 11 2" xfId="30794"/>
    <cellStyle name="Input 2 2 2 4 2 12" xfId="17475"/>
    <cellStyle name="Input 2 2 2 4 2 12 2" xfId="30795"/>
    <cellStyle name="Input 2 2 2 4 2 13" xfId="18862"/>
    <cellStyle name="Input 2 2 2 4 2 13 2" xfId="30796"/>
    <cellStyle name="Input 2 2 2 4 2 14" xfId="20242"/>
    <cellStyle name="Input 2 2 2 4 2 14 2" xfId="30797"/>
    <cellStyle name="Input 2 2 2 4 2 15" xfId="21608"/>
    <cellStyle name="Input 2 2 2 4 2 15 2" xfId="30798"/>
    <cellStyle name="Input 2 2 2 4 2 16" xfId="22962"/>
    <cellStyle name="Input 2 2 2 4 2 16 2" xfId="30799"/>
    <cellStyle name="Input 2 2 2 4 2 17" xfId="24306"/>
    <cellStyle name="Input 2 2 2 4 2 17 2" xfId="30800"/>
    <cellStyle name="Input 2 2 2 4 2 18" xfId="1874"/>
    <cellStyle name="Input 2 2 2 4 2 18 2" xfId="30801"/>
    <cellStyle name="Input 2 2 2 4 2 19" xfId="30802"/>
    <cellStyle name="Input 2 2 2 4 2 2" xfId="3334"/>
    <cellStyle name="Input 2 2 2 4 2 2 2" xfId="30803"/>
    <cellStyle name="Input 2 2 2 4 2 3" xfId="4678"/>
    <cellStyle name="Input 2 2 2 4 2 3 2" xfId="30804"/>
    <cellStyle name="Input 2 2 2 4 2 4" xfId="6304"/>
    <cellStyle name="Input 2 2 2 4 2 4 2" xfId="30805"/>
    <cellStyle name="Input 2 2 2 4 2 5" xfId="7706"/>
    <cellStyle name="Input 2 2 2 4 2 5 2" xfId="30806"/>
    <cellStyle name="Input 2 2 2 4 2 6" xfId="9101"/>
    <cellStyle name="Input 2 2 2 4 2 6 2" xfId="30807"/>
    <cellStyle name="Input 2 2 2 4 2 7" xfId="10502"/>
    <cellStyle name="Input 2 2 2 4 2 7 2" xfId="30808"/>
    <cellStyle name="Input 2 2 2 4 2 8" xfId="11899"/>
    <cellStyle name="Input 2 2 2 4 2 8 2" xfId="30809"/>
    <cellStyle name="Input 2 2 2 4 2 9" xfId="13295"/>
    <cellStyle name="Input 2 2 2 4 2 9 2" xfId="30810"/>
    <cellStyle name="Input 2 2 2 4 20" xfId="23203"/>
    <cellStyle name="Input 2 2 2 4 20 2" xfId="30811"/>
    <cellStyle name="Input 2 2 2 4 21" xfId="771"/>
    <cellStyle name="Input 2 2 2 4 21 2" xfId="30812"/>
    <cellStyle name="Input 2 2 2 4 22" xfId="24572"/>
    <cellStyle name="Input 2 2 2 4 22 2" xfId="30813"/>
    <cellStyle name="Input 2 2 2 4 23" xfId="24704"/>
    <cellStyle name="Input 2 2 2 4 23 2" xfId="30814"/>
    <cellStyle name="Input 2 2 2 4 24" xfId="30815"/>
    <cellStyle name="Input 2 2 2 4 25" xfId="51269"/>
    <cellStyle name="Input 2 2 2 4 26" xfId="51270"/>
    <cellStyle name="Input 2 2 2 4 27" xfId="51271"/>
    <cellStyle name="Input 2 2 2 4 28" xfId="51272"/>
    <cellStyle name="Input 2 2 2 4 29" xfId="51273"/>
    <cellStyle name="Input 2 2 2 4 3" xfId="596"/>
    <cellStyle name="Input 2 2 2 4 3 10" xfId="14807"/>
    <cellStyle name="Input 2 2 2 4 3 10 2" xfId="30816"/>
    <cellStyle name="Input 2 2 2 4 3 11" xfId="16201"/>
    <cellStyle name="Input 2 2 2 4 3 11 2" xfId="30817"/>
    <cellStyle name="Input 2 2 2 4 3 12" xfId="17591"/>
    <cellStyle name="Input 2 2 2 4 3 12 2" xfId="30818"/>
    <cellStyle name="Input 2 2 2 4 3 13" xfId="18978"/>
    <cellStyle name="Input 2 2 2 4 3 13 2" xfId="30819"/>
    <cellStyle name="Input 2 2 2 4 3 14" xfId="20358"/>
    <cellStyle name="Input 2 2 2 4 3 14 2" xfId="30820"/>
    <cellStyle name="Input 2 2 2 4 3 15" xfId="21724"/>
    <cellStyle name="Input 2 2 2 4 3 15 2" xfId="30821"/>
    <cellStyle name="Input 2 2 2 4 3 16" xfId="23078"/>
    <cellStyle name="Input 2 2 2 4 3 16 2" xfId="30822"/>
    <cellStyle name="Input 2 2 2 4 3 17" xfId="24422"/>
    <cellStyle name="Input 2 2 2 4 3 17 2" xfId="30823"/>
    <cellStyle name="Input 2 2 2 4 3 18" xfId="1990"/>
    <cellStyle name="Input 2 2 2 4 3 18 2" xfId="30824"/>
    <cellStyle name="Input 2 2 2 4 3 19" xfId="30825"/>
    <cellStyle name="Input 2 2 2 4 3 2" xfId="3450"/>
    <cellStyle name="Input 2 2 2 4 3 2 2" xfId="30826"/>
    <cellStyle name="Input 2 2 2 4 3 3" xfId="4794"/>
    <cellStyle name="Input 2 2 2 4 3 3 2" xfId="30827"/>
    <cellStyle name="Input 2 2 2 4 3 4" xfId="6420"/>
    <cellStyle name="Input 2 2 2 4 3 4 2" xfId="30828"/>
    <cellStyle name="Input 2 2 2 4 3 5" xfId="7822"/>
    <cellStyle name="Input 2 2 2 4 3 5 2" xfId="30829"/>
    <cellStyle name="Input 2 2 2 4 3 6" xfId="9217"/>
    <cellStyle name="Input 2 2 2 4 3 6 2" xfId="30830"/>
    <cellStyle name="Input 2 2 2 4 3 7" xfId="10618"/>
    <cellStyle name="Input 2 2 2 4 3 7 2" xfId="30831"/>
    <cellStyle name="Input 2 2 2 4 3 8" xfId="12015"/>
    <cellStyle name="Input 2 2 2 4 3 8 2" xfId="30832"/>
    <cellStyle name="Input 2 2 2 4 3 9" xfId="13411"/>
    <cellStyle name="Input 2 2 2 4 3 9 2" xfId="30833"/>
    <cellStyle name="Input 2 2 2 4 30" xfId="51274"/>
    <cellStyle name="Input 2 2 2 4 31" xfId="51275"/>
    <cellStyle name="Input 2 2 2 4 4" xfId="1745"/>
    <cellStyle name="Input 2 2 2 4 4 10" xfId="14562"/>
    <cellStyle name="Input 2 2 2 4 4 10 2" xfId="30834"/>
    <cellStyle name="Input 2 2 2 4 4 11" xfId="15956"/>
    <cellStyle name="Input 2 2 2 4 4 11 2" xfId="30835"/>
    <cellStyle name="Input 2 2 2 4 4 12" xfId="17346"/>
    <cellStyle name="Input 2 2 2 4 4 12 2" xfId="30836"/>
    <cellStyle name="Input 2 2 2 4 4 13" xfId="18733"/>
    <cellStyle name="Input 2 2 2 4 4 13 2" xfId="30837"/>
    <cellStyle name="Input 2 2 2 4 4 14" xfId="20113"/>
    <cellStyle name="Input 2 2 2 4 4 14 2" xfId="30838"/>
    <cellStyle name="Input 2 2 2 4 4 15" xfId="21479"/>
    <cellStyle name="Input 2 2 2 4 4 15 2" xfId="30839"/>
    <cellStyle name="Input 2 2 2 4 4 16" xfId="22833"/>
    <cellStyle name="Input 2 2 2 4 4 16 2" xfId="30840"/>
    <cellStyle name="Input 2 2 2 4 4 17" xfId="24177"/>
    <cellStyle name="Input 2 2 2 4 4 17 2" xfId="30841"/>
    <cellStyle name="Input 2 2 2 4 4 18" xfId="30842"/>
    <cellStyle name="Input 2 2 2 4 4 2" xfId="3205"/>
    <cellStyle name="Input 2 2 2 4 4 2 2" xfId="30843"/>
    <cellStyle name="Input 2 2 2 4 4 3" xfId="4549"/>
    <cellStyle name="Input 2 2 2 4 4 3 2" xfId="30844"/>
    <cellStyle name="Input 2 2 2 4 4 4" xfId="6175"/>
    <cellStyle name="Input 2 2 2 4 4 4 2" xfId="30845"/>
    <cellStyle name="Input 2 2 2 4 4 5" xfId="7577"/>
    <cellStyle name="Input 2 2 2 4 4 5 2" xfId="30846"/>
    <cellStyle name="Input 2 2 2 4 4 6" xfId="8972"/>
    <cellStyle name="Input 2 2 2 4 4 6 2" xfId="30847"/>
    <cellStyle name="Input 2 2 2 4 4 7" xfId="10373"/>
    <cellStyle name="Input 2 2 2 4 4 7 2" xfId="30848"/>
    <cellStyle name="Input 2 2 2 4 4 8" xfId="11770"/>
    <cellStyle name="Input 2 2 2 4 4 8 2" xfId="30849"/>
    <cellStyle name="Input 2 2 2 4 4 9" xfId="13166"/>
    <cellStyle name="Input 2 2 2 4 4 9 2" xfId="30850"/>
    <cellStyle name="Input 2 2 2 4 5" xfId="2221"/>
    <cellStyle name="Input 2 2 2 4 5 2" xfId="30851"/>
    <cellStyle name="Input 2 2 2 4 6" xfId="3575"/>
    <cellStyle name="Input 2 2 2 4 6 2" xfId="30852"/>
    <cellStyle name="Input 2 2 2 4 7" xfId="5147"/>
    <cellStyle name="Input 2 2 2 4 7 2" xfId="30853"/>
    <cellStyle name="Input 2 2 2 4 8" xfId="6545"/>
    <cellStyle name="Input 2 2 2 4 8 2" xfId="30854"/>
    <cellStyle name="Input 2 2 2 4 9" xfId="7943"/>
    <cellStyle name="Input 2 2 2 4 9 2" xfId="30855"/>
    <cellStyle name="Input 2 2 2 40" xfId="13080"/>
    <cellStyle name="Input 2 2 2 40 2" xfId="30856"/>
    <cellStyle name="Input 2 2 2 41" xfId="14476"/>
    <cellStyle name="Input 2 2 2 41 2" xfId="30857"/>
    <cellStyle name="Input 2 2 2 42" xfId="15870"/>
    <cellStyle name="Input 2 2 2 42 2" xfId="30858"/>
    <cellStyle name="Input 2 2 2 43" xfId="17260"/>
    <cellStyle name="Input 2 2 2 43 2" xfId="30859"/>
    <cellStyle name="Input 2 2 2 44" xfId="18647"/>
    <cellStyle name="Input 2 2 2 44 2" xfId="30860"/>
    <cellStyle name="Input 2 2 2 45" xfId="20027"/>
    <cellStyle name="Input 2 2 2 45 2" xfId="30861"/>
    <cellStyle name="Input 2 2 2 46" xfId="21393"/>
    <cellStyle name="Input 2 2 2 46 2" xfId="30862"/>
    <cellStyle name="Input 2 2 2 47" xfId="636"/>
    <cellStyle name="Input 2 2 2 47 2" xfId="30863"/>
    <cellStyle name="Input 2 2 2 48" xfId="24554"/>
    <cellStyle name="Input 2 2 2 48 2" xfId="30864"/>
    <cellStyle name="Input 2 2 2 49" xfId="24511"/>
    <cellStyle name="Input 2 2 2 49 2" xfId="30865"/>
    <cellStyle name="Input 2 2 2 5" xfId="361"/>
    <cellStyle name="Input 2 2 2 5 10" xfId="9385"/>
    <cellStyle name="Input 2 2 2 5 10 2" xfId="30866"/>
    <cellStyle name="Input 2 2 2 5 11" xfId="10779"/>
    <cellStyle name="Input 2 2 2 5 11 2" xfId="30867"/>
    <cellStyle name="Input 2 2 2 5 12" xfId="12178"/>
    <cellStyle name="Input 2 2 2 5 12 2" xfId="30868"/>
    <cellStyle name="Input 2 2 2 5 13" xfId="13576"/>
    <cellStyle name="Input 2 2 2 5 13 2" xfId="30869"/>
    <cellStyle name="Input 2 2 2 5 14" xfId="14972"/>
    <cellStyle name="Input 2 2 2 5 14 2" xfId="30870"/>
    <cellStyle name="Input 2 2 2 5 15" xfId="16366"/>
    <cellStyle name="Input 2 2 2 5 15 2" xfId="30871"/>
    <cellStyle name="Input 2 2 2 5 16" xfId="17756"/>
    <cellStyle name="Input 2 2 2 5 16 2" xfId="30872"/>
    <cellStyle name="Input 2 2 2 5 17" xfId="19143"/>
    <cellStyle name="Input 2 2 2 5 17 2" xfId="30873"/>
    <cellStyle name="Input 2 2 2 5 18" xfId="20523"/>
    <cellStyle name="Input 2 2 2 5 18 2" xfId="30874"/>
    <cellStyle name="Input 2 2 2 5 19" xfId="21889"/>
    <cellStyle name="Input 2 2 2 5 19 2" xfId="30875"/>
    <cellStyle name="Input 2 2 2 5 2" xfId="490"/>
    <cellStyle name="Input 2 2 2 5 2 10" xfId="14701"/>
    <cellStyle name="Input 2 2 2 5 2 10 2" xfId="30876"/>
    <cellStyle name="Input 2 2 2 5 2 11" xfId="16095"/>
    <cellStyle name="Input 2 2 2 5 2 11 2" xfId="30877"/>
    <cellStyle name="Input 2 2 2 5 2 12" xfId="17485"/>
    <cellStyle name="Input 2 2 2 5 2 12 2" xfId="30878"/>
    <cellStyle name="Input 2 2 2 5 2 13" xfId="18872"/>
    <cellStyle name="Input 2 2 2 5 2 13 2" xfId="30879"/>
    <cellStyle name="Input 2 2 2 5 2 14" xfId="20252"/>
    <cellStyle name="Input 2 2 2 5 2 14 2" xfId="30880"/>
    <cellStyle name="Input 2 2 2 5 2 15" xfId="21618"/>
    <cellStyle name="Input 2 2 2 5 2 15 2" xfId="30881"/>
    <cellStyle name="Input 2 2 2 5 2 16" xfId="22972"/>
    <cellStyle name="Input 2 2 2 5 2 16 2" xfId="30882"/>
    <cellStyle name="Input 2 2 2 5 2 17" xfId="24316"/>
    <cellStyle name="Input 2 2 2 5 2 17 2" xfId="30883"/>
    <cellStyle name="Input 2 2 2 5 2 18" xfId="1884"/>
    <cellStyle name="Input 2 2 2 5 2 18 2" xfId="30884"/>
    <cellStyle name="Input 2 2 2 5 2 19" xfId="30885"/>
    <cellStyle name="Input 2 2 2 5 2 2" xfId="3344"/>
    <cellStyle name="Input 2 2 2 5 2 2 2" xfId="30886"/>
    <cellStyle name="Input 2 2 2 5 2 3" xfId="4688"/>
    <cellStyle name="Input 2 2 2 5 2 3 2" xfId="30887"/>
    <cellStyle name="Input 2 2 2 5 2 4" xfId="6314"/>
    <cellStyle name="Input 2 2 2 5 2 4 2" xfId="30888"/>
    <cellStyle name="Input 2 2 2 5 2 5" xfId="7716"/>
    <cellStyle name="Input 2 2 2 5 2 5 2" xfId="30889"/>
    <cellStyle name="Input 2 2 2 5 2 6" xfId="9111"/>
    <cellStyle name="Input 2 2 2 5 2 6 2" xfId="30890"/>
    <cellStyle name="Input 2 2 2 5 2 7" xfId="10512"/>
    <cellStyle name="Input 2 2 2 5 2 7 2" xfId="30891"/>
    <cellStyle name="Input 2 2 2 5 2 8" xfId="11909"/>
    <cellStyle name="Input 2 2 2 5 2 8 2" xfId="30892"/>
    <cellStyle name="Input 2 2 2 5 2 9" xfId="13305"/>
    <cellStyle name="Input 2 2 2 5 2 9 2" xfId="30893"/>
    <cellStyle name="Input 2 2 2 5 20" xfId="23243"/>
    <cellStyle name="Input 2 2 2 5 20 2" xfId="30894"/>
    <cellStyle name="Input 2 2 2 5 21" xfId="811"/>
    <cellStyle name="Input 2 2 2 5 21 2" xfId="30895"/>
    <cellStyle name="Input 2 2 2 5 22" xfId="24582"/>
    <cellStyle name="Input 2 2 2 5 22 2" xfId="30896"/>
    <cellStyle name="Input 2 2 2 5 23" xfId="24712"/>
    <cellStyle name="Input 2 2 2 5 23 2" xfId="30897"/>
    <cellStyle name="Input 2 2 2 5 24" xfId="30898"/>
    <cellStyle name="Input 2 2 2 5 25" xfId="51276"/>
    <cellStyle name="Input 2 2 2 5 26" xfId="51277"/>
    <cellStyle name="Input 2 2 2 5 27" xfId="51278"/>
    <cellStyle name="Input 2 2 2 5 28" xfId="51279"/>
    <cellStyle name="Input 2 2 2 5 29" xfId="51280"/>
    <cellStyle name="Input 2 2 2 5 3" xfId="606"/>
    <cellStyle name="Input 2 2 2 5 3 10" xfId="14817"/>
    <cellStyle name="Input 2 2 2 5 3 10 2" xfId="30899"/>
    <cellStyle name="Input 2 2 2 5 3 11" xfId="16211"/>
    <cellStyle name="Input 2 2 2 5 3 11 2" xfId="30900"/>
    <cellStyle name="Input 2 2 2 5 3 12" xfId="17601"/>
    <cellStyle name="Input 2 2 2 5 3 12 2" xfId="30901"/>
    <cellStyle name="Input 2 2 2 5 3 13" xfId="18988"/>
    <cellStyle name="Input 2 2 2 5 3 13 2" xfId="30902"/>
    <cellStyle name="Input 2 2 2 5 3 14" xfId="20368"/>
    <cellStyle name="Input 2 2 2 5 3 14 2" xfId="30903"/>
    <cellStyle name="Input 2 2 2 5 3 15" xfId="21734"/>
    <cellStyle name="Input 2 2 2 5 3 15 2" xfId="30904"/>
    <cellStyle name="Input 2 2 2 5 3 16" xfId="23088"/>
    <cellStyle name="Input 2 2 2 5 3 16 2" xfId="30905"/>
    <cellStyle name="Input 2 2 2 5 3 17" xfId="24432"/>
    <cellStyle name="Input 2 2 2 5 3 17 2" xfId="30906"/>
    <cellStyle name="Input 2 2 2 5 3 18" xfId="2000"/>
    <cellStyle name="Input 2 2 2 5 3 18 2" xfId="30907"/>
    <cellStyle name="Input 2 2 2 5 3 19" xfId="30908"/>
    <cellStyle name="Input 2 2 2 5 3 2" xfId="3460"/>
    <cellStyle name="Input 2 2 2 5 3 2 2" xfId="30909"/>
    <cellStyle name="Input 2 2 2 5 3 3" xfId="4804"/>
    <cellStyle name="Input 2 2 2 5 3 3 2" xfId="30910"/>
    <cellStyle name="Input 2 2 2 5 3 4" xfId="6430"/>
    <cellStyle name="Input 2 2 2 5 3 4 2" xfId="30911"/>
    <cellStyle name="Input 2 2 2 5 3 5" xfId="7832"/>
    <cellStyle name="Input 2 2 2 5 3 5 2" xfId="30912"/>
    <cellStyle name="Input 2 2 2 5 3 6" xfId="9227"/>
    <cellStyle name="Input 2 2 2 5 3 6 2" xfId="30913"/>
    <cellStyle name="Input 2 2 2 5 3 7" xfId="10628"/>
    <cellStyle name="Input 2 2 2 5 3 7 2" xfId="30914"/>
    <cellStyle name="Input 2 2 2 5 3 8" xfId="12025"/>
    <cellStyle name="Input 2 2 2 5 3 8 2" xfId="30915"/>
    <cellStyle name="Input 2 2 2 5 3 9" xfId="13421"/>
    <cellStyle name="Input 2 2 2 5 3 9 2" xfId="30916"/>
    <cellStyle name="Input 2 2 2 5 30" xfId="51281"/>
    <cellStyle name="Input 2 2 2 5 31" xfId="51282"/>
    <cellStyle name="Input 2 2 2 5 4" xfId="1755"/>
    <cellStyle name="Input 2 2 2 5 4 10" xfId="14572"/>
    <cellStyle name="Input 2 2 2 5 4 10 2" xfId="30917"/>
    <cellStyle name="Input 2 2 2 5 4 11" xfId="15966"/>
    <cellStyle name="Input 2 2 2 5 4 11 2" xfId="30918"/>
    <cellStyle name="Input 2 2 2 5 4 12" xfId="17356"/>
    <cellStyle name="Input 2 2 2 5 4 12 2" xfId="30919"/>
    <cellStyle name="Input 2 2 2 5 4 13" xfId="18743"/>
    <cellStyle name="Input 2 2 2 5 4 13 2" xfId="30920"/>
    <cellStyle name="Input 2 2 2 5 4 14" xfId="20123"/>
    <cellStyle name="Input 2 2 2 5 4 14 2" xfId="30921"/>
    <cellStyle name="Input 2 2 2 5 4 15" xfId="21489"/>
    <cellStyle name="Input 2 2 2 5 4 15 2" xfId="30922"/>
    <cellStyle name="Input 2 2 2 5 4 16" xfId="22843"/>
    <cellStyle name="Input 2 2 2 5 4 16 2" xfId="30923"/>
    <cellStyle name="Input 2 2 2 5 4 17" xfId="24187"/>
    <cellStyle name="Input 2 2 2 5 4 17 2" xfId="30924"/>
    <cellStyle name="Input 2 2 2 5 4 18" xfId="30925"/>
    <cellStyle name="Input 2 2 2 5 4 2" xfId="3215"/>
    <cellStyle name="Input 2 2 2 5 4 2 2" xfId="30926"/>
    <cellStyle name="Input 2 2 2 5 4 3" xfId="4559"/>
    <cellStyle name="Input 2 2 2 5 4 3 2" xfId="30927"/>
    <cellStyle name="Input 2 2 2 5 4 4" xfId="6185"/>
    <cellStyle name="Input 2 2 2 5 4 4 2" xfId="30928"/>
    <cellStyle name="Input 2 2 2 5 4 5" xfId="7587"/>
    <cellStyle name="Input 2 2 2 5 4 5 2" xfId="30929"/>
    <cellStyle name="Input 2 2 2 5 4 6" xfId="8982"/>
    <cellStyle name="Input 2 2 2 5 4 6 2" xfId="30930"/>
    <cellStyle name="Input 2 2 2 5 4 7" xfId="10383"/>
    <cellStyle name="Input 2 2 2 5 4 7 2" xfId="30931"/>
    <cellStyle name="Input 2 2 2 5 4 8" xfId="11780"/>
    <cellStyle name="Input 2 2 2 5 4 8 2" xfId="30932"/>
    <cellStyle name="Input 2 2 2 5 4 9" xfId="13176"/>
    <cellStyle name="Input 2 2 2 5 4 9 2" xfId="30933"/>
    <cellStyle name="Input 2 2 2 5 5" xfId="2261"/>
    <cellStyle name="Input 2 2 2 5 5 2" xfId="30934"/>
    <cellStyle name="Input 2 2 2 5 6" xfId="3615"/>
    <cellStyle name="Input 2 2 2 5 6 2" xfId="30935"/>
    <cellStyle name="Input 2 2 2 5 7" xfId="5187"/>
    <cellStyle name="Input 2 2 2 5 7 2" xfId="30936"/>
    <cellStyle name="Input 2 2 2 5 8" xfId="6585"/>
    <cellStyle name="Input 2 2 2 5 8 2" xfId="30937"/>
    <cellStyle name="Input 2 2 2 5 9" xfId="7983"/>
    <cellStyle name="Input 2 2 2 5 9 2" xfId="30938"/>
    <cellStyle name="Input 2 2 2 50" xfId="24612"/>
    <cellStyle name="Input 2 2 2 50 2" xfId="30939"/>
    <cellStyle name="Input 2 2 2 51" xfId="24568"/>
    <cellStyle name="Input 2 2 2 51 2" xfId="30940"/>
    <cellStyle name="Input 2 2 2 52" xfId="24645"/>
    <cellStyle name="Input 2 2 2 52 2" xfId="30941"/>
    <cellStyle name="Input 2 2 2 53" xfId="24734"/>
    <cellStyle name="Input 2 2 2 53 2" xfId="30942"/>
    <cellStyle name="Input 2 2 2 54" xfId="24618"/>
    <cellStyle name="Input 2 2 2 54 2" xfId="30943"/>
    <cellStyle name="Input 2 2 2 55" xfId="30944"/>
    <cellStyle name="Input 2 2 2 56" xfId="49239"/>
    <cellStyle name="Input 2 2 2 57" xfId="49273"/>
    <cellStyle name="Input 2 2 2 58" xfId="51283"/>
    <cellStyle name="Input 2 2 2 59" xfId="51284"/>
    <cellStyle name="Input 2 2 2 6" xfId="401"/>
    <cellStyle name="Input 2 2 2 6 10" xfId="12217"/>
    <cellStyle name="Input 2 2 2 6 10 2" xfId="30945"/>
    <cellStyle name="Input 2 2 2 6 11" xfId="13615"/>
    <cellStyle name="Input 2 2 2 6 11 2" xfId="30946"/>
    <cellStyle name="Input 2 2 2 6 12" xfId="15011"/>
    <cellStyle name="Input 2 2 2 6 12 2" xfId="30947"/>
    <cellStyle name="Input 2 2 2 6 13" xfId="16405"/>
    <cellStyle name="Input 2 2 2 6 13 2" xfId="30948"/>
    <cellStyle name="Input 2 2 2 6 14" xfId="17795"/>
    <cellStyle name="Input 2 2 2 6 14 2" xfId="30949"/>
    <cellStyle name="Input 2 2 2 6 15" xfId="19182"/>
    <cellStyle name="Input 2 2 2 6 15 2" xfId="30950"/>
    <cellStyle name="Input 2 2 2 6 16" xfId="20562"/>
    <cellStyle name="Input 2 2 2 6 16 2" xfId="30951"/>
    <cellStyle name="Input 2 2 2 6 17" xfId="21928"/>
    <cellStyle name="Input 2 2 2 6 17 2" xfId="30952"/>
    <cellStyle name="Input 2 2 2 6 18" xfId="23282"/>
    <cellStyle name="Input 2 2 2 6 18 2" xfId="30953"/>
    <cellStyle name="Input 2 2 2 6 19" xfId="850"/>
    <cellStyle name="Input 2 2 2 6 19 2" xfId="30954"/>
    <cellStyle name="Input 2 2 2 6 2" xfId="1795"/>
    <cellStyle name="Input 2 2 2 6 2 10" xfId="14612"/>
    <cellStyle name="Input 2 2 2 6 2 10 2" xfId="30955"/>
    <cellStyle name="Input 2 2 2 6 2 11" xfId="16006"/>
    <cellStyle name="Input 2 2 2 6 2 11 2" xfId="30956"/>
    <cellStyle name="Input 2 2 2 6 2 12" xfId="17396"/>
    <cellStyle name="Input 2 2 2 6 2 12 2" xfId="30957"/>
    <cellStyle name="Input 2 2 2 6 2 13" xfId="18783"/>
    <cellStyle name="Input 2 2 2 6 2 13 2" xfId="30958"/>
    <cellStyle name="Input 2 2 2 6 2 14" xfId="20163"/>
    <cellStyle name="Input 2 2 2 6 2 14 2" xfId="30959"/>
    <cellStyle name="Input 2 2 2 6 2 15" xfId="21529"/>
    <cellStyle name="Input 2 2 2 6 2 15 2" xfId="30960"/>
    <cellStyle name="Input 2 2 2 6 2 16" xfId="22883"/>
    <cellStyle name="Input 2 2 2 6 2 16 2" xfId="30961"/>
    <cellStyle name="Input 2 2 2 6 2 17" xfId="24227"/>
    <cellStyle name="Input 2 2 2 6 2 17 2" xfId="30962"/>
    <cellStyle name="Input 2 2 2 6 2 18" xfId="30963"/>
    <cellStyle name="Input 2 2 2 6 2 2" xfId="3255"/>
    <cellStyle name="Input 2 2 2 6 2 2 2" xfId="30964"/>
    <cellStyle name="Input 2 2 2 6 2 3" xfId="4599"/>
    <cellStyle name="Input 2 2 2 6 2 3 2" xfId="30965"/>
    <cellStyle name="Input 2 2 2 6 2 4" xfId="6225"/>
    <cellStyle name="Input 2 2 2 6 2 4 2" xfId="30966"/>
    <cellStyle name="Input 2 2 2 6 2 5" xfId="7627"/>
    <cellStyle name="Input 2 2 2 6 2 5 2" xfId="30967"/>
    <cellStyle name="Input 2 2 2 6 2 6" xfId="9022"/>
    <cellStyle name="Input 2 2 2 6 2 6 2" xfId="30968"/>
    <cellStyle name="Input 2 2 2 6 2 7" xfId="10423"/>
    <cellStyle name="Input 2 2 2 6 2 7 2" xfId="30969"/>
    <cellStyle name="Input 2 2 2 6 2 8" xfId="11820"/>
    <cellStyle name="Input 2 2 2 6 2 8 2" xfId="30970"/>
    <cellStyle name="Input 2 2 2 6 2 9" xfId="13216"/>
    <cellStyle name="Input 2 2 2 6 2 9 2" xfId="30971"/>
    <cellStyle name="Input 2 2 2 6 20" xfId="30972"/>
    <cellStyle name="Input 2 2 2 6 21" xfId="51285"/>
    <cellStyle name="Input 2 2 2 6 22" xfId="51286"/>
    <cellStyle name="Input 2 2 2 6 23" xfId="51287"/>
    <cellStyle name="Input 2 2 2 6 24" xfId="51288"/>
    <cellStyle name="Input 2 2 2 6 25" xfId="51289"/>
    <cellStyle name="Input 2 2 2 6 26" xfId="51290"/>
    <cellStyle name="Input 2 2 2 6 27" xfId="51291"/>
    <cellStyle name="Input 2 2 2 6 3" xfId="2300"/>
    <cellStyle name="Input 2 2 2 6 3 2" xfId="30973"/>
    <cellStyle name="Input 2 2 2 6 4" xfId="3654"/>
    <cellStyle name="Input 2 2 2 6 4 2" xfId="30974"/>
    <cellStyle name="Input 2 2 2 6 5" xfId="5226"/>
    <cellStyle name="Input 2 2 2 6 5 2" xfId="30975"/>
    <cellStyle name="Input 2 2 2 6 6" xfId="6624"/>
    <cellStyle name="Input 2 2 2 6 6 2" xfId="30976"/>
    <cellStyle name="Input 2 2 2 6 7" xfId="8022"/>
    <cellStyle name="Input 2 2 2 6 7 2" xfId="30977"/>
    <cellStyle name="Input 2 2 2 6 8" xfId="9424"/>
    <cellStyle name="Input 2 2 2 6 8 2" xfId="30978"/>
    <cellStyle name="Input 2 2 2 6 9" xfId="10818"/>
    <cellStyle name="Input 2 2 2 6 9 2" xfId="30979"/>
    <cellStyle name="Input 2 2 2 60" xfId="51292"/>
    <cellStyle name="Input 2 2 2 61" xfId="51293"/>
    <cellStyle name="Input 2 2 2 62" xfId="51294"/>
    <cellStyle name="Input 2 2 2 63" xfId="51295"/>
    <cellStyle name="Input 2 2 2 64" xfId="51296"/>
    <cellStyle name="Input 2 2 2 7" xfId="526"/>
    <cellStyle name="Input 2 2 2 7 10" xfId="12255"/>
    <cellStyle name="Input 2 2 2 7 10 2" xfId="30980"/>
    <cellStyle name="Input 2 2 2 7 11" xfId="13653"/>
    <cellStyle name="Input 2 2 2 7 11 2" xfId="30981"/>
    <cellStyle name="Input 2 2 2 7 12" xfId="15049"/>
    <cellStyle name="Input 2 2 2 7 12 2" xfId="30982"/>
    <cellStyle name="Input 2 2 2 7 13" xfId="16443"/>
    <cellStyle name="Input 2 2 2 7 13 2" xfId="30983"/>
    <cellStyle name="Input 2 2 2 7 14" xfId="17833"/>
    <cellStyle name="Input 2 2 2 7 14 2" xfId="30984"/>
    <cellStyle name="Input 2 2 2 7 15" xfId="19220"/>
    <cellStyle name="Input 2 2 2 7 15 2" xfId="30985"/>
    <cellStyle name="Input 2 2 2 7 16" xfId="20600"/>
    <cellStyle name="Input 2 2 2 7 16 2" xfId="30986"/>
    <cellStyle name="Input 2 2 2 7 17" xfId="21966"/>
    <cellStyle name="Input 2 2 2 7 17 2" xfId="30987"/>
    <cellStyle name="Input 2 2 2 7 18" xfId="23320"/>
    <cellStyle name="Input 2 2 2 7 18 2" xfId="30988"/>
    <cellStyle name="Input 2 2 2 7 19" xfId="888"/>
    <cellStyle name="Input 2 2 2 7 19 2" xfId="30989"/>
    <cellStyle name="Input 2 2 2 7 2" xfId="1920"/>
    <cellStyle name="Input 2 2 2 7 2 10" xfId="14737"/>
    <cellStyle name="Input 2 2 2 7 2 10 2" xfId="30990"/>
    <cellStyle name="Input 2 2 2 7 2 11" xfId="16131"/>
    <cellStyle name="Input 2 2 2 7 2 11 2" xfId="30991"/>
    <cellStyle name="Input 2 2 2 7 2 12" xfId="17521"/>
    <cellStyle name="Input 2 2 2 7 2 12 2" xfId="30992"/>
    <cellStyle name="Input 2 2 2 7 2 13" xfId="18908"/>
    <cellStyle name="Input 2 2 2 7 2 13 2" xfId="30993"/>
    <cellStyle name="Input 2 2 2 7 2 14" xfId="20288"/>
    <cellStyle name="Input 2 2 2 7 2 14 2" xfId="30994"/>
    <cellStyle name="Input 2 2 2 7 2 15" xfId="21654"/>
    <cellStyle name="Input 2 2 2 7 2 15 2" xfId="30995"/>
    <cellStyle name="Input 2 2 2 7 2 16" xfId="23008"/>
    <cellStyle name="Input 2 2 2 7 2 16 2" xfId="30996"/>
    <cellStyle name="Input 2 2 2 7 2 17" xfId="24352"/>
    <cellStyle name="Input 2 2 2 7 2 17 2" xfId="30997"/>
    <cellStyle name="Input 2 2 2 7 2 18" xfId="30998"/>
    <cellStyle name="Input 2 2 2 7 2 2" xfId="3380"/>
    <cellStyle name="Input 2 2 2 7 2 2 2" xfId="30999"/>
    <cellStyle name="Input 2 2 2 7 2 3" xfId="4724"/>
    <cellStyle name="Input 2 2 2 7 2 3 2" xfId="31000"/>
    <cellStyle name="Input 2 2 2 7 2 4" xfId="6350"/>
    <cellStyle name="Input 2 2 2 7 2 4 2" xfId="31001"/>
    <cellStyle name="Input 2 2 2 7 2 5" xfId="7752"/>
    <cellStyle name="Input 2 2 2 7 2 5 2" xfId="31002"/>
    <cellStyle name="Input 2 2 2 7 2 6" xfId="9147"/>
    <cellStyle name="Input 2 2 2 7 2 6 2" xfId="31003"/>
    <cellStyle name="Input 2 2 2 7 2 7" xfId="10548"/>
    <cellStyle name="Input 2 2 2 7 2 7 2" xfId="31004"/>
    <cellStyle name="Input 2 2 2 7 2 8" xfId="11945"/>
    <cellStyle name="Input 2 2 2 7 2 8 2" xfId="31005"/>
    <cellStyle name="Input 2 2 2 7 2 9" xfId="13341"/>
    <cellStyle name="Input 2 2 2 7 2 9 2" xfId="31006"/>
    <cellStyle name="Input 2 2 2 7 20" xfId="31007"/>
    <cellStyle name="Input 2 2 2 7 21" xfId="51297"/>
    <cellStyle name="Input 2 2 2 7 22" xfId="51298"/>
    <cellStyle name="Input 2 2 2 7 23" xfId="51299"/>
    <cellStyle name="Input 2 2 2 7 24" xfId="51300"/>
    <cellStyle name="Input 2 2 2 7 25" xfId="51301"/>
    <cellStyle name="Input 2 2 2 7 26" xfId="51302"/>
    <cellStyle name="Input 2 2 2 7 27" xfId="51303"/>
    <cellStyle name="Input 2 2 2 7 3" xfId="2338"/>
    <cellStyle name="Input 2 2 2 7 3 2" xfId="31008"/>
    <cellStyle name="Input 2 2 2 7 4" xfId="3692"/>
    <cellStyle name="Input 2 2 2 7 4 2" xfId="31009"/>
    <cellStyle name="Input 2 2 2 7 5" xfId="5264"/>
    <cellStyle name="Input 2 2 2 7 5 2" xfId="31010"/>
    <cellStyle name="Input 2 2 2 7 6" xfId="6662"/>
    <cellStyle name="Input 2 2 2 7 6 2" xfId="31011"/>
    <cellStyle name="Input 2 2 2 7 7" xfId="8060"/>
    <cellStyle name="Input 2 2 2 7 7 2" xfId="31012"/>
    <cellStyle name="Input 2 2 2 7 8" xfId="9462"/>
    <cellStyle name="Input 2 2 2 7 8 2" xfId="31013"/>
    <cellStyle name="Input 2 2 2 7 9" xfId="10856"/>
    <cellStyle name="Input 2 2 2 7 9 2" xfId="31014"/>
    <cellStyle name="Input 2 2 2 8" xfId="924"/>
    <cellStyle name="Input 2 2 2 8 10" xfId="13689"/>
    <cellStyle name="Input 2 2 2 8 10 2" xfId="31015"/>
    <cellStyle name="Input 2 2 2 8 11" xfId="15085"/>
    <cellStyle name="Input 2 2 2 8 11 2" xfId="31016"/>
    <cellStyle name="Input 2 2 2 8 12" xfId="16479"/>
    <cellStyle name="Input 2 2 2 8 12 2" xfId="31017"/>
    <cellStyle name="Input 2 2 2 8 13" xfId="17869"/>
    <cellStyle name="Input 2 2 2 8 13 2" xfId="31018"/>
    <cellStyle name="Input 2 2 2 8 14" xfId="19256"/>
    <cellStyle name="Input 2 2 2 8 14 2" xfId="31019"/>
    <cellStyle name="Input 2 2 2 8 15" xfId="20636"/>
    <cellStyle name="Input 2 2 2 8 15 2" xfId="31020"/>
    <cellStyle name="Input 2 2 2 8 16" xfId="22002"/>
    <cellStyle name="Input 2 2 2 8 16 2" xfId="31021"/>
    <cellStyle name="Input 2 2 2 8 17" xfId="23356"/>
    <cellStyle name="Input 2 2 2 8 17 2" xfId="31022"/>
    <cellStyle name="Input 2 2 2 8 18" xfId="31023"/>
    <cellStyle name="Input 2 2 2 8 19" xfId="51304"/>
    <cellStyle name="Input 2 2 2 8 2" xfId="2374"/>
    <cellStyle name="Input 2 2 2 8 2 2" xfId="31024"/>
    <cellStyle name="Input 2 2 2 8 20" xfId="51305"/>
    <cellStyle name="Input 2 2 2 8 21" xfId="51306"/>
    <cellStyle name="Input 2 2 2 8 22" xfId="51307"/>
    <cellStyle name="Input 2 2 2 8 23" xfId="51308"/>
    <cellStyle name="Input 2 2 2 8 24" xfId="51309"/>
    <cellStyle name="Input 2 2 2 8 25" xfId="51310"/>
    <cellStyle name="Input 2 2 2 8 3" xfId="3728"/>
    <cellStyle name="Input 2 2 2 8 3 2" xfId="31025"/>
    <cellStyle name="Input 2 2 2 8 4" xfId="5300"/>
    <cellStyle name="Input 2 2 2 8 4 2" xfId="31026"/>
    <cellStyle name="Input 2 2 2 8 5" xfId="6698"/>
    <cellStyle name="Input 2 2 2 8 5 2" xfId="31027"/>
    <cellStyle name="Input 2 2 2 8 6" xfId="8096"/>
    <cellStyle name="Input 2 2 2 8 6 2" xfId="31028"/>
    <cellStyle name="Input 2 2 2 8 7" xfId="9498"/>
    <cellStyle name="Input 2 2 2 8 7 2" xfId="31029"/>
    <cellStyle name="Input 2 2 2 8 8" xfId="10892"/>
    <cellStyle name="Input 2 2 2 8 8 2" xfId="31030"/>
    <cellStyle name="Input 2 2 2 8 9" xfId="12291"/>
    <cellStyle name="Input 2 2 2 8 9 2" xfId="31031"/>
    <cellStyle name="Input 2 2 2 9" xfId="962"/>
    <cellStyle name="Input 2 2 2 9 10" xfId="13727"/>
    <cellStyle name="Input 2 2 2 9 10 2" xfId="31032"/>
    <cellStyle name="Input 2 2 2 9 11" xfId="15123"/>
    <cellStyle name="Input 2 2 2 9 11 2" xfId="31033"/>
    <cellStyle name="Input 2 2 2 9 12" xfId="16517"/>
    <cellStyle name="Input 2 2 2 9 12 2" xfId="31034"/>
    <cellStyle name="Input 2 2 2 9 13" xfId="17907"/>
    <cellStyle name="Input 2 2 2 9 13 2" xfId="31035"/>
    <cellStyle name="Input 2 2 2 9 14" xfId="19294"/>
    <cellStyle name="Input 2 2 2 9 14 2" xfId="31036"/>
    <cellStyle name="Input 2 2 2 9 15" xfId="20674"/>
    <cellStyle name="Input 2 2 2 9 15 2" xfId="31037"/>
    <cellStyle name="Input 2 2 2 9 16" xfId="22040"/>
    <cellStyle name="Input 2 2 2 9 16 2" xfId="31038"/>
    <cellStyle name="Input 2 2 2 9 17" xfId="23394"/>
    <cellStyle name="Input 2 2 2 9 17 2" xfId="31039"/>
    <cellStyle name="Input 2 2 2 9 18" xfId="31040"/>
    <cellStyle name="Input 2 2 2 9 19" xfId="51311"/>
    <cellStyle name="Input 2 2 2 9 2" xfId="2412"/>
    <cellStyle name="Input 2 2 2 9 2 2" xfId="31041"/>
    <cellStyle name="Input 2 2 2 9 20" xfId="51312"/>
    <cellStyle name="Input 2 2 2 9 21" xfId="51313"/>
    <cellStyle name="Input 2 2 2 9 22" xfId="51314"/>
    <cellStyle name="Input 2 2 2 9 23" xfId="51315"/>
    <cellStyle name="Input 2 2 2 9 24" xfId="51316"/>
    <cellStyle name="Input 2 2 2 9 25" xfId="51317"/>
    <cellStyle name="Input 2 2 2 9 3" xfId="3766"/>
    <cellStyle name="Input 2 2 2 9 3 2" xfId="31042"/>
    <cellStyle name="Input 2 2 2 9 4" xfId="5338"/>
    <cellStyle name="Input 2 2 2 9 4 2" xfId="31043"/>
    <cellStyle name="Input 2 2 2 9 5" xfId="6736"/>
    <cellStyle name="Input 2 2 2 9 5 2" xfId="31044"/>
    <cellStyle name="Input 2 2 2 9 6" xfId="8134"/>
    <cellStyle name="Input 2 2 2 9 6 2" xfId="31045"/>
    <cellStyle name="Input 2 2 2 9 7" xfId="9536"/>
    <cellStyle name="Input 2 2 2 9 7 2" xfId="31046"/>
    <cellStyle name="Input 2 2 2 9 8" xfId="10930"/>
    <cellStyle name="Input 2 2 2 9 8 2" xfId="31047"/>
    <cellStyle name="Input 2 2 2 9 9" xfId="12329"/>
    <cellStyle name="Input 2 2 2 9 9 2" xfId="31048"/>
    <cellStyle name="Input 2 2 20" xfId="1665"/>
    <cellStyle name="Input 2 2 20 10" xfId="14482"/>
    <cellStyle name="Input 2 2 20 10 2" xfId="31049"/>
    <cellStyle name="Input 2 2 20 11" xfId="15876"/>
    <cellStyle name="Input 2 2 20 11 2" xfId="31050"/>
    <cellStyle name="Input 2 2 20 12" xfId="17266"/>
    <cellStyle name="Input 2 2 20 12 2" xfId="31051"/>
    <cellStyle name="Input 2 2 20 13" xfId="18653"/>
    <cellStyle name="Input 2 2 20 13 2" xfId="31052"/>
    <cellStyle name="Input 2 2 20 14" xfId="20033"/>
    <cellStyle name="Input 2 2 20 14 2" xfId="31053"/>
    <cellStyle name="Input 2 2 20 15" xfId="21399"/>
    <cellStyle name="Input 2 2 20 15 2" xfId="31054"/>
    <cellStyle name="Input 2 2 20 16" xfId="22753"/>
    <cellStyle name="Input 2 2 20 16 2" xfId="31055"/>
    <cellStyle name="Input 2 2 20 17" xfId="24097"/>
    <cellStyle name="Input 2 2 20 17 2" xfId="31056"/>
    <cellStyle name="Input 2 2 20 18" xfId="31057"/>
    <cellStyle name="Input 2 2 20 2" xfId="3125"/>
    <cellStyle name="Input 2 2 20 2 2" xfId="31058"/>
    <cellStyle name="Input 2 2 20 3" xfId="4469"/>
    <cellStyle name="Input 2 2 20 3 2" xfId="31059"/>
    <cellStyle name="Input 2 2 20 4" xfId="6095"/>
    <cellStyle name="Input 2 2 20 4 2" xfId="31060"/>
    <cellStyle name="Input 2 2 20 5" xfId="7497"/>
    <cellStyle name="Input 2 2 20 5 2" xfId="31061"/>
    <cellStyle name="Input 2 2 20 6" xfId="8892"/>
    <cellStyle name="Input 2 2 20 6 2" xfId="31062"/>
    <cellStyle name="Input 2 2 20 7" xfId="10293"/>
    <cellStyle name="Input 2 2 20 7 2" xfId="31063"/>
    <cellStyle name="Input 2 2 20 8" xfId="11690"/>
    <cellStyle name="Input 2 2 20 8 2" xfId="31064"/>
    <cellStyle name="Input 2 2 20 9" xfId="13086"/>
    <cellStyle name="Input 2 2 20 9 2" xfId="31065"/>
    <cellStyle name="Input 2 2 21" xfId="2076"/>
    <cellStyle name="Input 2 2 21 2" xfId="31066"/>
    <cellStyle name="Input 2 2 22" xfId="2054"/>
    <cellStyle name="Input 2 2 22 2" xfId="31067"/>
    <cellStyle name="Input 2 2 23" xfId="4998"/>
    <cellStyle name="Input 2 2 23 2" xfId="31068"/>
    <cellStyle name="Input 2 2 24" xfId="4864"/>
    <cellStyle name="Input 2 2 24 2" xfId="31069"/>
    <cellStyle name="Input 2 2 25" xfId="7455"/>
    <cellStyle name="Input 2 2 25 2" xfId="31070"/>
    <cellStyle name="Input 2 2 26" xfId="4893"/>
    <cellStyle name="Input 2 2 26 2" xfId="31071"/>
    <cellStyle name="Input 2 2 27" xfId="11643"/>
    <cellStyle name="Input 2 2 27 2" xfId="31072"/>
    <cellStyle name="Input 2 2 28" xfId="4968"/>
    <cellStyle name="Input 2 2 28 2" xfId="31073"/>
    <cellStyle name="Input 2 2 29" xfId="13028"/>
    <cellStyle name="Input 2 2 29 2" xfId="31074"/>
    <cellStyle name="Input 2 2 3" xfId="209"/>
    <cellStyle name="Input 2 2 3 10" xfId="1075"/>
    <cellStyle name="Input 2 2 3 10 10" xfId="13840"/>
    <cellStyle name="Input 2 2 3 10 10 2" xfId="31075"/>
    <cellStyle name="Input 2 2 3 10 11" xfId="15236"/>
    <cellStyle name="Input 2 2 3 10 11 2" xfId="31076"/>
    <cellStyle name="Input 2 2 3 10 12" xfId="16630"/>
    <cellStyle name="Input 2 2 3 10 12 2" xfId="31077"/>
    <cellStyle name="Input 2 2 3 10 13" xfId="18020"/>
    <cellStyle name="Input 2 2 3 10 13 2" xfId="31078"/>
    <cellStyle name="Input 2 2 3 10 14" xfId="19407"/>
    <cellStyle name="Input 2 2 3 10 14 2" xfId="31079"/>
    <cellStyle name="Input 2 2 3 10 15" xfId="20787"/>
    <cellStyle name="Input 2 2 3 10 15 2" xfId="31080"/>
    <cellStyle name="Input 2 2 3 10 16" xfId="22153"/>
    <cellStyle name="Input 2 2 3 10 16 2" xfId="31081"/>
    <cellStyle name="Input 2 2 3 10 17" xfId="23507"/>
    <cellStyle name="Input 2 2 3 10 17 2" xfId="31082"/>
    <cellStyle name="Input 2 2 3 10 18" xfId="31083"/>
    <cellStyle name="Input 2 2 3 10 19" xfId="51318"/>
    <cellStyle name="Input 2 2 3 10 2" xfId="2525"/>
    <cellStyle name="Input 2 2 3 10 2 2" xfId="31084"/>
    <cellStyle name="Input 2 2 3 10 20" xfId="51319"/>
    <cellStyle name="Input 2 2 3 10 21" xfId="51320"/>
    <cellStyle name="Input 2 2 3 10 22" xfId="51321"/>
    <cellStyle name="Input 2 2 3 10 23" xfId="51322"/>
    <cellStyle name="Input 2 2 3 10 24" xfId="51323"/>
    <cellStyle name="Input 2 2 3 10 25" xfId="51324"/>
    <cellStyle name="Input 2 2 3 10 3" xfId="3879"/>
    <cellStyle name="Input 2 2 3 10 3 2" xfId="31085"/>
    <cellStyle name="Input 2 2 3 10 4" xfId="5451"/>
    <cellStyle name="Input 2 2 3 10 4 2" xfId="31086"/>
    <cellStyle name="Input 2 2 3 10 5" xfId="6849"/>
    <cellStyle name="Input 2 2 3 10 5 2" xfId="31087"/>
    <cellStyle name="Input 2 2 3 10 6" xfId="8247"/>
    <cellStyle name="Input 2 2 3 10 6 2" xfId="31088"/>
    <cellStyle name="Input 2 2 3 10 7" xfId="9649"/>
    <cellStyle name="Input 2 2 3 10 7 2" xfId="31089"/>
    <cellStyle name="Input 2 2 3 10 8" xfId="11043"/>
    <cellStyle name="Input 2 2 3 10 8 2" xfId="31090"/>
    <cellStyle name="Input 2 2 3 10 9" xfId="12442"/>
    <cellStyle name="Input 2 2 3 10 9 2" xfId="31091"/>
    <cellStyle name="Input 2 2 3 11" xfId="1106"/>
    <cellStyle name="Input 2 2 3 11 10" xfId="13871"/>
    <cellStyle name="Input 2 2 3 11 10 2" xfId="31092"/>
    <cellStyle name="Input 2 2 3 11 11" xfId="15267"/>
    <cellStyle name="Input 2 2 3 11 11 2" xfId="31093"/>
    <cellStyle name="Input 2 2 3 11 12" xfId="16661"/>
    <cellStyle name="Input 2 2 3 11 12 2" xfId="31094"/>
    <cellStyle name="Input 2 2 3 11 13" xfId="18051"/>
    <cellStyle name="Input 2 2 3 11 13 2" xfId="31095"/>
    <cellStyle name="Input 2 2 3 11 14" xfId="19438"/>
    <cellStyle name="Input 2 2 3 11 14 2" xfId="31096"/>
    <cellStyle name="Input 2 2 3 11 15" xfId="20818"/>
    <cellStyle name="Input 2 2 3 11 15 2" xfId="31097"/>
    <cellStyle name="Input 2 2 3 11 16" xfId="22184"/>
    <cellStyle name="Input 2 2 3 11 16 2" xfId="31098"/>
    <cellStyle name="Input 2 2 3 11 17" xfId="23538"/>
    <cellStyle name="Input 2 2 3 11 17 2" xfId="31099"/>
    <cellStyle name="Input 2 2 3 11 18" xfId="31100"/>
    <cellStyle name="Input 2 2 3 11 19" xfId="51325"/>
    <cellStyle name="Input 2 2 3 11 2" xfId="2556"/>
    <cellStyle name="Input 2 2 3 11 2 2" xfId="31101"/>
    <cellStyle name="Input 2 2 3 11 20" xfId="51326"/>
    <cellStyle name="Input 2 2 3 11 21" xfId="51327"/>
    <cellStyle name="Input 2 2 3 11 22" xfId="51328"/>
    <cellStyle name="Input 2 2 3 11 23" xfId="51329"/>
    <cellStyle name="Input 2 2 3 11 24" xfId="51330"/>
    <cellStyle name="Input 2 2 3 11 25" xfId="51331"/>
    <cellStyle name="Input 2 2 3 11 3" xfId="3910"/>
    <cellStyle name="Input 2 2 3 11 3 2" xfId="31102"/>
    <cellStyle name="Input 2 2 3 11 4" xfId="5482"/>
    <cellStyle name="Input 2 2 3 11 4 2" xfId="31103"/>
    <cellStyle name="Input 2 2 3 11 5" xfId="6880"/>
    <cellStyle name="Input 2 2 3 11 5 2" xfId="31104"/>
    <cellStyle name="Input 2 2 3 11 6" xfId="8278"/>
    <cellStyle name="Input 2 2 3 11 6 2" xfId="31105"/>
    <cellStyle name="Input 2 2 3 11 7" xfId="9680"/>
    <cellStyle name="Input 2 2 3 11 7 2" xfId="31106"/>
    <cellStyle name="Input 2 2 3 11 8" xfId="11074"/>
    <cellStyle name="Input 2 2 3 11 8 2" xfId="31107"/>
    <cellStyle name="Input 2 2 3 11 9" xfId="12473"/>
    <cellStyle name="Input 2 2 3 11 9 2" xfId="31108"/>
    <cellStyle name="Input 2 2 3 12" xfId="1142"/>
    <cellStyle name="Input 2 2 3 12 10" xfId="13907"/>
    <cellStyle name="Input 2 2 3 12 10 2" xfId="31109"/>
    <cellStyle name="Input 2 2 3 12 11" xfId="15303"/>
    <cellStyle name="Input 2 2 3 12 11 2" xfId="31110"/>
    <cellStyle name="Input 2 2 3 12 12" xfId="16697"/>
    <cellStyle name="Input 2 2 3 12 12 2" xfId="31111"/>
    <cellStyle name="Input 2 2 3 12 13" xfId="18087"/>
    <cellStyle name="Input 2 2 3 12 13 2" xfId="31112"/>
    <cellStyle name="Input 2 2 3 12 14" xfId="19474"/>
    <cellStyle name="Input 2 2 3 12 14 2" xfId="31113"/>
    <cellStyle name="Input 2 2 3 12 15" xfId="20854"/>
    <cellStyle name="Input 2 2 3 12 15 2" xfId="31114"/>
    <cellStyle name="Input 2 2 3 12 16" xfId="22220"/>
    <cellStyle name="Input 2 2 3 12 16 2" xfId="31115"/>
    <cellStyle name="Input 2 2 3 12 17" xfId="23574"/>
    <cellStyle name="Input 2 2 3 12 17 2" xfId="31116"/>
    <cellStyle name="Input 2 2 3 12 18" xfId="31117"/>
    <cellStyle name="Input 2 2 3 12 19" xfId="51332"/>
    <cellStyle name="Input 2 2 3 12 2" xfId="2592"/>
    <cellStyle name="Input 2 2 3 12 2 2" xfId="31118"/>
    <cellStyle name="Input 2 2 3 12 20" xfId="51333"/>
    <cellStyle name="Input 2 2 3 12 21" xfId="51334"/>
    <cellStyle name="Input 2 2 3 12 22" xfId="51335"/>
    <cellStyle name="Input 2 2 3 12 23" xfId="51336"/>
    <cellStyle name="Input 2 2 3 12 24" xfId="51337"/>
    <cellStyle name="Input 2 2 3 12 25" xfId="51338"/>
    <cellStyle name="Input 2 2 3 12 3" xfId="3946"/>
    <cellStyle name="Input 2 2 3 12 3 2" xfId="31119"/>
    <cellStyle name="Input 2 2 3 12 4" xfId="5518"/>
    <cellStyle name="Input 2 2 3 12 4 2" xfId="31120"/>
    <cellStyle name="Input 2 2 3 12 5" xfId="6916"/>
    <cellStyle name="Input 2 2 3 12 5 2" xfId="31121"/>
    <cellStyle name="Input 2 2 3 12 6" xfId="8314"/>
    <cellStyle name="Input 2 2 3 12 6 2" xfId="31122"/>
    <cellStyle name="Input 2 2 3 12 7" xfId="9716"/>
    <cellStyle name="Input 2 2 3 12 7 2" xfId="31123"/>
    <cellStyle name="Input 2 2 3 12 8" xfId="11110"/>
    <cellStyle name="Input 2 2 3 12 8 2" xfId="31124"/>
    <cellStyle name="Input 2 2 3 12 9" xfId="12509"/>
    <cellStyle name="Input 2 2 3 12 9 2" xfId="31125"/>
    <cellStyle name="Input 2 2 3 13" xfId="1177"/>
    <cellStyle name="Input 2 2 3 13 10" xfId="13942"/>
    <cellStyle name="Input 2 2 3 13 10 2" xfId="31126"/>
    <cellStyle name="Input 2 2 3 13 11" xfId="15338"/>
    <cellStyle name="Input 2 2 3 13 11 2" xfId="31127"/>
    <cellStyle name="Input 2 2 3 13 12" xfId="16732"/>
    <cellStyle name="Input 2 2 3 13 12 2" xfId="31128"/>
    <cellStyle name="Input 2 2 3 13 13" xfId="18122"/>
    <cellStyle name="Input 2 2 3 13 13 2" xfId="31129"/>
    <cellStyle name="Input 2 2 3 13 14" xfId="19509"/>
    <cellStyle name="Input 2 2 3 13 14 2" xfId="31130"/>
    <cellStyle name="Input 2 2 3 13 15" xfId="20889"/>
    <cellStyle name="Input 2 2 3 13 15 2" xfId="31131"/>
    <cellStyle name="Input 2 2 3 13 16" xfId="22255"/>
    <cellStyle name="Input 2 2 3 13 16 2" xfId="31132"/>
    <cellStyle name="Input 2 2 3 13 17" xfId="23609"/>
    <cellStyle name="Input 2 2 3 13 17 2" xfId="31133"/>
    <cellStyle name="Input 2 2 3 13 18" xfId="31134"/>
    <cellStyle name="Input 2 2 3 13 19" xfId="51339"/>
    <cellStyle name="Input 2 2 3 13 2" xfId="2627"/>
    <cellStyle name="Input 2 2 3 13 2 2" xfId="31135"/>
    <cellStyle name="Input 2 2 3 13 20" xfId="51340"/>
    <cellStyle name="Input 2 2 3 13 21" xfId="51341"/>
    <cellStyle name="Input 2 2 3 13 22" xfId="51342"/>
    <cellStyle name="Input 2 2 3 13 23" xfId="51343"/>
    <cellStyle name="Input 2 2 3 13 24" xfId="51344"/>
    <cellStyle name="Input 2 2 3 13 25" xfId="51345"/>
    <cellStyle name="Input 2 2 3 13 3" xfId="3981"/>
    <cellStyle name="Input 2 2 3 13 3 2" xfId="31136"/>
    <cellStyle name="Input 2 2 3 13 4" xfId="5553"/>
    <cellStyle name="Input 2 2 3 13 4 2" xfId="31137"/>
    <cellStyle name="Input 2 2 3 13 5" xfId="6951"/>
    <cellStyle name="Input 2 2 3 13 5 2" xfId="31138"/>
    <cellStyle name="Input 2 2 3 13 6" xfId="8349"/>
    <cellStyle name="Input 2 2 3 13 6 2" xfId="31139"/>
    <cellStyle name="Input 2 2 3 13 7" xfId="9751"/>
    <cellStyle name="Input 2 2 3 13 7 2" xfId="31140"/>
    <cellStyle name="Input 2 2 3 13 8" xfId="11145"/>
    <cellStyle name="Input 2 2 3 13 8 2" xfId="31141"/>
    <cellStyle name="Input 2 2 3 13 9" xfId="12544"/>
    <cellStyle name="Input 2 2 3 13 9 2" xfId="31142"/>
    <cellStyle name="Input 2 2 3 14" xfId="1211"/>
    <cellStyle name="Input 2 2 3 14 10" xfId="13976"/>
    <cellStyle name="Input 2 2 3 14 10 2" xfId="31143"/>
    <cellStyle name="Input 2 2 3 14 11" xfId="15372"/>
    <cellStyle name="Input 2 2 3 14 11 2" xfId="31144"/>
    <cellStyle name="Input 2 2 3 14 12" xfId="16766"/>
    <cellStyle name="Input 2 2 3 14 12 2" xfId="31145"/>
    <cellStyle name="Input 2 2 3 14 13" xfId="18156"/>
    <cellStyle name="Input 2 2 3 14 13 2" xfId="31146"/>
    <cellStyle name="Input 2 2 3 14 14" xfId="19543"/>
    <cellStyle name="Input 2 2 3 14 14 2" xfId="31147"/>
    <cellStyle name="Input 2 2 3 14 15" xfId="20923"/>
    <cellStyle name="Input 2 2 3 14 15 2" xfId="31148"/>
    <cellStyle name="Input 2 2 3 14 16" xfId="22289"/>
    <cellStyle name="Input 2 2 3 14 16 2" xfId="31149"/>
    <cellStyle name="Input 2 2 3 14 17" xfId="23643"/>
    <cellStyle name="Input 2 2 3 14 17 2" xfId="31150"/>
    <cellStyle name="Input 2 2 3 14 18" xfId="31151"/>
    <cellStyle name="Input 2 2 3 14 19" xfId="51346"/>
    <cellStyle name="Input 2 2 3 14 2" xfId="2661"/>
    <cellStyle name="Input 2 2 3 14 2 2" xfId="31152"/>
    <cellStyle name="Input 2 2 3 14 20" xfId="51347"/>
    <cellStyle name="Input 2 2 3 14 21" xfId="51348"/>
    <cellStyle name="Input 2 2 3 14 22" xfId="51349"/>
    <cellStyle name="Input 2 2 3 14 23" xfId="51350"/>
    <cellStyle name="Input 2 2 3 14 24" xfId="51351"/>
    <cellStyle name="Input 2 2 3 14 25" xfId="51352"/>
    <cellStyle name="Input 2 2 3 14 3" xfId="4015"/>
    <cellStyle name="Input 2 2 3 14 3 2" xfId="31153"/>
    <cellStyle name="Input 2 2 3 14 4" xfId="5587"/>
    <cellStyle name="Input 2 2 3 14 4 2" xfId="31154"/>
    <cellStyle name="Input 2 2 3 14 5" xfId="6985"/>
    <cellStyle name="Input 2 2 3 14 5 2" xfId="31155"/>
    <cellStyle name="Input 2 2 3 14 6" xfId="8383"/>
    <cellStyle name="Input 2 2 3 14 6 2" xfId="31156"/>
    <cellStyle name="Input 2 2 3 14 7" xfId="9785"/>
    <cellStyle name="Input 2 2 3 14 7 2" xfId="31157"/>
    <cellStyle name="Input 2 2 3 14 8" xfId="11179"/>
    <cellStyle name="Input 2 2 3 14 8 2" xfId="31158"/>
    <cellStyle name="Input 2 2 3 14 9" xfId="12578"/>
    <cellStyle name="Input 2 2 3 14 9 2" xfId="31159"/>
    <cellStyle name="Input 2 2 3 15" xfId="1248"/>
    <cellStyle name="Input 2 2 3 15 10" xfId="14013"/>
    <cellStyle name="Input 2 2 3 15 10 2" xfId="31160"/>
    <cellStyle name="Input 2 2 3 15 11" xfId="15409"/>
    <cellStyle name="Input 2 2 3 15 11 2" xfId="31161"/>
    <cellStyle name="Input 2 2 3 15 12" xfId="16803"/>
    <cellStyle name="Input 2 2 3 15 12 2" xfId="31162"/>
    <cellStyle name="Input 2 2 3 15 13" xfId="18193"/>
    <cellStyle name="Input 2 2 3 15 13 2" xfId="31163"/>
    <cellStyle name="Input 2 2 3 15 14" xfId="19580"/>
    <cellStyle name="Input 2 2 3 15 14 2" xfId="31164"/>
    <cellStyle name="Input 2 2 3 15 15" xfId="20960"/>
    <cellStyle name="Input 2 2 3 15 15 2" xfId="31165"/>
    <cellStyle name="Input 2 2 3 15 16" xfId="22326"/>
    <cellStyle name="Input 2 2 3 15 16 2" xfId="31166"/>
    <cellStyle name="Input 2 2 3 15 17" xfId="23680"/>
    <cellStyle name="Input 2 2 3 15 17 2" xfId="31167"/>
    <cellStyle name="Input 2 2 3 15 18" xfId="31168"/>
    <cellStyle name="Input 2 2 3 15 19" xfId="51353"/>
    <cellStyle name="Input 2 2 3 15 2" xfId="2698"/>
    <cellStyle name="Input 2 2 3 15 2 2" xfId="31169"/>
    <cellStyle name="Input 2 2 3 15 20" xfId="51354"/>
    <cellStyle name="Input 2 2 3 15 21" xfId="51355"/>
    <cellStyle name="Input 2 2 3 15 22" xfId="51356"/>
    <cellStyle name="Input 2 2 3 15 23" xfId="51357"/>
    <cellStyle name="Input 2 2 3 15 24" xfId="51358"/>
    <cellStyle name="Input 2 2 3 15 25" xfId="51359"/>
    <cellStyle name="Input 2 2 3 15 3" xfId="4052"/>
    <cellStyle name="Input 2 2 3 15 3 2" xfId="31170"/>
    <cellStyle name="Input 2 2 3 15 4" xfId="5624"/>
    <cellStyle name="Input 2 2 3 15 4 2" xfId="31171"/>
    <cellStyle name="Input 2 2 3 15 5" xfId="7022"/>
    <cellStyle name="Input 2 2 3 15 5 2" xfId="31172"/>
    <cellStyle name="Input 2 2 3 15 6" xfId="8420"/>
    <cellStyle name="Input 2 2 3 15 6 2" xfId="31173"/>
    <cellStyle name="Input 2 2 3 15 7" xfId="9822"/>
    <cellStyle name="Input 2 2 3 15 7 2" xfId="31174"/>
    <cellStyle name="Input 2 2 3 15 8" xfId="11216"/>
    <cellStyle name="Input 2 2 3 15 8 2" xfId="31175"/>
    <cellStyle name="Input 2 2 3 15 9" xfId="12615"/>
    <cellStyle name="Input 2 2 3 15 9 2" xfId="31176"/>
    <cellStyle name="Input 2 2 3 16" xfId="1284"/>
    <cellStyle name="Input 2 2 3 16 10" xfId="14049"/>
    <cellStyle name="Input 2 2 3 16 10 2" xfId="31177"/>
    <cellStyle name="Input 2 2 3 16 11" xfId="15445"/>
    <cellStyle name="Input 2 2 3 16 11 2" xfId="31178"/>
    <cellStyle name="Input 2 2 3 16 12" xfId="16839"/>
    <cellStyle name="Input 2 2 3 16 12 2" xfId="31179"/>
    <cellStyle name="Input 2 2 3 16 13" xfId="18229"/>
    <cellStyle name="Input 2 2 3 16 13 2" xfId="31180"/>
    <cellStyle name="Input 2 2 3 16 14" xfId="19616"/>
    <cellStyle name="Input 2 2 3 16 14 2" xfId="31181"/>
    <cellStyle name="Input 2 2 3 16 15" xfId="20996"/>
    <cellStyle name="Input 2 2 3 16 15 2" xfId="31182"/>
    <cellStyle name="Input 2 2 3 16 16" xfId="22362"/>
    <cellStyle name="Input 2 2 3 16 16 2" xfId="31183"/>
    <cellStyle name="Input 2 2 3 16 17" xfId="23716"/>
    <cellStyle name="Input 2 2 3 16 17 2" xfId="31184"/>
    <cellStyle name="Input 2 2 3 16 18" xfId="31185"/>
    <cellStyle name="Input 2 2 3 16 19" xfId="51360"/>
    <cellStyle name="Input 2 2 3 16 2" xfId="2734"/>
    <cellStyle name="Input 2 2 3 16 2 2" xfId="31186"/>
    <cellStyle name="Input 2 2 3 16 20" xfId="51361"/>
    <cellStyle name="Input 2 2 3 16 21" xfId="51362"/>
    <cellStyle name="Input 2 2 3 16 22" xfId="51363"/>
    <cellStyle name="Input 2 2 3 16 23" xfId="51364"/>
    <cellStyle name="Input 2 2 3 16 24" xfId="51365"/>
    <cellStyle name="Input 2 2 3 16 25" xfId="51366"/>
    <cellStyle name="Input 2 2 3 16 3" xfId="4088"/>
    <cellStyle name="Input 2 2 3 16 3 2" xfId="31187"/>
    <cellStyle name="Input 2 2 3 16 4" xfId="5660"/>
    <cellStyle name="Input 2 2 3 16 4 2" xfId="31188"/>
    <cellStyle name="Input 2 2 3 16 5" xfId="7058"/>
    <cellStyle name="Input 2 2 3 16 5 2" xfId="31189"/>
    <cellStyle name="Input 2 2 3 16 6" xfId="8456"/>
    <cellStyle name="Input 2 2 3 16 6 2" xfId="31190"/>
    <cellStyle name="Input 2 2 3 16 7" xfId="9858"/>
    <cellStyle name="Input 2 2 3 16 7 2" xfId="31191"/>
    <cellStyle name="Input 2 2 3 16 8" xfId="11252"/>
    <cellStyle name="Input 2 2 3 16 8 2" xfId="31192"/>
    <cellStyle name="Input 2 2 3 16 9" xfId="12651"/>
    <cellStyle name="Input 2 2 3 16 9 2" xfId="31193"/>
    <cellStyle name="Input 2 2 3 17" xfId="1314"/>
    <cellStyle name="Input 2 2 3 17 10" xfId="14079"/>
    <cellStyle name="Input 2 2 3 17 10 2" xfId="31194"/>
    <cellStyle name="Input 2 2 3 17 11" xfId="15475"/>
    <cellStyle name="Input 2 2 3 17 11 2" xfId="31195"/>
    <cellStyle name="Input 2 2 3 17 12" xfId="16869"/>
    <cellStyle name="Input 2 2 3 17 12 2" xfId="31196"/>
    <cellStyle name="Input 2 2 3 17 13" xfId="18259"/>
    <cellStyle name="Input 2 2 3 17 13 2" xfId="31197"/>
    <cellStyle name="Input 2 2 3 17 14" xfId="19646"/>
    <cellStyle name="Input 2 2 3 17 14 2" xfId="31198"/>
    <cellStyle name="Input 2 2 3 17 15" xfId="21026"/>
    <cellStyle name="Input 2 2 3 17 15 2" xfId="31199"/>
    <cellStyle name="Input 2 2 3 17 16" xfId="22392"/>
    <cellStyle name="Input 2 2 3 17 16 2" xfId="31200"/>
    <cellStyle name="Input 2 2 3 17 17" xfId="23746"/>
    <cellStyle name="Input 2 2 3 17 17 2" xfId="31201"/>
    <cellStyle name="Input 2 2 3 17 18" xfId="31202"/>
    <cellStyle name="Input 2 2 3 17 19" xfId="51367"/>
    <cellStyle name="Input 2 2 3 17 2" xfId="2764"/>
    <cellStyle name="Input 2 2 3 17 2 2" xfId="31203"/>
    <cellStyle name="Input 2 2 3 17 20" xfId="51368"/>
    <cellStyle name="Input 2 2 3 17 21" xfId="51369"/>
    <cellStyle name="Input 2 2 3 17 22" xfId="51370"/>
    <cellStyle name="Input 2 2 3 17 23" xfId="51371"/>
    <cellStyle name="Input 2 2 3 17 24" xfId="51372"/>
    <cellStyle name="Input 2 2 3 17 25" xfId="51373"/>
    <cellStyle name="Input 2 2 3 17 3" xfId="4118"/>
    <cellStyle name="Input 2 2 3 17 3 2" xfId="31204"/>
    <cellStyle name="Input 2 2 3 17 4" xfId="5690"/>
    <cellStyle name="Input 2 2 3 17 4 2" xfId="31205"/>
    <cellStyle name="Input 2 2 3 17 5" xfId="7088"/>
    <cellStyle name="Input 2 2 3 17 5 2" xfId="31206"/>
    <cellStyle name="Input 2 2 3 17 6" xfId="8486"/>
    <cellStyle name="Input 2 2 3 17 6 2" xfId="31207"/>
    <cellStyle name="Input 2 2 3 17 7" xfId="9888"/>
    <cellStyle name="Input 2 2 3 17 7 2" xfId="31208"/>
    <cellStyle name="Input 2 2 3 17 8" xfId="11282"/>
    <cellStyle name="Input 2 2 3 17 8 2" xfId="31209"/>
    <cellStyle name="Input 2 2 3 17 9" xfId="12681"/>
    <cellStyle name="Input 2 2 3 17 9 2" xfId="31210"/>
    <cellStyle name="Input 2 2 3 18" xfId="1347"/>
    <cellStyle name="Input 2 2 3 18 10" xfId="14112"/>
    <cellStyle name="Input 2 2 3 18 10 2" xfId="31211"/>
    <cellStyle name="Input 2 2 3 18 11" xfId="15508"/>
    <cellStyle name="Input 2 2 3 18 11 2" xfId="31212"/>
    <cellStyle name="Input 2 2 3 18 12" xfId="16902"/>
    <cellStyle name="Input 2 2 3 18 12 2" xfId="31213"/>
    <cellStyle name="Input 2 2 3 18 13" xfId="18292"/>
    <cellStyle name="Input 2 2 3 18 13 2" xfId="31214"/>
    <cellStyle name="Input 2 2 3 18 14" xfId="19679"/>
    <cellStyle name="Input 2 2 3 18 14 2" xfId="31215"/>
    <cellStyle name="Input 2 2 3 18 15" xfId="21059"/>
    <cellStyle name="Input 2 2 3 18 15 2" xfId="31216"/>
    <cellStyle name="Input 2 2 3 18 16" xfId="22425"/>
    <cellStyle name="Input 2 2 3 18 16 2" xfId="31217"/>
    <cellStyle name="Input 2 2 3 18 17" xfId="23779"/>
    <cellStyle name="Input 2 2 3 18 17 2" xfId="31218"/>
    <cellStyle name="Input 2 2 3 18 18" xfId="31219"/>
    <cellStyle name="Input 2 2 3 18 19" xfId="51374"/>
    <cellStyle name="Input 2 2 3 18 2" xfId="2797"/>
    <cellStyle name="Input 2 2 3 18 2 2" xfId="31220"/>
    <cellStyle name="Input 2 2 3 18 20" xfId="51375"/>
    <cellStyle name="Input 2 2 3 18 21" xfId="51376"/>
    <cellStyle name="Input 2 2 3 18 22" xfId="51377"/>
    <cellStyle name="Input 2 2 3 18 23" xfId="51378"/>
    <cellStyle name="Input 2 2 3 18 24" xfId="51379"/>
    <cellStyle name="Input 2 2 3 18 25" xfId="51380"/>
    <cellStyle name="Input 2 2 3 18 3" xfId="4151"/>
    <cellStyle name="Input 2 2 3 18 3 2" xfId="31221"/>
    <cellStyle name="Input 2 2 3 18 4" xfId="5723"/>
    <cellStyle name="Input 2 2 3 18 4 2" xfId="31222"/>
    <cellStyle name="Input 2 2 3 18 5" xfId="7121"/>
    <cellStyle name="Input 2 2 3 18 5 2" xfId="31223"/>
    <cellStyle name="Input 2 2 3 18 6" xfId="8519"/>
    <cellStyle name="Input 2 2 3 18 6 2" xfId="31224"/>
    <cellStyle name="Input 2 2 3 18 7" xfId="9921"/>
    <cellStyle name="Input 2 2 3 18 7 2" xfId="31225"/>
    <cellStyle name="Input 2 2 3 18 8" xfId="11315"/>
    <cellStyle name="Input 2 2 3 18 8 2" xfId="31226"/>
    <cellStyle name="Input 2 2 3 18 9" xfId="12714"/>
    <cellStyle name="Input 2 2 3 18 9 2" xfId="31227"/>
    <cellStyle name="Input 2 2 3 19" xfId="1372"/>
    <cellStyle name="Input 2 2 3 19 10" xfId="14137"/>
    <cellStyle name="Input 2 2 3 19 10 2" xfId="31228"/>
    <cellStyle name="Input 2 2 3 19 11" xfId="15533"/>
    <cellStyle name="Input 2 2 3 19 11 2" xfId="31229"/>
    <cellStyle name="Input 2 2 3 19 12" xfId="16927"/>
    <cellStyle name="Input 2 2 3 19 12 2" xfId="31230"/>
    <cellStyle name="Input 2 2 3 19 13" xfId="18317"/>
    <cellStyle name="Input 2 2 3 19 13 2" xfId="31231"/>
    <cellStyle name="Input 2 2 3 19 14" xfId="19704"/>
    <cellStyle name="Input 2 2 3 19 14 2" xfId="31232"/>
    <cellStyle name="Input 2 2 3 19 15" xfId="21084"/>
    <cellStyle name="Input 2 2 3 19 15 2" xfId="31233"/>
    <cellStyle name="Input 2 2 3 19 16" xfId="22450"/>
    <cellStyle name="Input 2 2 3 19 16 2" xfId="31234"/>
    <cellStyle name="Input 2 2 3 19 17" xfId="23804"/>
    <cellStyle name="Input 2 2 3 19 17 2" xfId="31235"/>
    <cellStyle name="Input 2 2 3 19 18" xfId="31236"/>
    <cellStyle name="Input 2 2 3 19 19" xfId="51381"/>
    <cellStyle name="Input 2 2 3 19 2" xfId="2822"/>
    <cellStyle name="Input 2 2 3 19 2 2" xfId="31237"/>
    <cellStyle name="Input 2 2 3 19 20" xfId="51382"/>
    <cellStyle name="Input 2 2 3 19 21" xfId="51383"/>
    <cellStyle name="Input 2 2 3 19 22" xfId="51384"/>
    <cellStyle name="Input 2 2 3 19 23" xfId="51385"/>
    <cellStyle name="Input 2 2 3 19 24" xfId="51386"/>
    <cellStyle name="Input 2 2 3 19 25" xfId="51387"/>
    <cellStyle name="Input 2 2 3 19 3" xfId="4176"/>
    <cellStyle name="Input 2 2 3 19 3 2" xfId="31238"/>
    <cellStyle name="Input 2 2 3 19 4" xfId="5748"/>
    <cellStyle name="Input 2 2 3 19 4 2" xfId="31239"/>
    <cellStyle name="Input 2 2 3 19 5" xfId="7146"/>
    <cellStyle name="Input 2 2 3 19 5 2" xfId="31240"/>
    <cellStyle name="Input 2 2 3 19 6" xfId="8544"/>
    <cellStyle name="Input 2 2 3 19 6 2" xfId="31241"/>
    <cellStyle name="Input 2 2 3 19 7" xfId="9946"/>
    <cellStyle name="Input 2 2 3 19 7 2" xfId="31242"/>
    <cellStyle name="Input 2 2 3 19 8" xfId="11340"/>
    <cellStyle name="Input 2 2 3 19 8 2" xfId="31243"/>
    <cellStyle name="Input 2 2 3 19 9" xfId="12739"/>
    <cellStyle name="Input 2 2 3 19 9 2" xfId="31244"/>
    <cellStyle name="Input 2 2 3 2" xfId="377"/>
    <cellStyle name="Input 2 2 3 2 10" xfId="9355"/>
    <cellStyle name="Input 2 2 3 2 10 2" xfId="31245"/>
    <cellStyle name="Input 2 2 3 2 11" xfId="10749"/>
    <cellStyle name="Input 2 2 3 2 11 2" xfId="31246"/>
    <cellStyle name="Input 2 2 3 2 12" xfId="12148"/>
    <cellStyle name="Input 2 2 3 2 12 2" xfId="31247"/>
    <cellStyle name="Input 2 2 3 2 13" xfId="13546"/>
    <cellStyle name="Input 2 2 3 2 13 2" xfId="31248"/>
    <cellStyle name="Input 2 2 3 2 14" xfId="14942"/>
    <cellStyle name="Input 2 2 3 2 14 2" xfId="31249"/>
    <cellStyle name="Input 2 2 3 2 15" xfId="16336"/>
    <cellStyle name="Input 2 2 3 2 15 2" xfId="31250"/>
    <cellStyle name="Input 2 2 3 2 16" xfId="17726"/>
    <cellStyle name="Input 2 2 3 2 16 2" xfId="31251"/>
    <cellStyle name="Input 2 2 3 2 17" xfId="19113"/>
    <cellStyle name="Input 2 2 3 2 17 2" xfId="31252"/>
    <cellStyle name="Input 2 2 3 2 18" xfId="20493"/>
    <cellStyle name="Input 2 2 3 2 18 2" xfId="31253"/>
    <cellStyle name="Input 2 2 3 2 19" xfId="21859"/>
    <cellStyle name="Input 2 2 3 2 19 2" xfId="31254"/>
    <cellStyle name="Input 2 2 3 2 2" xfId="506"/>
    <cellStyle name="Input 2 2 3 2 2 10" xfId="14717"/>
    <cellStyle name="Input 2 2 3 2 2 10 2" xfId="31255"/>
    <cellStyle name="Input 2 2 3 2 2 11" xfId="16111"/>
    <cellStyle name="Input 2 2 3 2 2 11 2" xfId="31256"/>
    <cellStyle name="Input 2 2 3 2 2 12" xfId="17501"/>
    <cellStyle name="Input 2 2 3 2 2 12 2" xfId="31257"/>
    <cellStyle name="Input 2 2 3 2 2 13" xfId="18888"/>
    <cellStyle name="Input 2 2 3 2 2 13 2" xfId="31258"/>
    <cellStyle name="Input 2 2 3 2 2 14" xfId="20268"/>
    <cellStyle name="Input 2 2 3 2 2 14 2" xfId="31259"/>
    <cellStyle name="Input 2 2 3 2 2 15" xfId="21634"/>
    <cellStyle name="Input 2 2 3 2 2 15 2" xfId="31260"/>
    <cellStyle name="Input 2 2 3 2 2 16" xfId="22988"/>
    <cellStyle name="Input 2 2 3 2 2 16 2" xfId="31261"/>
    <cellStyle name="Input 2 2 3 2 2 17" xfId="24332"/>
    <cellStyle name="Input 2 2 3 2 2 17 2" xfId="31262"/>
    <cellStyle name="Input 2 2 3 2 2 18" xfId="1900"/>
    <cellStyle name="Input 2 2 3 2 2 18 2" xfId="31263"/>
    <cellStyle name="Input 2 2 3 2 2 19" xfId="31264"/>
    <cellStyle name="Input 2 2 3 2 2 2" xfId="3360"/>
    <cellStyle name="Input 2 2 3 2 2 2 2" xfId="31265"/>
    <cellStyle name="Input 2 2 3 2 2 3" xfId="4704"/>
    <cellStyle name="Input 2 2 3 2 2 3 2" xfId="31266"/>
    <cellStyle name="Input 2 2 3 2 2 4" xfId="6330"/>
    <cellStyle name="Input 2 2 3 2 2 4 2" xfId="31267"/>
    <cellStyle name="Input 2 2 3 2 2 5" xfId="7732"/>
    <cellStyle name="Input 2 2 3 2 2 5 2" xfId="31268"/>
    <cellStyle name="Input 2 2 3 2 2 6" xfId="9127"/>
    <cellStyle name="Input 2 2 3 2 2 6 2" xfId="31269"/>
    <cellStyle name="Input 2 2 3 2 2 7" xfId="10528"/>
    <cellStyle name="Input 2 2 3 2 2 7 2" xfId="31270"/>
    <cellStyle name="Input 2 2 3 2 2 8" xfId="11925"/>
    <cellStyle name="Input 2 2 3 2 2 8 2" xfId="31271"/>
    <cellStyle name="Input 2 2 3 2 2 9" xfId="13321"/>
    <cellStyle name="Input 2 2 3 2 2 9 2" xfId="31272"/>
    <cellStyle name="Input 2 2 3 2 20" xfId="23213"/>
    <cellStyle name="Input 2 2 3 2 20 2" xfId="31273"/>
    <cellStyle name="Input 2 2 3 2 21" xfId="781"/>
    <cellStyle name="Input 2 2 3 2 21 2" xfId="31274"/>
    <cellStyle name="Input 2 2 3 2 22" xfId="24598"/>
    <cellStyle name="Input 2 2 3 2 22 2" xfId="31275"/>
    <cellStyle name="Input 2 2 3 2 23" xfId="24725"/>
    <cellStyle name="Input 2 2 3 2 23 2" xfId="31276"/>
    <cellStyle name="Input 2 2 3 2 24" xfId="31277"/>
    <cellStyle name="Input 2 2 3 2 25" xfId="51388"/>
    <cellStyle name="Input 2 2 3 2 26" xfId="51389"/>
    <cellStyle name="Input 2 2 3 2 27" xfId="51390"/>
    <cellStyle name="Input 2 2 3 2 28" xfId="51391"/>
    <cellStyle name="Input 2 2 3 2 29" xfId="51392"/>
    <cellStyle name="Input 2 2 3 2 3" xfId="622"/>
    <cellStyle name="Input 2 2 3 2 3 10" xfId="14833"/>
    <cellStyle name="Input 2 2 3 2 3 10 2" xfId="31278"/>
    <cellStyle name="Input 2 2 3 2 3 11" xfId="16227"/>
    <cellStyle name="Input 2 2 3 2 3 11 2" xfId="31279"/>
    <cellStyle name="Input 2 2 3 2 3 12" xfId="17617"/>
    <cellStyle name="Input 2 2 3 2 3 12 2" xfId="31280"/>
    <cellStyle name="Input 2 2 3 2 3 13" xfId="19004"/>
    <cellStyle name="Input 2 2 3 2 3 13 2" xfId="31281"/>
    <cellStyle name="Input 2 2 3 2 3 14" xfId="20384"/>
    <cellStyle name="Input 2 2 3 2 3 14 2" xfId="31282"/>
    <cellStyle name="Input 2 2 3 2 3 15" xfId="21750"/>
    <cellStyle name="Input 2 2 3 2 3 15 2" xfId="31283"/>
    <cellStyle name="Input 2 2 3 2 3 16" xfId="23104"/>
    <cellStyle name="Input 2 2 3 2 3 16 2" xfId="31284"/>
    <cellStyle name="Input 2 2 3 2 3 17" xfId="24448"/>
    <cellStyle name="Input 2 2 3 2 3 17 2" xfId="31285"/>
    <cellStyle name="Input 2 2 3 2 3 18" xfId="2016"/>
    <cellStyle name="Input 2 2 3 2 3 18 2" xfId="31286"/>
    <cellStyle name="Input 2 2 3 2 3 19" xfId="31287"/>
    <cellStyle name="Input 2 2 3 2 3 2" xfId="3476"/>
    <cellStyle name="Input 2 2 3 2 3 2 2" xfId="31288"/>
    <cellStyle name="Input 2 2 3 2 3 3" xfId="4820"/>
    <cellStyle name="Input 2 2 3 2 3 3 2" xfId="31289"/>
    <cellStyle name="Input 2 2 3 2 3 4" xfId="6446"/>
    <cellStyle name="Input 2 2 3 2 3 4 2" xfId="31290"/>
    <cellStyle name="Input 2 2 3 2 3 5" xfId="7848"/>
    <cellStyle name="Input 2 2 3 2 3 5 2" xfId="31291"/>
    <cellStyle name="Input 2 2 3 2 3 6" xfId="9243"/>
    <cellStyle name="Input 2 2 3 2 3 6 2" xfId="31292"/>
    <cellStyle name="Input 2 2 3 2 3 7" xfId="10644"/>
    <cellStyle name="Input 2 2 3 2 3 7 2" xfId="31293"/>
    <cellStyle name="Input 2 2 3 2 3 8" xfId="12041"/>
    <cellStyle name="Input 2 2 3 2 3 8 2" xfId="31294"/>
    <cellStyle name="Input 2 2 3 2 3 9" xfId="13437"/>
    <cellStyle name="Input 2 2 3 2 3 9 2" xfId="31295"/>
    <cellStyle name="Input 2 2 3 2 30" xfId="51393"/>
    <cellStyle name="Input 2 2 3 2 31" xfId="51394"/>
    <cellStyle name="Input 2 2 3 2 4" xfId="1771"/>
    <cellStyle name="Input 2 2 3 2 4 10" xfId="14588"/>
    <cellStyle name="Input 2 2 3 2 4 10 2" xfId="31296"/>
    <cellStyle name="Input 2 2 3 2 4 11" xfId="15982"/>
    <cellStyle name="Input 2 2 3 2 4 11 2" xfId="31297"/>
    <cellStyle name="Input 2 2 3 2 4 12" xfId="17372"/>
    <cellStyle name="Input 2 2 3 2 4 12 2" xfId="31298"/>
    <cellStyle name="Input 2 2 3 2 4 13" xfId="18759"/>
    <cellStyle name="Input 2 2 3 2 4 13 2" xfId="31299"/>
    <cellStyle name="Input 2 2 3 2 4 14" xfId="20139"/>
    <cellStyle name="Input 2 2 3 2 4 14 2" xfId="31300"/>
    <cellStyle name="Input 2 2 3 2 4 15" xfId="21505"/>
    <cellStyle name="Input 2 2 3 2 4 15 2" xfId="31301"/>
    <cellStyle name="Input 2 2 3 2 4 16" xfId="22859"/>
    <cellStyle name="Input 2 2 3 2 4 16 2" xfId="31302"/>
    <cellStyle name="Input 2 2 3 2 4 17" xfId="24203"/>
    <cellStyle name="Input 2 2 3 2 4 17 2" xfId="31303"/>
    <cellStyle name="Input 2 2 3 2 4 18" xfId="31304"/>
    <cellStyle name="Input 2 2 3 2 4 2" xfId="3231"/>
    <cellStyle name="Input 2 2 3 2 4 2 2" xfId="31305"/>
    <cellStyle name="Input 2 2 3 2 4 3" xfId="4575"/>
    <cellStyle name="Input 2 2 3 2 4 3 2" xfId="31306"/>
    <cellStyle name="Input 2 2 3 2 4 4" xfId="6201"/>
    <cellStyle name="Input 2 2 3 2 4 4 2" xfId="31307"/>
    <cellStyle name="Input 2 2 3 2 4 5" xfId="7603"/>
    <cellStyle name="Input 2 2 3 2 4 5 2" xfId="31308"/>
    <cellStyle name="Input 2 2 3 2 4 6" xfId="8998"/>
    <cellStyle name="Input 2 2 3 2 4 6 2" xfId="31309"/>
    <cellStyle name="Input 2 2 3 2 4 7" xfId="10399"/>
    <cellStyle name="Input 2 2 3 2 4 7 2" xfId="31310"/>
    <cellStyle name="Input 2 2 3 2 4 8" xfId="11796"/>
    <cellStyle name="Input 2 2 3 2 4 8 2" xfId="31311"/>
    <cellStyle name="Input 2 2 3 2 4 9" xfId="13192"/>
    <cellStyle name="Input 2 2 3 2 4 9 2" xfId="31312"/>
    <cellStyle name="Input 2 2 3 2 5" xfId="2231"/>
    <cellStyle name="Input 2 2 3 2 5 2" xfId="31313"/>
    <cellStyle name="Input 2 2 3 2 6" xfId="3585"/>
    <cellStyle name="Input 2 2 3 2 6 2" xfId="31314"/>
    <cellStyle name="Input 2 2 3 2 7" xfId="5157"/>
    <cellStyle name="Input 2 2 3 2 7 2" xfId="31315"/>
    <cellStyle name="Input 2 2 3 2 8" xfId="6555"/>
    <cellStyle name="Input 2 2 3 2 8 2" xfId="31316"/>
    <cellStyle name="Input 2 2 3 2 9" xfId="7953"/>
    <cellStyle name="Input 2 2 3 2 9 2" xfId="31317"/>
    <cellStyle name="Input 2 2 3 20" xfId="1403"/>
    <cellStyle name="Input 2 2 3 20 10" xfId="14168"/>
    <cellStyle name="Input 2 2 3 20 10 2" xfId="31318"/>
    <cellStyle name="Input 2 2 3 20 11" xfId="15564"/>
    <cellStyle name="Input 2 2 3 20 11 2" xfId="31319"/>
    <cellStyle name="Input 2 2 3 20 12" xfId="16958"/>
    <cellStyle name="Input 2 2 3 20 12 2" xfId="31320"/>
    <cellStyle name="Input 2 2 3 20 13" xfId="18348"/>
    <cellStyle name="Input 2 2 3 20 13 2" xfId="31321"/>
    <cellStyle name="Input 2 2 3 20 14" xfId="19735"/>
    <cellStyle name="Input 2 2 3 20 14 2" xfId="31322"/>
    <cellStyle name="Input 2 2 3 20 15" xfId="21115"/>
    <cellStyle name="Input 2 2 3 20 15 2" xfId="31323"/>
    <cellStyle name="Input 2 2 3 20 16" xfId="22481"/>
    <cellStyle name="Input 2 2 3 20 16 2" xfId="31324"/>
    <cellStyle name="Input 2 2 3 20 17" xfId="23835"/>
    <cellStyle name="Input 2 2 3 20 17 2" xfId="31325"/>
    <cellStyle name="Input 2 2 3 20 18" xfId="31326"/>
    <cellStyle name="Input 2 2 3 20 19" xfId="51395"/>
    <cellStyle name="Input 2 2 3 20 2" xfId="2853"/>
    <cellStyle name="Input 2 2 3 20 2 2" xfId="31327"/>
    <cellStyle name="Input 2 2 3 20 20" xfId="51396"/>
    <cellStyle name="Input 2 2 3 20 21" xfId="51397"/>
    <cellStyle name="Input 2 2 3 20 22" xfId="51398"/>
    <cellStyle name="Input 2 2 3 20 23" xfId="51399"/>
    <cellStyle name="Input 2 2 3 20 24" xfId="51400"/>
    <cellStyle name="Input 2 2 3 20 25" xfId="51401"/>
    <cellStyle name="Input 2 2 3 20 3" xfId="4207"/>
    <cellStyle name="Input 2 2 3 20 3 2" xfId="31328"/>
    <cellStyle name="Input 2 2 3 20 4" xfId="5779"/>
    <cellStyle name="Input 2 2 3 20 4 2" xfId="31329"/>
    <cellStyle name="Input 2 2 3 20 5" xfId="7177"/>
    <cellStyle name="Input 2 2 3 20 5 2" xfId="31330"/>
    <cellStyle name="Input 2 2 3 20 6" xfId="8575"/>
    <cellStyle name="Input 2 2 3 20 6 2" xfId="31331"/>
    <cellStyle name="Input 2 2 3 20 7" xfId="9977"/>
    <cellStyle name="Input 2 2 3 20 7 2" xfId="31332"/>
    <cellStyle name="Input 2 2 3 20 8" xfId="11371"/>
    <cellStyle name="Input 2 2 3 20 8 2" xfId="31333"/>
    <cellStyle name="Input 2 2 3 20 9" xfId="12770"/>
    <cellStyle name="Input 2 2 3 20 9 2" xfId="31334"/>
    <cellStyle name="Input 2 2 3 21" xfId="1437"/>
    <cellStyle name="Input 2 2 3 21 10" xfId="14202"/>
    <cellStyle name="Input 2 2 3 21 10 2" xfId="31335"/>
    <cellStyle name="Input 2 2 3 21 11" xfId="15598"/>
    <cellStyle name="Input 2 2 3 21 11 2" xfId="31336"/>
    <cellStyle name="Input 2 2 3 21 12" xfId="16992"/>
    <cellStyle name="Input 2 2 3 21 12 2" xfId="31337"/>
    <cellStyle name="Input 2 2 3 21 13" xfId="18382"/>
    <cellStyle name="Input 2 2 3 21 13 2" xfId="31338"/>
    <cellStyle name="Input 2 2 3 21 14" xfId="19769"/>
    <cellStyle name="Input 2 2 3 21 14 2" xfId="31339"/>
    <cellStyle name="Input 2 2 3 21 15" xfId="21149"/>
    <cellStyle name="Input 2 2 3 21 15 2" xfId="31340"/>
    <cellStyle name="Input 2 2 3 21 16" xfId="22515"/>
    <cellStyle name="Input 2 2 3 21 16 2" xfId="31341"/>
    <cellStyle name="Input 2 2 3 21 17" xfId="23869"/>
    <cellStyle name="Input 2 2 3 21 17 2" xfId="31342"/>
    <cellStyle name="Input 2 2 3 21 18" xfId="31343"/>
    <cellStyle name="Input 2 2 3 21 19" xfId="51402"/>
    <cellStyle name="Input 2 2 3 21 2" xfId="2887"/>
    <cellStyle name="Input 2 2 3 21 2 2" xfId="31344"/>
    <cellStyle name="Input 2 2 3 21 20" xfId="51403"/>
    <cellStyle name="Input 2 2 3 21 21" xfId="51404"/>
    <cellStyle name="Input 2 2 3 21 22" xfId="51405"/>
    <cellStyle name="Input 2 2 3 21 23" xfId="51406"/>
    <cellStyle name="Input 2 2 3 21 24" xfId="51407"/>
    <cellStyle name="Input 2 2 3 21 25" xfId="51408"/>
    <cellStyle name="Input 2 2 3 21 3" xfId="4241"/>
    <cellStyle name="Input 2 2 3 21 3 2" xfId="31345"/>
    <cellStyle name="Input 2 2 3 21 4" xfId="5813"/>
    <cellStyle name="Input 2 2 3 21 4 2" xfId="31346"/>
    <cellStyle name="Input 2 2 3 21 5" xfId="7211"/>
    <cellStyle name="Input 2 2 3 21 5 2" xfId="31347"/>
    <cellStyle name="Input 2 2 3 21 6" xfId="8609"/>
    <cellStyle name="Input 2 2 3 21 6 2" xfId="31348"/>
    <cellStyle name="Input 2 2 3 21 7" xfId="10011"/>
    <cellStyle name="Input 2 2 3 21 7 2" xfId="31349"/>
    <cellStyle name="Input 2 2 3 21 8" xfId="11405"/>
    <cellStyle name="Input 2 2 3 21 8 2" xfId="31350"/>
    <cellStyle name="Input 2 2 3 21 9" xfId="12804"/>
    <cellStyle name="Input 2 2 3 21 9 2" xfId="31351"/>
    <cellStyle name="Input 2 2 3 22" xfId="1469"/>
    <cellStyle name="Input 2 2 3 22 10" xfId="14234"/>
    <cellStyle name="Input 2 2 3 22 10 2" xfId="31352"/>
    <cellStyle name="Input 2 2 3 22 11" xfId="15630"/>
    <cellStyle name="Input 2 2 3 22 11 2" xfId="31353"/>
    <cellStyle name="Input 2 2 3 22 12" xfId="17024"/>
    <cellStyle name="Input 2 2 3 22 12 2" xfId="31354"/>
    <cellStyle name="Input 2 2 3 22 13" xfId="18414"/>
    <cellStyle name="Input 2 2 3 22 13 2" xfId="31355"/>
    <cellStyle name="Input 2 2 3 22 14" xfId="19801"/>
    <cellStyle name="Input 2 2 3 22 14 2" xfId="31356"/>
    <cellStyle name="Input 2 2 3 22 15" xfId="21181"/>
    <cellStyle name="Input 2 2 3 22 15 2" xfId="31357"/>
    <cellStyle name="Input 2 2 3 22 16" xfId="22547"/>
    <cellStyle name="Input 2 2 3 22 16 2" xfId="31358"/>
    <cellStyle name="Input 2 2 3 22 17" xfId="23901"/>
    <cellStyle name="Input 2 2 3 22 17 2" xfId="31359"/>
    <cellStyle name="Input 2 2 3 22 18" xfId="31360"/>
    <cellStyle name="Input 2 2 3 22 19" xfId="51409"/>
    <cellStyle name="Input 2 2 3 22 2" xfId="2919"/>
    <cellStyle name="Input 2 2 3 22 2 2" xfId="31361"/>
    <cellStyle name="Input 2 2 3 22 20" xfId="51410"/>
    <cellStyle name="Input 2 2 3 22 21" xfId="51411"/>
    <cellStyle name="Input 2 2 3 22 22" xfId="51412"/>
    <cellStyle name="Input 2 2 3 22 23" xfId="51413"/>
    <cellStyle name="Input 2 2 3 22 24" xfId="51414"/>
    <cellStyle name="Input 2 2 3 22 25" xfId="51415"/>
    <cellStyle name="Input 2 2 3 22 3" xfId="4273"/>
    <cellStyle name="Input 2 2 3 22 3 2" xfId="31362"/>
    <cellStyle name="Input 2 2 3 22 4" xfId="5845"/>
    <cellStyle name="Input 2 2 3 22 4 2" xfId="31363"/>
    <cellStyle name="Input 2 2 3 22 5" xfId="7243"/>
    <cellStyle name="Input 2 2 3 22 5 2" xfId="31364"/>
    <cellStyle name="Input 2 2 3 22 6" xfId="8641"/>
    <cellStyle name="Input 2 2 3 22 6 2" xfId="31365"/>
    <cellStyle name="Input 2 2 3 22 7" xfId="10043"/>
    <cellStyle name="Input 2 2 3 22 7 2" xfId="31366"/>
    <cellStyle name="Input 2 2 3 22 8" xfId="11437"/>
    <cellStyle name="Input 2 2 3 22 8 2" xfId="31367"/>
    <cellStyle name="Input 2 2 3 22 9" xfId="12836"/>
    <cellStyle name="Input 2 2 3 22 9 2" xfId="31368"/>
    <cellStyle name="Input 2 2 3 23" xfId="1503"/>
    <cellStyle name="Input 2 2 3 23 10" xfId="14268"/>
    <cellStyle name="Input 2 2 3 23 10 2" xfId="31369"/>
    <cellStyle name="Input 2 2 3 23 11" xfId="15664"/>
    <cellStyle name="Input 2 2 3 23 11 2" xfId="31370"/>
    <cellStyle name="Input 2 2 3 23 12" xfId="17058"/>
    <cellStyle name="Input 2 2 3 23 12 2" xfId="31371"/>
    <cellStyle name="Input 2 2 3 23 13" xfId="18448"/>
    <cellStyle name="Input 2 2 3 23 13 2" xfId="31372"/>
    <cellStyle name="Input 2 2 3 23 14" xfId="19835"/>
    <cellStyle name="Input 2 2 3 23 14 2" xfId="31373"/>
    <cellStyle name="Input 2 2 3 23 15" xfId="21215"/>
    <cellStyle name="Input 2 2 3 23 15 2" xfId="31374"/>
    <cellStyle name="Input 2 2 3 23 16" xfId="22581"/>
    <cellStyle name="Input 2 2 3 23 16 2" xfId="31375"/>
    <cellStyle name="Input 2 2 3 23 17" xfId="23935"/>
    <cellStyle name="Input 2 2 3 23 17 2" xfId="31376"/>
    <cellStyle name="Input 2 2 3 23 18" xfId="31377"/>
    <cellStyle name="Input 2 2 3 23 19" xfId="51416"/>
    <cellStyle name="Input 2 2 3 23 2" xfId="2953"/>
    <cellStyle name="Input 2 2 3 23 2 2" xfId="31378"/>
    <cellStyle name="Input 2 2 3 23 20" xfId="51417"/>
    <cellStyle name="Input 2 2 3 23 21" xfId="51418"/>
    <cellStyle name="Input 2 2 3 23 22" xfId="51419"/>
    <cellStyle name="Input 2 2 3 23 23" xfId="51420"/>
    <cellStyle name="Input 2 2 3 23 24" xfId="51421"/>
    <cellStyle name="Input 2 2 3 23 25" xfId="51422"/>
    <cellStyle name="Input 2 2 3 23 3" xfId="4307"/>
    <cellStyle name="Input 2 2 3 23 3 2" xfId="31379"/>
    <cellStyle name="Input 2 2 3 23 4" xfId="5879"/>
    <cellStyle name="Input 2 2 3 23 4 2" xfId="31380"/>
    <cellStyle name="Input 2 2 3 23 5" xfId="7277"/>
    <cellStyle name="Input 2 2 3 23 5 2" xfId="31381"/>
    <cellStyle name="Input 2 2 3 23 6" xfId="8675"/>
    <cellStyle name="Input 2 2 3 23 6 2" xfId="31382"/>
    <cellStyle name="Input 2 2 3 23 7" xfId="10077"/>
    <cellStyle name="Input 2 2 3 23 7 2" xfId="31383"/>
    <cellStyle name="Input 2 2 3 23 8" xfId="11471"/>
    <cellStyle name="Input 2 2 3 23 8 2" xfId="31384"/>
    <cellStyle name="Input 2 2 3 23 9" xfId="12870"/>
    <cellStyle name="Input 2 2 3 23 9 2" xfId="31385"/>
    <cellStyle name="Input 2 2 3 24" xfId="1538"/>
    <cellStyle name="Input 2 2 3 24 10" xfId="14303"/>
    <cellStyle name="Input 2 2 3 24 10 2" xfId="31386"/>
    <cellStyle name="Input 2 2 3 24 11" xfId="15699"/>
    <cellStyle name="Input 2 2 3 24 11 2" xfId="31387"/>
    <cellStyle name="Input 2 2 3 24 12" xfId="17093"/>
    <cellStyle name="Input 2 2 3 24 12 2" xfId="31388"/>
    <cellStyle name="Input 2 2 3 24 13" xfId="18483"/>
    <cellStyle name="Input 2 2 3 24 13 2" xfId="31389"/>
    <cellStyle name="Input 2 2 3 24 14" xfId="19870"/>
    <cellStyle name="Input 2 2 3 24 14 2" xfId="31390"/>
    <cellStyle name="Input 2 2 3 24 15" xfId="21250"/>
    <cellStyle name="Input 2 2 3 24 15 2" xfId="31391"/>
    <cellStyle name="Input 2 2 3 24 16" xfId="22616"/>
    <cellStyle name="Input 2 2 3 24 16 2" xfId="31392"/>
    <cellStyle name="Input 2 2 3 24 17" xfId="23970"/>
    <cellStyle name="Input 2 2 3 24 17 2" xfId="31393"/>
    <cellStyle name="Input 2 2 3 24 18" xfId="31394"/>
    <cellStyle name="Input 2 2 3 24 19" xfId="51423"/>
    <cellStyle name="Input 2 2 3 24 2" xfId="2988"/>
    <cellStyle name="Input 2 2 3 24 2 2" xfId="31395"/>
    <cellStyle name="Input 2 2 3 24 20" xfId="51424"/>
    <cellStyle name="Input 2 2 3 24 21" xfId="51425"/>
    <cellStyle name="Input 2 2 3 24 22" xfId="51426"/>
    <cellStyle name="Input 2 2 3 24 23" xfId="51427"/>
    <cellStyle name="Input 2 2 3 24 24" xfId="51428"/>
    <cellStyle name="Input 2 2 3 24 25" xfId="51429"/>
    <cellStyle name="Input 2 2 3 24 3" xfId="4342"/>
    <cellStyle name="Input 2 2 3 24 3 2" xfId="31396"/>
    <cellStyle name="Input 2 2 3 24 4" xfId="5914"/>
    <cellStyle name="Input 2 2 3 24 4 2" xfId="31397"/>
    <cellStyle name="Input 2 2 3 24 5" xfId="7312"/>
    <cellStyle name="Input 2 2 3 24 5 2" xfId="31398"/>
    <cellStyle name="Input 2 2 3 24 6" xfId="8710"/>
    <cellStyle name="Input 2 2 3 24 6 2" xfId="31399"/>
    <cellStyle name="Input 2 2 3 24 7" xfId="10112"/>
    <cellStyle name="Input 2 2 3 24 7 2" xfId="31400"/>
    <cellStyle name="Input 2 2 3 24 8" xfId="11506"/>
    <cellStyle name="Input 2 2 3 24 8 2" xfId="31401"/>
    <cellStyle name="Input 2 2 3 24 9" xfId="12905"/>
    <cellStyle name="Input 2 2 3 24 9 2" xfId="31402"/>
    <cellStyle name="Input 2 2 3 25" xfId="1572"/>
    <cellStyle name="Input 2 2 3 25 10" xfId="14337"/>
    <cellStyle name="Input 2 2 3 25 10 2" xfId="31403"/>
    <cellStyle name="Input 2 2 3 25 11" xfId="15733"/>
    <cellStyle name="Input 2 2 3 25 11 2" xfId="31404"/>
    <cellStyle name="Input 2 2 3 25 12" xfId="17127"/>
    <cellStyle name="Input 2 2 3 25 12 2" xfId="31405"/>
    <cellStyle name="Input 2 2 3 25 13" xfId="18517"/>
    <cellStyle name="Input 2 2 3 25 13 2" xfId="31406"/>
    <cellStyle name="Input 2 2 3 25 14" xfId="19904"/>
    <cellStyle name="Input 2 2 3 25 14 2" xfId="31407"/>
    <cellStyle name="Input 2 2 3 25 15" xfId="21284"/>
    <cellStyle name="Input 2 2 3 25 15 2" xfId="31408"/>
    <cellStyle name="Input 2 2 3 25 16" xfId="22650"/>
    <cellStyle name="Input 2 2 3 25 16 2" xfId="31409"/>
    <cellStyle name="Input 2 2 3 25 17" xfId="24004"/>
    <cellStyle name="Input 2 2 3 25 17 2" xfId="31410"/>
    <cellStyle name="Input 2 2 3 25 18" xfId="31411"/>
    <cellStyle name="Input 2 2 3 25 19" xfId="51430"/>
    <cellStyle name="Input 2 2 3 25 2" xfId="3022"/>
    <cellStyle name="Input 2 2 3 25 2 2" xfId="31412"/>
    <cellStyle name="Input 2 2 3 25 20" xfId="51431"/>
    <cellStyle name="Input 2 2 3 25 21" xfId="51432"/>
    <cellStyle name="Input 2 2 3 25 22" xfId="51433"/>
    <cellStyle name="Input 2 2 3 25 23" xfId="51434"/>
    <cellStyle name="Input 2 2 3 25 24" xfId="51435"/>
    <cellStyle name="Input 2 2 3 25 25" xfId="51436"/>
    <cellStyle name="Input 2 2 3 25 3" xfId="4376"/>
    <cellStyle name="Input 2 2 3 25 3 2" xfId="31413"/>
    <cellStyle name="Input 2 2 3 25 4" xfId="5948"/>
    <cellStyle name="Input 2 2 3 25 4 2" xfId="31414"/>
    <cellStyle name="Input 2 2 3 25 5" xfId="7346"/>
    <cellStyle name="Input 2 2 3 25 5 2" xfId="31415"/>
    <cellStyle name="Input 2 2 3 25 6" xfId="8744"/>
    <cellStyle name="Input 2 2 3 25 6 2" xfId="31416"/>
    <cellStyle name="Input 2 2 3 25 7" xfId="10146"/>
    <cellStyle name="Input 2 2 3 25 7 2" xfId="31417"/>
    <cellStyle name="Input 2 2 3 25 8" xfId="11540"/>
    <cellStyle name="Input 2 2 3 25 8 2" xfId="31418"/>
    <cellStyle name="Input 2 2 3 25 9" xfId="12939"/>
    <cellStyle name="Input 2 2 3 25 9 2" xfId="31419"/>
    <cellStyle name="Input 2 2 3 26" xfId="1604"/>
    <cellStyle name="Input 2 2 3 26 10" xfId="14369"/>
    <cellStyle name="Input 2 2 3 26 10 2" xfId="31420"/>
    <cellStyle name="Input 2 2 3 26 11" xfId="15765"/>
    <cellStyle name="Input 2 2 3 26 11 2" xfId="31421"/>
    <cellStyle name="Input 2 2 3 26 12" xfId="17159"/>
    <cellStyle name="Input 2 2 3 26 12 2" xfId="31422"/>
    <cellStyle name="Input 2 2 3 26 13" xfId="18549"/>
    <cellStyle name="Input 2 2 3 26 13 2" xfId="31423"/>
    <cellStyle name="Input 2 2 3 26 14" xfId="19936"/>
    <cellStyle name="Input 2 2 3 26 14 2" xfId="31424"/>
    <cellStyle name="Input 2 2 3 26 15" xfId="21316"/>
    <cellStyle name="Input 2 2 3 26 15 2" xfId="31425"/>
    <cellStyle name="Input 2 2 3 26 16" xfId="22682"/>
    <cellStyle name="Input 2 2 3 26 16 2" xfId="31426"/>
    <cellStyle name="Input 2 2 3 26 17" xfId="24036"/>
    <cellStyle name="Input 2 2 3 26 17 2" xfId="31427"/>
    <cellStyle name="Input 2 2 3 26 18" xfId="31428"/>
    <cellStyle name="Input 2 2 3 26 19" xfId="51437"/>
    <cellStyle name="Input 2 2 3 26 2" xfId="3054"/>
    <cellStyle name="Input 2 2 3 26 2 2" xfId="31429"/>
    <cellStyle name="Input 2 2 3 26 20" xfId="51438"/>
    <cellStyle name="Input 2 2 3 26 21" xfId="51439"/>
    <cellStyle name="Input 2 2 3 26 22" xfId="51440"/>
    <cellStyle name="Input 2 2 3 26 23" xfId="51441"/>
    <cellStyle name="Input 2 2 3 26 24" xfId="51442"/>
    <cellStyle name="Input 2 2 3 26 25" xfId="51443"/>
    <cellStyle name="Input 2 2 3 26 3" xfId="4408"/>
    <cellStyle name="Input 2 2 3 26 3 2" xfId="31430"/>
    <cellStyle name="Input 2 2 3 26 4" xfId="5980"/>
    <cellStyle name="Input 2 2 3 26 4 2" xfId="31431"/>
    <cellStyle name="Input 2 2 3 26 5" xfId="7378"/>
    <cellStyle name="Input 2 2 3 26 5 2" xfId="31432"/>
    <cellStyle name="Input 2 2 3 26 6" xfId="8776"/>
    <cellStyle name="Input 2 2 3 26 6 2" xfId="31433"/>
    <cellStyle name="Input 2 2 3 26 7" xfId="10178"/>
    <cellStyle name="Input 2 2 3 26 7 2" xfId="31434"/>
    <cellStyle name="Input 2 2 3 26 8" xfId="11572"/>
    <cellStyle name="Input 2 2 3 26 8 2" xfId="31435"/>
    <cellStyle name="Input 2 2 3 26 9" xfId="12971"/>
    <cellStyle name="Input 2 2 3 26 9 2" xfId="31436"/>
    <cellStyle name="Input 2 2 3 27" xfId="1636"/>
    <cellStyle name="Input 2 2 3 27 10" xfId="14401"/>
    <cellStyle name="Input 2 2 3 27 10 2" xfId="31437"/>
    <cellStyle name="Input 2 2 3 27 11" xfId="15797"/>
    <cellStyle name="Input 2 2 3 27 11 2" xfId="31438"/>
    <cellStyle name="Input 2 2 3 27 12" xfId="17191"/>
    <cellStyle name="Input 2 2 3 27 12 2" xfId="31439"/>
    <cellStyle name="Input 2 2 3 27 13" xfId="18581"/>
    <cellStyle name="Input 2 2 3 27 13 2" xfId="31440"/>
    <cellStyle name="Input 2 2 3 27 14" xfId="19968"/>
    <cellStyle name="Input 2 2 3 27 14 2" xfId="31441"/>
    <cellStyle name="Input 2 2 3 27 15" xfId="21348"/>
    <cellStyle name="Input 2 2 3 27 15 2" xfId="31442"/>
    <cellStyle name="Input 2 2 3 27 16" xfId="22714"/>
    <cellStyle name="Input 2 2 3 27 16 2" xfId="31443"/>
    <cellStyle name="Input 2 2 3 27 17" xfId="24068"/>
    <cellStyle name="Input 2 2 3 27 17 2" xfId="31444"/>
    <cellStyle name="Input 2 2 3 27 18" xfId="31445"/>
    <cellStyle name="Input 2 2 3 27 19" xfId="51444"/>
    <cellStyle name="Input 2 2 3 27 2" xfId="3086"/>
    <cellStyle name="Input 2 2 3 27 2 2" xfId="31446"/>
    <cellStyle name="Input 2 2 3 27 20" xfId="51445"/>
    <cellStyle name="Input 2 2 3 27 21" xfId="51446"/>
    <cellStyle name="Input 2 2 3 27 22" xfId="51447"/>
    <cellStyle name="Input 2 2 3 27 23" xfId="51448"/>
    <cellStyle name="Input 2 2 3 27 24" xfId="51449"/>
    <cellStyle name="Input 2 2 3 27 25" xfId="51450"/>
    <cellStyle name="Input 2 2 3 27 3" xfId="4440"/>
    <cellStyle name="Input 2 2 3 27 3 2" xfId="31447"/>
    <cellStyle name="Input 2 2 3 27 4" xfId="6012"/>
    <cellStyle name="Input 2 2 3 27 4 2" xfId="31448"/>
    <cellStyle name="Input 2 2 3 27 5" xfId="7410"/>
    <cellStyle name="Input 2 2 3 27 5 2" xfId="31449"/>
    <cellStyle name="Input 2 2 3 27 6" xfId="8808"/>
    <cellStyle name="Input 2 2 3 27 6 2" xfId="31450"/>
    <cellStyle name="Input 2 2 3 27 7" xfId="10210"/>
    <cellStyle name="Input 2 2 3 27 7 2" xfId="31451"/>
    <cellStyle name="Input 2 2 3 27 8" xfId="11604"/>
    <cellStyle name="Input 2 2 3 27 8 2" xfId="31452"/>
    <cellStyle name="Input 2 2 3 27 9" xfId="13003"/>
    <cellStyle name="Input 2 2 3 27 9 2" xfId="31453"/>
    <cellStyle name="Input 2 2 3 28" xfId="1691"/>
    <cellStyle name="Input 2 2 3 28 10" xfId="14508"/>
    <cellStyle name="Input 2 2 3 28 10 2" xfId="31454"/>
    <cellStyle name="Input 2 2 3 28 11" xfId="15902"/>
    <cellStyle name="Input 2 2 3 28 11 2" xfId="31455"/>
    <cellStyle name="Input 2 2 3 28 12" xfId="17292"/>
    <cellStyle name="Input 2 2 3 28 12 2" xfId="31456"/>
    <cellStyle name="Input 2 2 3 28 13" xfId="18679"/>
    <cellStyle name="Input 2 2 3 28 13 2" xfId="31457"/>
    <cellStyle name="Input 2 2 3 28 14" xfId="20059"/>
    <cellStyle name="Input 2 2 3 28 14 2" xfId="31458"/>
    <cellStyle name="Input 2 2 3 28 15" xfId="21425"/>
    <cellStyle name="Input 2 2 3 28 15 2" xfId="31459"/>
    <cellStyle name="Input 2 2 3 28 16" xfId="22779"/>
    <cellStyle name="Input 2 2 3 28 16 2" xfId="31460"/>
    <cellStyle name="Input 2 2 3 28 17" xfId="24123"/>
    <cellStyle name="Input 2 2 3 28 17 2" xfId="31461"/>
    <cellStyle name="Input 2 2 3 28 18" xfId="31462"/>
    <cellStyle name="Input 2 2 3 28 2" xfId="3151"/>
    <cellStyle name="Input 2 2 3 28 2 2" xfId="31463"/>
    <cellStyle name="Input 2 2 3 28 3" xfId="4495"/>
    <cellStyle name="Input 2 2 3 28 3 2" xfId="31464"/>
    <cellStyle name="Input 2 2 3 28 4" xfId="6121"/>
    <cellStyle name="Input 2 2 3 28 4 2" xfId="31465"/>
    <cellStyle name="Input 2 2 3 28 5" xfId="7523"/>
    <cellStyle name="Input 2 2 3 28 5 2" xfId="31466"/>
    <cellStyle name="Input 2 2 3 28 6" xfId="8918"/>
    <cellStyle name="Input 2 2 3 28 6 2" xfId="31467"/>
    <cellStyle name="Input 2 2 3 28 7" xfId="10319"/>
    <cellStyle name="Input 2 2 3 28 7 2" xfId="31468"/>
    <cellStyle name="Input 2 2 3 28 8" xfId="11716"/>
    <cellStyle name="Input 2 2 3 28 8 2" xfId="31469"/>
    <cellStyle name="Input 2 2 3 28 9" xfId="13112"/>
    <cellStyle name="Input 2 2 3 28 9 2" xfId="31470"/>
    <cellStyle name="Input 2 2 3 29" xfId="2192"/>
    <cellStyle name="Input 2 2 3 29 2" xfId="31471"/>
    <cellStyle name="Input 2 2 3 3" xfId="426"/>
    <cellStyle name="Input 2 2 3 3 10" xfId="12188"/>
    <cellStyle name="Input 2 2 3 3 10 2" xfId="31472"/>
    <cellStyle name="Input 2 2 3 3 11" xfId="13586"/>
    <cellStyle name="Input 2 2 3 3 11 2" xfId="31473"/>
    <cellStyle name="Input 2 2 3 3 12" xfId="14982"/>
    <cellStyle name="Input 2 2 3 3 12 2" xfId="31474"/>
    <cellStyle name="Input 2 2 3 3 13" xfId="16376"/>
    <cellStyle name="Input 2 2 3 3 13 2" xfId="31475"/>
    <cellStyle name="Input 2 2 3 3 14" xfId="17766"/>
    <cellStyle name="Input 2 2 3 3 14 2" xfId="31476"/>
    <cellStyle name="Input 2 2 3 3 15" xfId="19153"/>
    <cellStyle name="Input 2 2 3 3 15 2" xfId="31477"/>
    <cellStyle name="Input 2 2 3 3 16" xfId="20533"/>
    <cellStyle name="Input 2 2 3 3 16 2" xfId="31478"/>
    <cellStyle name="Input 2 2 3 3 17" xfId="21899"/>
    <cellStyle name="Input 2 2 3 3 17 2" xfId="31479"/>
    <cellStyle name="Input 2 2 3 3 18" xfId="23253"/>
    <cellStyle name="Input 2 2 3 3 18 2" xfId="31480"/>
    <cellStyle name="Input 2 2 3 3 19" xfId="821"/>
    <cellStyle name="Input 2 2 3 3 19 2" xfId="31481"/>
    <cellStyle name="Input 2 2 3 3 2" xfId="1820"/>
    <cellStyle name="Input 2 2 3 3 2 10" xfId="14637"/>
    <cellStyle name="Input 2 2 3 3 2 10 2" xfId="31482"/>
    <cellStyle name="Input 2 2 3 3 2 11" xfId="16031"/>
    <cellStyle name="Input 2 2 3 3 2 11 2" xfId="31483"/>
    <cellStyle name="Input 2 2 3 3 2 12" xfId="17421"/>
    <cellStyle name="Input 2 2 3 3 2 12 2" xfId="31484"/>
    <cellStyle name="Input 2 2 3 3 2 13" xfId="18808"/>
    <cellStyle name="Input 2 2 3 3 2 13 2" xfId="31485"/>
    <cellStyle name="Input 2 2 3 3 2 14" xfId="20188"/>
    <cellStyle name="Input 2 2 3 3 2 14 2" xfId="31486"/>
    <cellStyle name="Input 2 2 3 3 2 15" xfId="21554"/>
    <cellStyle name="Input 2 2 3 3 2 15 2" xfId="31487"/>
    <cellStyle name="Input 2 2 3 3 2 16" xfId="22908"/>
    <cellStyle name="Input 2 2 3 3 2 16 2" xfId="31488"/>
    <cellStyle name="Input 2 2 3 3 2 17" xfId="24252"/>
    <cellStyle name="Input 2 2 3 3 2 17 2" xfId="31489"/>
    <cellStyle name="Input 2 2 3 3 2 18" xfId="31490"/>
    <cellStyle name="Input 2 2 3 3 2 2" xfId="3280"/>
    <cellStyle name="Input 2 2 3 3 2 2 2" xfId="31491"/>
    <cellStyle name="Input 2 2 3 3 2 3" xfId="4624"/>
    <cellStyle name="Input 2 2 3 3 2 3 2" xfId="31492"/>
    <cellStyle name="Input 2 2 3 3 2 4" xfId="6250"/>
    <cellStyle name="Input 2 2 3 3 2 4 2" xfId="31493"/>
    <cellStyle name="Input 2 2 3 3 2 5" xfId="7652"/>
    <cellStyle name="Input 2 2 3 3 2 5 2" xfId="31494"/>
    <cellStyle name="Input 2 2 3 3 2 6" xfId="9047"/>
    <cellStyle name="Input 2 2 3 3 2 6 2" xfId="31495"/>
    <cellStyle name="Input 2 2 3 3 2 7" xfId="10448"/>
    <cellStyle name="Input 2 2 3 3 2 7 2" xfId="31496"/>
    <cellStyle name="Input 2 2 3 3 2 8" xfId="11845"/>
    <cellStyle name="Input 2 2 3 3 2 8 2" xfId="31497"/>
    <cellStyle name="Input 2 2 3 3 2 9" xfId="13241"/>
    <cellStyle name="Input 2 2 3 3 2 9 2" xfId="31498"/>
    <cellStyle name="Input 2 2 3 3 20" xfId="31499"/>
    <cellStyle name="Input 2 2 3 3 21" xfId="51451"/>
    <cellStyle name="Input 2 2 3 3 22" xfId="51452"/>
    <cellStyle name="Input 2 2 3 3 23" xfId="51453"/>
    <cellStyle name="Input 2 2 3 3 24" xfId="51454"/>
    <cellStyle name="Input 2 2 3 3 25" xfId="51455"/>
    <cellStyle name="Input 2 2 3 3 26" xfId="51456"/>
    <cellStyle name="Input 2 2 3 3 27" xfId="51457"/>
    <cellStyle name="Input 2 2 3 3 3" xfId="2271"/>
    <cellStyle name="Input 2 2 3 3 3 2" xfId="31500"/>
    <cellStyle name="Input 2 2 3 3 4" xfId="3625"/>
    <cellStyle name="Input 2 2 3 3 4 2" xfId="31501"/>
    <cellStyle name="Input 2 2 3 3 5" xfId="5197"/>
    <cellStyle name="Input 2 2 3 3 5 2" xfId="31502"/>
    <cellStyle name="Input 2 2 3 3 6" xfId="6595"/>
    <cellStyle name="Input 2 2 3 3 6 2" xfId="31503"/>
    <cellStyle name="Input 2 2 3 3 7" xfId="7993"/>
    <cellStyle name="Input 2 2 3 3 7 2" xfId="31504"/>
    <cellStyle name="Input 2 2 3 3 8" xfId="9395"/>
    <cellStyle name="Input 2 2 3 3 8 2" xfId="31505"/>
    <cellStyle name="Input 2 2 3 3 9" xfId="10789"/>
    <cellStyle name="Input 2 2 3 3 9 2" xfId="31506"/>
    <cellStyle name="Input 2 2 3 30" xfId="3546"/>
    <cellStyle name="Input 2 2 3 30 2" xfId="31507"/>
    <cellStyle name="Input 2 2 3 31" xfId="5118"/>
    <cellStyle name="Input 2 2 3 31 2" xfId="31508"/>
    <cellStyle name="Input 2 2 3 32" xfId="6516"/>
    <cellStyle name="Input 2 2 3 32 2" xfId="31509"/>
    <cellStyle name="Input 2 2 3 33" xfId="7914"/>
    <cellStyle name="Input 2 2 3 33 2" xfId="31510"/>
    <cellStyle name="Input 2 2 3 34" xfId="9316"/>
    <cellStyle name="Input 2 2 3 34 2" xfId="31511"/>
    <cellStyle name="Input 2 2 3 35" xfId="10710"/>
    <cellStyle name="Input 2 2 3 35 2" xfId="31512"/>
    <cellStyle name="Input 2 2 3 36" xfId="12109"/>
    <cellStyle name="Input 2 2 3 36 2" xfId="31513"/>
    <cellStyle name="Input 2 2 3 37" xfId="13507"/>
    <cellStyle name="Input 2 2 3 37 2" xfId="31514"/>
    <cellStyle name="Input 2 2 3 38" xfId="14903"/>
    <cellStyle name="Input 2 2 3 38 2" xfId="31515"/>
    <cellStyle name="Input 2 2 3 39" xfId="16297"/>
    <cellStyle name="Input 2 2 3 39 2" xfId="31516"/>
    <cellStyle name="Input 2 2 3 4" xfId="542"/>
    <cellStyle name="Input 2 2 3 4 10" xfId="12227"/>
    <cellStyle name="Input 2 2 3 4 10 2" xfId="31517"/>
    <cellStyle name="Input 2 2 3 4 11" xfId="13625"/>
    <cellStyle name="Input 2 2 3 4 11 2" xfId="31518"/>
    <cellStyle name="Input 2 2 3 4 12" xfId="15021"/>
    <cellStyle name="Input 2 2 3 4 12 2" xfId="31519"/>
    <cellStyle name="Input 2 2 3 4 13" xfId="16415"/>
    <cellStyle name="Input 2 2 3 4 13 2" xfId="31520"/>
    <cellStyle name="Input 2 2 3 4 14" xfId="17805"/>
    <cellStyle name="Input 2 2 3 4 14 2" xfId="31521"/>
    <cellStyle name="Input 2 2 3 4 15" xfId="19192"/>
    <cellStyle name="Input 2 2 3 4 15 2" xfId="31522"/>
    <cellStyle name="Input 2 2 3 4 16" xfId="20572"/>
    <cellStyle name="Input 2 2 3 4 16 2" xfId="31523"/>
    <cellStyle name="Input 2 2 3 4 17" xfId="21938"/>
    <cellStyle name="Input 2 2 3 4 17 2" xfId="31524"/>
    <cellStyle name="Input 2 2 3 4 18" xfId="23292"/>
    <cellStyle name="Input 2 2 3 4 18 2" xfId="31525"/>
    <cellStyle name="Input 2 2 3 4 19" xfId="860"/>
    <cellStyle name="Input 2 2 3 4 19 2" xfId="31526"/>
    <cellStyle name="Input 2 2 3 4 2" xfId="1936"/>
    <cellStyle name="Input 2 2 3 4 2 10" xfId="14753"/>
    <cellStyle name="Input 2 2 3 4 2 10 2" xfId="31527"/>
    <cellStyle name="Input 2 2 3 4 2 11" xfId="16147"/>
    <cellStyle name="Input 2 2 3 4 2 11 2" xfId="31528"/>
    <cellStyle name="Input 2 2 3 4 2 12" xfId="17537"/>
    <cellStyle name="Input 2 2 3 4 2 12 2" xfId="31529"/>
    <cellStyle name="Input 2 2 3 4 2 13" xfId="18924"/>
    <cellStyle name="Input 2 2 3 4 2 13 2" xfId="31530"/>
    <cellStyle name="Input 2 2 3 4 2 14" xfId="20304"/>
    <cellStyle name="Input 2 2 3 4 2 14 2" xfId="31531"/>
    <cellStyle name="Input 2 2 3 4 2 15" xfId="21670"/>
    <cellStyle name="Input 2 2 3 4 2 15 2" xfId="31532"/>
    <cellStyle name="Input 2 2 3 4 2 16" xfId="23024"/>
    <cellStyle name="Input 2 2 3 4 2 16 2" xfId="31533"/>
    <cellStyle name="Input 2 2 3 4 2 17" xfId="24368"/>
    <cellStyle name="Input 2 2 3 4 2 17 2" xfId="31534"/>
    <cellStyle name="Input 2 2 3 4 2 18" xfId="31535"/>
    <cellStyle name="Input 2 2 3 4 2 2" xfId="3396"/>
    <cellStyle name="Input 2 2 3 4 2 2 2" xfId="31536"/>
    <cellStyle name="Input 2 2 3 4 2 3" xfId="4740"/>
    <cellStyle name="Input 2 2 3 4 2 3 2" xfId="31537"/>
    <cellStyle name="Input 2 2 3 4 2 4" xfId="6366"/>
    <cellStyle name="Input 2 2 3 4 2 4 2" xfId="31538"/>
    <cellStyle name="Input 2 2 3 4 2 5" xfId="7768"/>
    <cellStyle name="Input 2 2 3 4 2 5 2" xfId="31539"/>
    <cellStyle name="Input 2 2 3 4 2 6" xfId="9163"/>
    <cellStyle name="Input 2 2 3 4 2 6 2" xfId="31540"/>
    <cellStyle name="Input 2 2 3 4 2 7" xfId="10564"/>
    <cellStyle name="Input 2 2 3 4 2 7 2" xfId="31541"/>
    <cellStyle name="Input 2 2 3 4 2 8" xfId="11961"/>
    <cellStyle name="Input 2 2 3 4 2 8 2" xfId="31542"/>
    <cellStyle name="Input 2 2 3 4 2 9" xfId="13357"/>
    <cellStyle name="Input 2 2 3 4 2 9 2" xfId="31543"/>
    <cellStyle name="Input 2 2 3 4 20" xfId="31544"/>
    <cellStyle name="Input 2 2 3 4 21" xfId="51458"/>
    <cellStyle name="Input 2 2 3 4 22" xfId="51459"/>
    <cellStyle name="Input 2 2 3 4 23" xfId="51460"/>
    <cellStyle name="Input 2 2 3 4 24" xfId="51461"/>
    <cellStyle name="Input 2 2 3 4 25" xfId="51462"/>
    <cellStyle name="Input 2 2 3 4 26" xfId="51463"/>
    <cellStyle name="Input 2 2 3 4 27" xfId="51464"/>
    <cellStyle name="Input 2 2 3 4 3" xfId="2310"/>
    <cellStyle name="Input 2 2 3 4 3 2" xfId="31545"/>
    <cellStyle name="Input 2 2 3 4 4" xfId="3664"/>
    <cellStyle name="Input 2 2 3 4 4 2" xfId="31546"/>
    <cellStyle name="Input 2 2 3 4 5" xfId="5236"/>
    <cellStyle name="Input 2 2 3 4 5 2" xfId="31547"/>
    <cellStyle name="Input 2 2 3 4 6" xfId="6634"/>
    <cellStyle name="Input 2 2 3 4 6 2" xfId="31548"/>
    <cellStyle name="Input 2 2 3 4 7" xfId="8032"/>
    <cellStyle name="Input 2 2 3 4 7 2" xfId="31549"/>
    <cellStyle name="Input 2 2 3 4 8" xfId="9434"/>
    <cellStyle name="Input 2 2 3 4 8 2" xfId="31550"/>
    <cellStyle name="Input 2 2 3 4 9" xfId="10828"/>
    <cellStyle name="Input 2 2 3 4 9 2" xfId="31551"/>
    <cellStyle name="Input 2 2 3 40" xfId="17687"/>
    <cellStyle name="Input 2 2 3 40 2" xfId="31552"/>
    <cellStyle name="Input 2 2 3 41" xfId="19074"/>
    <cellStyle name="Input 2 2 3 41 2" xfId="31553"/>
    <cellStyle name="Input 2 2 3 42" xfId="20454"/>
    <cellStyle name="Input 2 2 3 42 2" xfId="31554"/>
    <cellStyle name="Input 2 2 3 43" xfId="21820"/>
    <cellStyle name="Input 2 2 3 43 2" xfId="31555"/>
    <cellStyle name="Input 2 2 3 44" xfId="23174"/>
    <cellStyle name="Input 2 2 3 44 2" xfId="31556"/>
    <cellStyle name="Input 2 2 3 45" xfId="742"/>
    <cellStyle name="Input 2 2 3 45 2" xfId="31557"/>
    <cellStyle name="Input 2 2 3 46" xfId="24564"/>
    <cellStyle name="Input 2 2 3 46 2" xfId="31558"/>
    <cellStyle name="Input 2 2 3 47" xfId="24497"/>
    <cellStyle name="Input 2 2 3 47 2" xfId="31559"/>
    <cellStyle name="Input 2 2 3 48" xfId="24660"/>
    <cellStyle name="Input 2 2 3 48 2" xfId="31560"/>
    <cellStyle name="Input 2 2 3 49" xfId="31561"/>
    <cellStyle name="Input 2 2 3 5" xfId="898"/>
    <cellStyle name="Input 2 2 3 5 10" xfId="13663"/>
    <cellStyle name="Input 2 2 3 5 10 2" xfId="31562"/>
    <cellStyle name="Input 2 2 3 5 11" xfId="15059"/>
    <cellStyle name="Input 2 2 3 5 11 2" xfId="31563"/>
    <cellStyle name="Input 2 2 3 5 12" xfId="16453"/>
    <cellStyle name="Input 2 2 3 5 12 2" xfId="31564"/>
    <cellStyle name="Input 2 2 3 5 13" xfId="17843"/>
    <cellStyle name="Input 2 2 3 5 13 2" xfId="31565"/>
    <cellStyle name="Input 2 2 3 5 14" xfId="19230"/>
    <cellStyle name="Input 2 2 3 5 14 2" xfId="31566"/>
    <cellStyle name="Input 2 2 3 5 15" xfId="20610"/>
    <cellStyle name="Input 2 2 3 5 15 2" xfId="31567"/>
    <cellStyle name="Input 2 2 3 5 16" xfId="21976"/>
    <cellStyle name="Input 2 2 3 5 16 2" xfId="31568"/>
    <cellStyle name="Input 2 2 3 5 17" xfId="23330"/>
    <cellStyle name="Input 2 2 3 5 17 2" xfId="31569"/>
    <cellStyle name="Input 2 2 3 5 18" xfId="31570"/>
    <cellStyle name="Input 2 2 3 5 19" xfId="51465"/>
    <cellStyle name="Input 2 2 3 5 2" xfId="2348"/>
    <cellStyle name="Input 2 2 3 5 2 2" xfId="31571"/>
    <cellStyle name="Input 2 2 3 5 20" xfId="51466"/>
    <cellStyle name="Input 2 2 3 5 21" xfId="51467"/>
    <cellStyle name="Input 2 2 3 5 22" xfId="51468"/>
    <cellStyle name="Input 2 2 3 5 23" xfId="51469"/>
    <cellStyle name="Input 2 2 3 5 24" xfId="51470"/>
    <cellStyle name="Input 2 2 3 5 25" xfId="51471"/>
    <cellStyle name="Input 2 2 3 5 3" xfId="3702"/>
    <cellStyle name="Input 2 2 3 5 3 2" xfId="31572"/>
    <cellStyle name="Input 2 2 3 5 4" xfId="5274"/>
    <cellStyle name="Input 2 2 3 5 4 2" xfId="31573"/>
    <cellStyle name="Input 2 2 3 5 5" xfId="6672"/>
    <cellStyle name="Input 2 2 3 5 5 2" xfId="31574"/>
    <cellStyle name="Input 2 2 3 5 6" xfId="8070"/>
    <cellStyle name="Input 2 2 3 5 6 2" xfId="31575"/>
    <cellStyle name="Input 2 2 3 5 7" xfId="9472"/>
    <cellStyle name="Input 2 2 3 5 7 2" xfId="31576"/>
    <cellStyle name="Input 2 2 3 5 8" xfId="10866"/>
    <cellStyle name="Input 2 2 3 5 8 2" xfId="31577"/>
    <cellStyle name="Input 2 2 3 5 9" xfId="12265"/>
    <cellStyle name="Input 2 2 3 5 9 2" xfId="31578"/>
    <cellStyle name="Input 2 2 3 50" xfId="49249"/>
    <cellStyle name="Input 2 2 3 51" xfId="49283"/>
    <cellStyle name="Input 2 2 3 52" xfId="51472"/>
    <cellStyle name="Input 2 2 3 53" xfId="51473"/>
    <cellStyle name="Input 2 2 3 54" xfId="51474"/>
    <cellStyle name="Input 2 2 3 55" xfId="51475"/>
    <cellStyle name="Input 2 2 3 56" xfId="51476"/>
    <cellStyle name="Input 2 2 3 57" xfId="51477"/>
    <cellStyle name="Input 2 2 3 58" xfId="51478"/>
    <cellStyle name="Input 2 2 3 6" xfId="934"/>
    <cellStyle name="Input 2 2 3 6 10" xfId="13699"/>
    <cellStyle name="Input 2 2 3 6 10 2" xfId="31579"/>
    <cellStyle name="Input 2 2 3 6 11" xfId="15095"/>
    <cellStyle name="Input 2 2 3 6 11 2" xfId="31580"/>
    <cellStyle name="Input 2 2 3 6 12" xfId="16489"/>
    <cellStyle name="Input 2 2 3 6 12 2" xfId="31581"/>
    <cellStyle name="Input 2 2 3 6 13" xfId="17879"/>
    <cellStyle name="Input 2 2 3 6 13 2" xfId="31582"/>
    <cellStyle name="Input 2 2 3 6 14" xfId="19266"/>
    <cellStyle name="Input 2 2 3 6 14 2" xfId="31583"/>
    <cellStyle name="Input 2 2 3 6 15" xfId="20646"/>
    <cellStyle name="Input 2 2 3 6 15 2" xfId="31584"/>
    <cellStyle name="Input 2 2 3 6 16" xfId="22012"/>
    <cellStyle name="Input 2 2 3 6 16 2" xfId="31585"/>
    <cellStyle name="Input 2 2 3 6 17" xfId="23366"/>
    <cellStyle name="Input 2 2 3 6 17 2" xfId="31586"/>
    <cellStyle name="Input 2 2 3 6 18" xfId="31587"/>
    <cellStyle name="Input 2 2 3 6 19" xfId="51479"/>
    <cellStyle name="Input 2 2 3 6 2" xfId="2384"/>
    <cellStyle name="Input 2 2 3 6 2 2" xfId="31588"/>
    <cellStyle name="Input 2 2 3 6 20" xfId="51480"/>
    <cellStyle name="Input 2 2 3 6 21" xfId="51481"/>
    <cellStyle name="Input 2 2 3 6 22" xfId="51482"/>
    <cellStyle name="Input 2 2 3 6 23" xfId="51483"/>
    <cellStyle name="Input 2 2 3 6 24" xfId="51484"/>
    <cellStyle name="Input 2 2 3 6 25" xfId="51485"/>
    <cellStyle name="Input 2 2 3 6 3" xfId="3738"/>
    <cellStyle name="Input 2 2 3 6 3 2" xfId="31589"/>
    <cellStyle name="Input 2 2 3 6 4" xfId="5310"/>
    <cellStyle name="Input 2 2 3 6 4 2" xfId="31590"/>
    <cellStyle name="Input 2 2 3 6 5" xfId="6708"/>
    <cellStyle name="Input 2 2 3 6 5 2" xfId="31591"/>
    <cellStyle name="Input 2 2 3 6 6" xfId="8106"/>
    <cellStyle name="Input 2 2 3 6 6 2" xfId="31592"/>
    <cellStyle name="Input 2 2 3 6 7" xfId="9508"/>
    <cellStyle name="Input 2 2 3 6 7 2" xfId="31593"/>
    <cellStyle name="Input 2 2 3 6 8" xfId="10902"/>
    <cellStyle name="Input 2 2 3 6 8 2" xfId="31594"/>
    <cellStyle name="Input 2 2 3 6 9" xfId="12301"/>
    <cellStyle name="Input 2 2 3 6 9 2" xfId="31595"/>
    <cellStyle name="Input 2 2 3 7" xfId="972"/>
    <cellStyle name="Input 2 2 3 7 10" xfId="13737"/>
    <cellStyle name="Input 2 2 3 7 10 2" xfId="31596"/>
    <cellStyle name="Input 2 2 3 7 11" xfId="15133"/>
    <cellStyle name="Input 2 2 3 7 11 2" xfId="31597"/>
    <cellStyle name="Input 2 2 3 7 12" xfId="16527"/>
    <cellStyle name="Input 2 2 3 7 12 2" xfId="31598"/>
    <cellStyle name="Input 2 2 3 7 13" xfId="17917"/>
    <cellStyle name="Input 2 2 3 7 13 2" xfId="31599"/>
    <cellStyle name="Input 2 2 3 7 14" xfId="19304"/>
    <cellStyle name="Input 2 2 3 7 14 2" xfId="31600"/>
    <cellStyle name="Input 2 2 3 7 15" xfId="20684"/>
    <cellStyle name="Input 2 2 3 7 15 2" xfId="31601"/>
    <cellStyle name="Input 2 2 3 7 16" xfId="22050"/>
    <cellStyle name="Input 2 2 3 7 16 2" xfId="31602"/>
    <cellStyle name="Input 2 2 3 7 17" xfId="23404"/>
    <cellStyle name="Input 2 2 3 7 17 2" xfId="31603"/>
    <cellStyle name="Input 2 2 3 7 18" xfId="31604"/>
    <cellStyle name="Input 2 2 3 7 19" xfId="51486"/>
    <cellStyle name="Input 2 2 3 7 2" xfId="2422"/>
    <cellStyle name="Input 2 2 3 7 2 2" xfId="31605"/>
    <cellStyle name="Input 2 2 3 7 20" xfId="51487"/>
    <cellStyle name="Input 2 2 3 7 21" xfId="51488"/>
    <cellStyle name="Input 2 2 3 7 22" xfId="51489"/>
    <cellStyle name="Input 2 2 3 7 23" xfId="51490"/>
    <cellStyle name="Input 2 2 3 7 24" xfId="51491"/>
    <cellStyle name="Input 2 2 3 7 25" xfId="51492"/>
    <cellStyle name="Input 2 2 3 7 3" xfId="3776"/>
    <cellStyle name="Input 2 2 3 7 3 2" xfId="31606"/>
    <cellStyle name="Input 2 2 3 7 4" xfId="5348"/>
    <cellStyle name="Input 2 2 3 7 4 2" xfId="31607"/>
    <cellStyle name="Input 2 2 3 7 5" xfId="6746"/>
    <cellStyle name="Input 2 2 3 7 5 2" xfId="31608"/>
    <cellStyle name="Input 2 2 3 7 6" xfId="8144"/>
    <cellStyle name="Input 2 2 3 7 6 2" xfId="31609"/>
    <cellStyle name="Input 2 2 3 7 7" xfId="9546"/>
    <cellStyle name="Input 2 2 3 7 7 2" xfId="31610"/>
    <cellStyle name="Input 2 2 3 7 8" xfId="10940"/>
    <cellStyle name="Input 2 2 3 7 8 2" xfId="31611"/>
    <cellStyle name="Input 2 2 3 7 9" xfId="12339"/>
    <cellStyle name="Input 2 2 3 7 9 2" xfId="31612"/>
    <cellStyle name="Input 2 2 3 8" xfId="1006"/>
    <cellStyle name="Input 2 2 3 8 10" xfId="13771"/>
    <cellStyle name="Input 2 2 3 8 10 2" xfId="31613"/>
    <cellStyle name="Input 2 2 3 8 11" xfId="15167"/>
    <cellStyle name="Input 2 2 3 8 11 2" xfId="31614"/>
    <cellStyle name="Input 2 2 3 8 12" xfId="16561"/>
    <cellStyle name="Input 2 2 3 8 12 2" xfId="31615"/>
    <cellStyle name="Input 2 2 3 8 13" xfId="17951"/>
    <cellStyle name="Input 2 2 3 8 13 2" xfId="31616"/>
    <cellStyle name="Input 2 2 3 8 14" xfId="19338"/>
    <cellStyle name="Input 2 2 3 8 14 2" xfId="31617"/>
    <cellStyle name="Input 2 2 3 8 15" xfId="20718"/>
    <cellStyle name="Input 2 2 3 8 15 2" xfId="31618"/>
    <cellStyle name="Input 2 2 3 8 16" xfId="22084"/>
    <cellStyle name="Input 2 2 3 8 16 2" xfId="31619"/>
    <cellStyle name="Input 2 2 3 8 17" xfId="23438"/>
    <cellStyle name="Input 2 2 3 8 17 2" xfId="31620"/>
    <cellStyle name="Input 2 2 3 8 18" xfId="31621"/>
    <cellStyle name="Input 2 2 3 8 19" xfId="51493"/>
    <cellStyle name="Input 2 2 3 8 2" xfId="2456"/>
    <cellStyle name="Input 2 2 3 8 2 2" xfId="31622"/>
    <cellStyle name="Input 2 2 3 8 20" xfId="51494"/>
    <cellStyle name="Input 2 2 3 8 21" xfId="51495"/>
    <cellStyle name="Input 2 2 3 8 22" xfId="51496"/>
    <cellStyle name="Input 2 2 3 8 23" xfId="51497"/>
    <cellStyle name="Input 2 2 3 8 24" xfId="51498"/>
    <cellStyle name="Input 2 2 3 8 25" xfId="51499"/>
    <cellStyle name="Input 2 2 3 8 3" xfId="3810"/>
    <cellStyle name="Input 2 2 3 8 3 2" xfId="31623"/>
    <cellStyle name="Input 2 2 3 8 4" xfId="5382"/>
    <cellStyle name="Input 2 2 3 8 4 2" xfId="31624"/>
    <cellStyle name="Input 2 2 3 8 5" xfId="6780"/>
    <cellStyle name="Input 2 2 3 8 5 2" xfId="31625"/>
    <cellStyle name="Input 2 2 3 8 6" xfId="8178"/>
    <cellStyle name="Input 2 2 3 8 6 2" xfId="31626"/>
    <cellStyle name="Input 2 2 3 8 7" xfId="9580"/>
    <cellStyle name="Input 2 2 3 8 7 2" xfId="31627"/>
    <cellStyle name="Input 2 2 3 8 8" xfId="10974"/>
    <cellStyle name="Input 2 2 3 8 8 2" xfId="31628"/>
    <cellStyle name="Input 2 2 3 8 9" xfId="12373"/>
    <cellStyle name="Input 2 2 3 8 9 2" xfId="31629"/>
    <cellStyle name="Input 2 2 3 9" xfId="1040"/>
    <cellStyle name="Input 2 2 3 9 10" xfId="13805"/>
    <cellStyle name="Input 2 2 3 9 10 2" xfId="31630"/>
    <cellStyle name="Input 2 2 3 9 11" xfId="15201"/>
    <cellStyle name="Input 2 2 3 9 11 2" xfId="31631"/>
    <cellStyle name="Input 2 2 3 9 12" xfId="16595"/>
    <cellStyle name="Input 2 2 3 9 12 2" xfId="31632"/>
    <cellStyle name="Input 2 2 3 9 13" xfId="17985"/>
    <cellStyle name="Input 2 2 3 9 13 2" xfId="31633"/>
    <cellStyle name="Input 2 2 3 9 14" xfId="19372"/>
    <cellStyle name="Input 2 2 3 9 14 2" xfId="31634"/>
    <cellStyle name="Input 2 2 3 9 15" xfId="20752"/>
    <cellStyle name="Input 2 2 3 9 15 2" xfId="31635"/>
    <cellStyle name="Input 2 2 3 9 16" xfId="22118"/>
    <cellStyle name="Input 2 2 3 9 16 2" xfId="31636"/>
    <cellStyle name="Input 2 2 3 9 17" xfId="23472"/>
    <cellStyle name="Input 2 2 3 9 17 2" xfId="31637"/>
    <cellStyle name="Input 2 2 3 9 18" xfId="31638"/>
    <cellStyle name="Input 2 2 3 9 19" xfId="51500"/>
    <cellStyle name="Input 2 2 3 9 2" xfId="2490"/>
    <cellStyle name="Input 2 2 3 9 2 2" xfId="31639"/>
    <cellStyle name="Input 2 2 3 9 20" xfId="51501"/>
    <cellStyle name="Input 2 2 3 9 21" xfId="51502"/>
    <cellStyle name="Input 2 2 3 9 22" xfId="51503"/>
    <cellStyle name="Input 2 2 3 9 23" xfId="51504"/>
    <cellStyle name="Input 2 2 3 9 24" xfId="51505"/>
    <cellStyle name="Input 2 2 3 9 25" xfId="51506"/>
    <cellStyle name="Input 2 2 3 9 3" xfId="3844"/>
    <cellStyle name="Input 2 2 3 9 3 2" xfId="31640"/>
    <cellStyle name="Input 2 2 3 9 4" xfId="5416"/>
    <cellStyle name="Input 2 2 3 9 4 2" xfId="31641"/>
    <cellStyle name="Input 2 2 3 9 5" xfId="6814"/>
    <cellStyle name="Input 2 2 3 9 5 2" xfId="31642"/>
    <cellStyle name="Input 2 2 3 9 6" xfId="8212"/>
    <cellStyle name="Input 2 2 3 9 6 2" xfId="31643"/>
    <cellStyle name="Input 2 2 3 9 7" xfId="9614"/>
    <cellStyle name="Input 2 2 3 9 7 2" xfId="31644"/>
    <cellStyle name="Input 2 2 3 9 8" xfId="11008"/>
    <cellStyle name="Input 2 2 3 9 8 2" xfId="31645"/>
    <cellStyle name="Input 2 2 3 9 9" xfId="12407"/>
    <cellStyle name="Input 2 2 3 9 9 2" xfId="31646"/>
    <cellStyle name="Input 2 2 30" xfId="14426"/>
    <cellStyle name="Input 2 2 30 2" xfId="31647"/>
    <cellStyle name="Input 2 2 31" xfId="15822"/>
    <cellStyle name="Input 2 2 31 2" xfId="31648"/>
    <cellStyle name="Input 2 2 32" xfId="17216"/>
    <cellStyle name="Input 2 2 32 2" xfId="31649"/>
    <cellStyle name="Input 2 2 33" xfId="18606"/>
    <cellStyle name="Input 2 2 33 2" xfId="31650"/>
    <cellStyle name="Input 2 2 34" xfId="19992"/>
    <cellStyle name="Input 2 2 34 2" xfId="31651"/>
    <cellStyle name="Input 2 2 35" xfId="24544"/>
    <cellStyle name="Input 2 2 35 2" xfId="31652"/>
    <cellStyle name="Input 2 2 36" xfId="24635"/>
    <cellStyle name="Input 2 2 36 2" xfId="31653"/>
    <cellStyle name="Input 2 2 37" xfId="31654"/>
    <cellStyle name="Input 2 2 38" xfId="49263"/>
    <cellStyle name="Input 2 2 39" xfId="49298"/>
    <cellStyle name="Input 2 2 4" xfId="311"/>
    <cellStyle name="Input 2 2 4 10" xfId="7892"/>
    <cellStyle name="Input 2 2 4 10 2" xfId="31655"/>
    <cellStyle name="Input 2 2 4 11" xfId="9294"/>
    <cellStyle name="Input 2 2 4 11 2" xfId="31656"/>
    <cellStyle name="Input 2 2 4 12" xfId="10688"/>
    <cellStyle name="Input 2 2 4 12 2" xfId="31657"/>
    <cellStyle name="Input 2 2 4 13" xfId="12087"/>
    <cellStyle name="Input 2 2 4 13 2" xfId="31658"/>
    <cellStyle name="Input 2 2 4 14" xfId="13485"/>
    <cellStyle name="Input 2 2 4 14 2" xfId="31659"/>
    <cellStyle name="Input 2 2 4 15" xfId="14881"/>
    <cellStyle name="Input 2 2 4 15 2" xfId="31660"/>
    <cellStyle name="Input 2 2 4 16" xfId="16275"/>
    <cellStyle name="Input 2 2 4 16 2" xfId="31661"/>
    <cellStyle name="Input 2 2 4 17" xfId="17665"/>
    <cellStyle name="Input 2 2 4 17 2" xfId="31662"/>
    <cellStyle name="Input 2 2 4 18" xfId="19052"/>
    <cellStyle name="Input 2 2 4 18 2" xfId="31663"/>
    <cellStyle name="Input 2 2 4 19" xfId="20432"/>
    <cellStyle name="Input 2 2 4 19 2" xfId="31664"/>
    <cellStyle name="Input 2 2 4 2" xfId="381"/>
    <cellStyle name="Input 2 2 4 2 10" xfId="11800"/>
    <cellStyle name="Input 2 2 4 2 10 2" xfId="31665"/>
    <cellStyle name="Input 2 2 4 2 11" xfId="13196"/>
    <cellStyle name="Input 2 2 4 2 11 2" xfId="31666"/>
    <cellStyle name="Input 2 2 4 2 12" xfId="14592"/>
    <cellStyle name="Input 2 2 4 2 12 2" xfId="31667"/>
    <cellStyle name="Input 2 2 4 2 13" xfId="15986"/>
    <cellStyle name="Input 2 2 4 2 13 2" xfId="31668"/>
    <cellStyle name="Input 2 2 4 2 14" xfId="17376"/>
    <cellStyle name="Input 2 2 4 2 14 2" xfId="31669"/>
    <cellStyle name="Input 2 2 4 2 15" xfId="18763"/>
    <cellStyle name="Input 2 2 4 2 15 2" xfId="31670"/>
    <cellStyle name="Input 2 2 4 2 16" xfId="20143"/>
    <cellStyle name="Input 2 2 4 2 16 2" xfId="31671"/>
    <cellStyle name="Input 2 2 4 2 17" xfId="21509"/>
    <cellStyle name="Input 2 2 4 2 17 2" xfId="31672"/>
    <cellStyle name="Input 2 2 4 2 18" xfId="22863"/>
    <cellStyle name="Input 2 2 4 2 18 2" xfId="31673"/>
    <cellStyle name="Input 2 2 4 2 19" xfId="24207"/>
    <cellStyle name="Input 2 2 4 2 19 2" xfId="31674"/>
    <cellStyle name="Input 2 2 4 2 2" xfId="510"/>
    <cellStyle name="Input 2 2 4 2 2 10" xfId="14721"/>
    <cellStyle name="Input 2 2 4 2 2 10 2" xfId="31675"/>
    <cellStyle name="Input 2 2 4 2 2 11" xfId="16115"/>
    <cellStyle name="Input 2 2 4 2 2 11 2" xfId="31676"/>
    <cellStyle name="Input 2 2 4 2 2 12" xfId="17505"/>
    <cellStyle name="Input 2 2 4 2 2 12 2" xfId="31677"/>
    <cellStyle name="Input 2 2 4 2 2 13" xfId="18892"/>
    <cellStyle name="Input 2 2 4 2 2 13 2" xfId="31678"/>
    <cellStyle name="Input 2 2 4 2 2 14" xfId="20272"/>
    <cellStyle name="Input 2 2 4 2 2 14 2" xfId="31679"/>
    <cellStyle name="Input 2 2 4 2 2 15" xfId="21638"/>
    <cellStyle name="Input 2 2 4 2 2 15 2" xfId="31680"/>
    <cellStyle name="Input 2 2 4 2 2 16" xfId="22992"/>
    <cellStyle name="Input 2 2 4 2 2 16 2" xfId="31681"/>
    <cellStyle name="Input 2 2 4 2 2 17" xfId="24336"/>
    <cellStyle name="Input 2 2 4 2 2 17 2" xfId="31682"/>
    <cellStyle name="Input 2 2 4 2 2 18" xfId="1904"/>
    <cellStyle name="Input 2 2 4 2 2 18 2" xfId="31683"/>
    <cellStyle name="Input 2 2 4 2 2 19" xfId="31684"/>
    <cellStyle name="Input 2 2 4 2 2 2" xfId="3364"/>
    <cellStyle name="Input 2 2 4 2 2 2 2" xfId="31685"/>
    <cellStyle name="Input 2 2 4 2 2 3" xfId="4708"/>
    <cellStyle name="Input 2 2 4 2 2 3 2" xfId="31686"/>
    <cellStyle name="Input 2 2 4 2 2 4" xfId="6334"/>
    <cellStyle name="Input 2 2 4 2 2 4 2" xfId="31687"/>
    <cellStyle name="Input 2 2 4 2 2 5" xfId="7736"/>
    <cellStyle name="Input 2 2 4 2 2 5 2" xfId="31688"/>
    <cellStyle name="Input 2 2 4 2 2 6" xfId="9131"/>
    <cellStyle name="Input 2 2 4 2 2 6 2" xfId="31689"/>
    <cellStyle name="Input 2 2 4 2 2 7" xfId="10532"/>
    <cellStyle name="Input 2 2 4 2 2 7 2" xfId="31690"/>
    <cellStyle name="Input 2 2 4 2 2 8" xfId="11929"/>
    <cellStyle name="Input 2 2 4 2 2 8 2" xfId="31691"/>
    <cellStyle name="Input 2 2 4 2 2 9" xfId="13325"/>
    <cellStyle name="Input 2 2 4 2 2 9 2" xfId="31692"/>
    <cellStyle name="Input 2 2 4 2 20" xfId="1775"/>
    <cellStyle name="Input 2 2 4 2 20 2" xfId="31693"/>
    <cellStyle name="Input 2 2 4 2 21" xfId="24602"/>
    <cellStyle name="Input 2 2 4 2 21 2" xfId="31694"/>
    <cellStyle name="Input 2 2 4 2 22" xfId="24728"/>
    <cellStyle name="Input 2 2 4 2 22 2" xfId="31695"/>
    <cellStyle name="Input 2 2 4 2 23" xfId="31696"/>
    <cellStyle name="Input 2 2 4 2 3" xfId="626"/>
    <cellStyle name="Input 2 2 4 2 3 10" xfId="14837"/>
    <cellStyle name="Input 2 2 4 2 3 10 2" xfId="31697"/>
    <cellStyle name="Input 2 2 4 2 3 11" xfId="16231"/>
    <cellStyle name="Input 2 2 4 2 3 11 2" xfId="31698"/>
    <cellStyle name="Input 2 2 4 2 3 12" xfId="17621"/>
    <cellStyle name="Input 2 2 4 2 3 12 2" xfId="31699"/>
    <cellStyle name="Input 2 2 4 2 3 13" xfId="19008"/>
    <cellStyle name="Input 2 2 4 2 3 13 2" xfId="31700"/>
    <cellStyle name="Input 2 2 4 2 3 14" xfId="20388"/>
    <cellStyle name="Input 2 2 4 2 3 14 2" xfId="31701"/>
    <cellStyle name="Input 2 2 4 2 3 15" xfId="21754"/>
    <cellStyle name="Input 2 2 4 2 3 15 2" xfId="31702"/>
    <cellStyle name="Input 2 2 4 2 3 16" xfId="23108"/>
    <cellStyle name="Input 2 2 4 2 3 16 2" xfId="31703"/>
    <cellStyle name="Input 2 2 4 2 3 17" xfId="24452"/>
    <cellStyle name="Input 2 2 4 2 3 17 2" xfId="31704"/>
    <cellStyle name="Input 2 2 4 2 3 18" xfId="2020"/>
    <cellStyle name="Input 2 2 4 2 3 18 2" xfId="31705"/>
    <cellStyle name="Input 2 2 4 2 3 19" xfId="31706"/>
    <cellStyle name="Input 2 2 4 2 3 2" xfId="3480"/>
    <cellStyle name="Input 2 2 4 2 3 2 2" xfId="31707"/>
    <cellStyle name="Input 2 2 4 2 3 3" xfId="4824"/>
    <cellStyle name="Input 2 2 4 2 3 3 2" xfId="31708"/>
    <cellStyle name="Input 2 2 4 2 3 4" xfId="6450"/>
    <cellStyle name="Input 2 2 4 2 3 4 2" xfId="31709"/>
    <cellStyle name="Input 2 2 4 2 3 5" xfId="7852"/>
    <cellStyle name="Input 2 2 4 2 3 5 2" xfId="31710"/>
    <cellStyle name="Input 2 2 4 2 3 6" xfId="9247"/>
    <cellStyle name="Input 2 2 4 2 3 6 2" xfId="31711"/>
    <cellStyle name="Input 2 2 4 2 3 7" xfId="10648"/>
    <cellStyle name="Input 2 2 4 2 3 7 2" xfId="31712"/>
    <cellStyle name="Input 2 2 4 2 3 8" xfId="12045"/>
    <cellStyle name="Input 2 2 4 2 3 8 2" xfId="31713"/>
    <cellStyle name="Input 2 2 4 2 3 9" xfId="13441"/>
    <cellStyle name="Input 2 2 4 2 3 9 2" xfId="31714"/>
    <cellStyle name="Input 2 2 4 2 4" xfId="3235"/>
    <cellStyle name="Input 2 2 4 2 4 2" xfId="31715"/>
    <cellStyle name="Input 2 2 4 2 5" xfId="4579"/>
    <cellStyle name="Input 2 2 4 2 5 2" xfId="31716"/>
    <cellStyle name="Input 2 2 4 2 6" xfId="6205"/>
    <cellStyle name="Input 2 2 4 2 6 2" xfId="31717"/>
    <cellStyle name="Input 2 2 4 2 7" xfId="7607"/>
    <cellStyle name="Input 2 2 4 2 7 2" xfId="31718"/>
    <cellStyle name="Input 2 2 4 2 8" xfId="9002"/>
    <cellStyle name="Input 2 2 4 2 8 2" xfId="31719"/>
    <cellStyle name="Input 2 2 4 2 9" xfId="10403"/>
    <cellStyle name="Input 2 2 4 2 9 2" xfId="31720"/>
    <cellStyle name="Input 2 2 4 20" xfId="21798"/>
    <cellStyle name="Input 2 2 4 20 2" xfId="31721"/>
    <cellStyle name="Input 2 2 4 21" xfId="23152"/>
    <cellStyle name="Input 2 2 4 21 2" xfId="31722"/>
    <cellStyle name="Input 2 2 4 22" xfId="720"/>
    <cellStyle name="Input 2 2 4 22 2" xfId="31723"/>
    <cellStyle name="Input 2 2 4 23" xfId="24493"/>
    <cellStyle name="Input 2 2 4 23 2" xfId="31724"/>
    <cellStyle name="Input 2 2 4 24" xfId="24664"/>
    <cellStyle name="Input 2 2 4 24 2" xfId="31725"/>
    <cellStyle name="Input 2 2 4 25" xfId="31726"/>
    <cellStyle name="Input 2 2 4 26" xfId="51507"/>
    <cellStyle name="Input 2 2 4 27" xfId="51508"/>
    <cellStyle name="Input 2 2 4 28" xfId="51509"/>
    <cellStyle name="Input 2 2 4 29" xfId="51510"/>
    <cellStyle name="Input 2 2 4 3" xfId="430"/>
    <cellStyle name="Input 2 2 4 3 10" xfId="14641"/>
    <cellStyle name="Input 2 2 4 3 10 2" xfId="31727"/>
    <cellStyle name="Input 2 2 4 3 11" xfId="16035"/>
    <cellStyle name="Input 2 2 4 3 11 2" xfId="31728"/>
    <cellStyle name="Input 2 2 4 3 12" xfId="17425"/>
    <cellStyle name="Input 2 2 4 3 12 2" xfId="31729"/>
    <cellStyle name="Input 2 2 4 3 13" xfId="18812"/>
    <cellStyle name="Input 2 2 4 3 13 2" xfId="31730"/>
    <cellStyle name="Input 2 2 4 3 14" xfId="20192"/>
    <cellStyle name="Input 2 2 4 3 14 2" xfId="31731"/>
    <cellStyle name="Input 2 2 4 3 15" xfId="21558"/>
    <cellStyle name="Input 2 2 4 3 15 2" xfId="31732"/>
    <cellStyle name="Input 2 2 4 3 16" xfId="22912"/>
    <cellStyle name="Input 2 2 4 3 16 2" xfId="31733"/>
    <cellStyle name="Input 2 2 4 3 17" xfId="24256"/>
    <cellStyle name="Input 2 2 4 3 17 2" xfId="31734"/>
    <cellStyle name="Input 2 2 4 3 18" xfId="1824"/>
    <cellStyle name="Input 2 2 4 3 18 2" xfId="31735"/>
    <cellStyle name="Input 2 2 4 3 19" xfId="31736"/>
    <cellStyle name="Input 2 2 4 3 2" xfId="3284"/>
    <cellStyle name="Input 2 2 4 3 2 2" xfId="31737"/>
    <cellStyle name="Input 2 2 4 3 3" xfId="4628"/>
    <cellStyle name="Input 2 2 4 3 3 2" xfId="31738"/>
    <cellStyle name="Input 2 2 4 3 4" xfId="6254"/>
    <cellStyle name="Input 2 2 4 3 4 2" xfId="31739"/>
    <cellStyle name="Input 2 2 4 3 5" xfId="7656"/>
    <cellStyle name="Input 2 2 4 3 5 2" xfId="31740"/>
    <cellStyle name="Input 2 2 4 3 6" xfId="9051"/>
    <cellStyle name="Input 2 2 4 3 6 2" xfId="31741"/>
    <cellStyle name="Input 2 2 4 3 7" xfId="10452"/>
    <cellStyle name="Input 2 2 4 3 7 2" xfId="31742"/>
    <cellStyle name="Input 2 2 4 3 8" xfId="11849"/>
    <cellStyle name="Input 2 2 4 3 8 2" xfId="31743"/>
    <cellStyle name="Input 2 2 4 3 9" xfId="13245"/>
    <cellStyle name="Input 2 2 4 3 9 2" xfId="31744"/>
    <cellStyle name="Input 2 2 4 30" xfId="51511"/>
    <cellStyle name="Input 2 2 4 31" xfId="51512"/>
    <cellStyle name="Input 2 2 4 32" xfId="51513"/>
    <cellStyle name="Input 2 2 4 4" xfId="546"/>
    <cellStyle name="Input 2 2 4 4 10" xfId="14757"/>
    <cellStyle name="Input 2 2 4 4 10 2" xfId="31745"/>
    <cellStyle name="Input 2 2 4 4 11" xfId="16151"/>
    <cellStyle name="Input 2 2 4 4 11 2" xfId="31746"/>
    <cellStyle name="Input 2 2 4 4 12" xfId="17541"/>
    <cellStyle name="Input 2 2 4 4 12 2" xfId="31747"/>
    <cellStyle name="Input 2 2 4 4 13" xfId="18928"/>
    <cellStyle name="Input 2 2 4 4 13 2" xfId="31748"/>
    <cellStyle name="Input 2 2 4 4 14" xfId="20308"/>
    <cellStyle name="Input 2 2 4 4 14 2" xfId="31749"/>
    <cellStyle name="Input 2 2 4 4 15" xfId="21674"/>
    <cellStyle name="Input 2 2 4 4 15 2" xfId="31750"/>
    <cellStyle name="Input 2 2 4 4 16" xfId="23028"/>
    <cellStyle name="Input 2 2 4 4 16 2" xfId="31751"/>
    <cellStyle name="Input 2 2 4 4 17" xfId="24372"/>
    <cellStyle name="Input 2 2 4 4 17 2" xfId="31752"/>
    <cellStyle name="Input 2 2 4 4 18" xfId="1940"/>
    <cellStyle name="Input 2 2 4 4 18 2" xfId="31753"/>
    <cellStyle name="Input 2 2 4 4 19" xfId="31754"/>
    <cellStyle name="Input 2 2 4 4 2" xfId="3400"/>
    <cellStyle name="Input 2 2 4 4 2 2" xfId="31755"/>
    <cellStyle name="Input 2 2 4 4 3" xfId="4744"/>
    <cellStyle name="Input 2 2 4 4 3 2" xfId="31756"/>
    <cellStyle name="Input 2 2 4 4 4" xfId="6370"/>
    <cellStyle name="Input 2 2 4 4 4 2" xfId="31757"/>
    <cellStyle name="Input 2 2 4 4 5" xfId="7772"/>
    <cellStyle name="Input 2 2 4 4 5 2" xfId="31758"/>
    <cellStyle name="Input 2 2 4 4 6" xfId="9167"/>
    <cellStyle name="Input 2 2 4 4 6 2" xfId="31759"/>
    <cellStyle name="Input 2 2 4 4 7" xfId="10568"/>
    <cellStyle name="Input 2 2 4 4 7 2" xfId="31760"/>
    <cellStyle name="Input 2 2 4 4 8" xfId="11965"/>
    <cellStyle name="Input 2 2 4 4 8 2" xfId="31761"/>
    <cellStyle name="Input 2 2 4 4 9" xfId="13361"/>
    <cellStyle name="Input 2 2 4 4 9 2" xfId="31762"/>
    <cellStyle name="Input 2 2 4 5" xfId="1695"/>
    <cellStyle name="Input 2 2 4 5 10" xfId="14512"/>
    <cellStyle name="Input 2 2 4 5 10 2" xfId="31763"/>
    <cellStyle name="Input 2 2 4 5 11" xfId="15906"/>
    <cellStyle name="Input 2 2 4 5 11 2" xfId="31764"/>
    <cellStyle name="Input 2 2 4 5 12" xfId="17296"/>
    <cellStyle name="Input 2 2 4 5 12 2" xfId="31765"/>
    <cellStyle name="Input 2 2 4 5 13" xfId="18683"/>
    <cellStyle name="Input 2 2 4 5 13 2" xfId="31766"/>
    <cellStyle name="Input 2 2 4 5 14" xfId="20063"/>
    <cellStyle name="Input 2 2 4 5 14 2" xfId="31767"/>
    <cellStyle name="Input 2 2 4 5 15" xfId="21429"/>
    <cellStyle name="Input 2 2 4 5 15 2" xfId="31768"/>
    <cellStyle name="Input 2 2 4 5 16" xfId="22783"/>
    <cellStyle name="Input 2 2 4 5 16 2" xfId="31769"/>
    <cellStyle name="Input 2 2 4 5 17" xfId="24127"/>
    <cellStyle name="Input 2 2 4 5 17 2" xfId="31770"/>
    <cellStyle name="Input 2 2 4 5 18" xfId="31771"/>
    <cellStyle name="Input 2 2 4 5 2" xfId="3155"/>
    <cellStyle name="Input 2 2 4 5 2 2" xfId="31772"/>
    <cellStyle name="Input 2 2 4 5 3" xfId="4499"/>
    <cellStyle name="Input 2 2 4 5 3 2" xfId="31773"/>
    <cellStyle name="Input 2 2 4 5 4" xfId="6125"/>
    <cellStyle name="Input 2 2 4 5 4 2" xfId="31774"/>
    <cellStyle name="Input 2 2 4 5 5" xfId="7527"/>
    <cellStyle name="Input 2 2 4 5 5 2" xfId="31775"/>
    <cellStyle name="Input 2 2 4 5 6" xfId="8922"/>
    <cellStyle name="Input 2 2 4 5 6 2" xfId="31776"/>
    <cellStyle name="Input 2 2 4 5 7" xfId="10323"/>
    <cellStyle name="Input 2 2 4 5 7 2" xfId="31777"/>
    <cellStyle name="Input 2 2 4 5 8" xfId="11720"/>
    <cellStyle name="Input 2 2 4 5 8 2" xfId="31778"/>
    <cellStyle name="Input 2 2 4 5 9" xfId="13116"/>
    <cellStyle name="Input 2 2 4 5 9 2" xfId="31779"/>
    <cellStyle name="Input 2 2 4 6" xfId="2170"/>
    <cellStyle name="Input 2 2 4 6 2" xfId="31780"/>
    <cellStyle name="Input 2 2 4 7" xfId="3524"/>
    <cellStyle name="Input 2 2 4 7 2" xfId="31781"/>
    <cellStyle name="Input 2 2 4 8" xfId="5096"/>
    <cellStyle name="Input 2 2 4 8 2" xfId="31782"/>
    <cellStyle name="Input 2 2 4 9" xfId="6494"/>
    <cellStyle name="Input 2 2 4 9 2" xfId="31783"/>
    <cellStyle name="Input 2 2 40" xfId="51514"/>
    <cellStyle name="Input 2 2 41" xfId="51515"/>
    <cellStyle name="Input 2 2 42" xfId="51516"/>
    <cellStyle name="Input 2 2 43" xfId="51517"/>
    <cellStyle name="Input 2 2 44" xfId="51518"/>
    <cellStyle name="Input 2 2 45" xfId="51519"/>
    <cellStyle name="Input 2 2 46" xfId="51520"/>
    <cellStyle name="Input 2 2 47" xfId="51521"/>
    <cellStyle name="Input 2 2 48" xfId="51522"/>
    <cellStyle name="Input 2 2 49" xfId="51523"/>
    <cellStyle name="Input 2 2 5" xfId="327"/>
    <cellStyle name="Input 2 2 5 10" xfId="9333"/>
    <cellStyle name="Input 2 2 5 10 2" xfId="31784"/>
    <cellStyle name="Input 2 2 5 11" xfId="10727"/>
    <cellStyle name="Input 2 2 5 11 2" xfId="31785"/>
    <cellStyle name="Input 2 2 5 12" xfId="12126"/>
    <cellStyle name="Input 2 2 5 12 2" xfId="31786"/>
    <cellStyle name="Input 2 2 5 13" xfId="13524"/>
    <cellStyle name="Input 2 2 5 13 2" xfId="31787"/>
    <cellStyle name="Input 2 2 5 14" xfId="14920"/>
    <cellStyle name="Input 2 2 5 14 2" xfId="31788"/>
    <cellStyle name="Input 2 2 5 15" xfId="16314"/>
    <cellStyle name="Input 2 2 5 15 2" xfId="31789"/>
    <cellStyle name="Input 2 2 5 16" xfId="17704"/>
    <cellStyle name="Input 2 2 5 16 2" xfId="31790"/>
    <cellStyle name="Input 2 2 5 17" xfId="19091"/>
    <cellStyle name="Input 2 2 5 17 2" xfId="31791"/>
    <cellStyle name="Input 2 2 5 18" xfId="20471"/>
    <cellStyle name="Input 2 2 5 18 2" xfId="31792"/>
    <cellStyle name="Input 2 2 5 19" xfId="21837"/>
    <cellStyle name="Input 2 2 5 19 2" xfId="31793"/>
    <cellStyle name="Input 2 2 5 2" xfId="446"/>
    <cellStyle name="Input 2 2 5 2 10" xfId="14657"/>
    <cellStyle name="Input 2 2 5 2 10 2" xfId="31794"/>
    <cellStyle name="Input 2 2 5 2 11" xfId="16051"/>
    <cellStyle name="Input 2 2 5 2 11 2" xfId="31795"/>
    <cellStyle name="Input 2 2 5 2 12" xfId="17441"/>
    <cellStyle name="Input 2 2 5 2 12 2" xfId="31796"/>
    <cellStyle name="Input 2 2 5 2 13" xfId="18828"/>
    <cellStyle name="Input 2 2 5 2 13 2" xfId="31797"/>
    <cellStyle name="Input 2 2 5 2 14" xfId="20208"/>
    <cellStyle name="Input 2 2 5 2 14 2" xfId="31798"/>
    <cellStyle name="Input 2 2 5 2 15" xfId="21574"/>
    <cellStyle name="Input 2 2 5 2 15 2" xfId="31799"/>
    <cellStyle name="Input 2 2 5 2 16" xfId="22928"/>
    <cellStyle name="Input 2 2 5 2 16 2" xfId="31800"/>
    <cellStyle name="Input 2 2 5 2 17" xfId="24272"/>
    <cellStyle name="Input 2 2 5 2 17 2" xfId="31801"/>
    <cellStyle name="Input 2 2 5 2 18" xfId="1840"/>
    <cellStyle name="Input 2 2 5 2 18 2" xfId="31802"/>
    <cellStyle name="Input 2 2 5 2 19" xfId="31803"/>
    <cellStyle name="Input 2 2 5 2 2" xfId="3300"/>
    <cellStyle name="Input 2 2 5 2 2 2" xfId="31804"/>
    <cellStyle name="Input 2 2 5 2 3" xfId="4644"/>
    <cellStyle name="Input 2 2 5 2 3 2" xfId="31805"/>
    <cellStyle name="Input 2 2 5 2 4" xfId="6270"/>
    <cellStyle name="Input 2 2 5 2 4 2" xfId="31806"/>
    <cellStyle name="Input 2 2 5 2 5" xfId="7672"/>
    <cellStyle name="Input 2 2 5 2 5 2" xfId="31807"/>
    <cellStyle name="Input 2 2 5 2 6" xfId="9067"/>
    <cellStyle name="Input 2 2 5 2 6 2" xfId="31808"/>
    <cellStyle name="Input 2 2 5 2 7" xfId="10468"/>
    <cellStyle name="Input 2 2 5 2 7 2" xfId="31809"/>
    <cellStyle name="Input 2 2 5 2 8" xfId="11865"/>
    <cellStyle name="Input 2 2 5 2 8 2" xfId="31810"/>
    <cellStyle name="Input 2 2 5 2 9" xfId="13261"/>
    <cellStyle name="Input 2 2 5 2 9 2" xfId="31811"/>
    <cellStyle name="Input 2 2 5 20" xfId="23191"/>
    <cellStyle name="Input 2 2 5 20 2" xfId="31812"/>
    <cellStyle name="Input 2 2 5 21" xfId="759"/>
    <cellStyle name="Input 2 2 5 21 2" xfId="31813"/>
    <cellStyle name="Input 2 2 5 22" xfId="24479"/>
    <cellStyle name="Input 2 2 5 22 2" xfId="31814"/>
    <cellStyle name="Input 2 2 5 23" xfId="24677"/>
    <cellStyle name="Input 2 2 5 23 2" xfId="31815"/>
    <cellStyle name="Input 2 2 5 24" xfId="31816"/>
    <cellStyle name="Input 2 2 5 25" xfId="51524"/>
    <cellStyle name="Input 2 2 5 26" xfId="51525"/>
    <cellStyle name="Input 2 2 5 27" xfId="51526"/>
    <cellStyle name="Input 2 2 5 28" xfId="51527"/>
    <cellStyle name="Input 2 2 5 29" xfId="51528"/>
    <cellStyle name="Input 2 2 5 3" xfId="562"/>
    <cellStyle name="Input 2 2 5 3 10" xfId="14773"/>
    <cellStyle name="Input 2 2 5 3 10 2" xfId="31817"/>
    <cellStyle name="Input 2 2 5 3 11" xfId="16167"/>
    <cellStyle name="Input 2 2 5 3 11 2" xfId="31818"/>
    <cellStyle name="Input 2 2 5 3 12" xfId="17557"/>
    <cellStyle name="Input 2 2 5 3 12 2" xfId="31819"/>
    <cellStyle name="Input 2 2 5 3 13" xfId="18944"/>
    <cellStyle name="Input 2 2 5 3 13 2" xfId="31820"/>
    <cellStyle name="Input 2 2 5 3 14" xfId="20324"/>
    <cellStyle name="Input 2 2 5 3 14 2" xfId="31821"/>
    <cellStyle name="Input 2 2 5 3 15" xfId="21690"/>
    <cellStyle name="Input 2 2 5 3 15 2" xfId="31822"/>
    <cellStyle name="Input 2 2 5 3 16" xfId="23044"/>
    <cellStyle name="Input 2 2 5 3 16 2" xfId="31823"/>
    <cellStyle name="Input 2 2 5 3 17" xfId="24388"/>
    <cellStyle name="Input 2 2 5 3 17 2" xfId="31824"/>
    <cellStyle name="Input 2 2 5 3 18" xfId="1956"/>
    <cellStyle name="Input 2 2 5 3 18 2" xfId="31825"/>
    <cellStyle name="Input 2 2 5 3 19" xfId="31826"/>
    <cellStyle name="Input 2 2 5 3 2" xfId="3416"/>
    <cellStyle name="Input 2 2 5 3 2 2" xfId="31827"/>
    <cellStyle name="Input 2 2 5 3 3" xfId="4760"/>
    <cellStyle name="Input 2 2 5 3 3 2" xfId="31828"/>
    <cellStyle name="Input 2 2 5 3 4" xfId="6386"/>
    <cellStyle name="Input 2 2 5 3 4 2" xfId="31829"/>
    <cellStyle name="Input 2 2 5 3 5" xfId="7788"/>
    <cellStyle name="Input 2 2 5 3 5 2" xfId="31830"/>
    <cellStyle name="Input 2 2 5 3 6" xfId="9183"/>
    <cellStyle name="Input 2 2 5 3 6 2" xfId="31831"/>
    <cellStyle name="Input 2 2 5 3 7" xfId="10584"/>
    <cellStyle name="Input 2 2 5 3 7 2" xfId="31832"/>
    <cellStyle name="Input 2 2 5 3 8" xfId="11981"/>
    <cellStyle name="Input 2 2 5 3 8 2" xfId="31833"/>
    <cellStyle name="Input 2 2 5 3 9" xfId="13377"/>
    <cellStyle name="Input 2 2 5 3 9 2" xfId="31834"/>
    <cellStyle name="Input 2 2 5 30" xfId="51529"/>
    <cellStyle name="Input 2 2 5 31" xfId="51530"/>
    <cellStyle name="Input 2 2 5 4" xfId="1711"/>
    <cellStyle name="Input 2 2 5 4 10" xfId="14528"/>
    <cellStyle name="Input 2 2 5 4 10 2" xfId="31835"/>
    <cellStyle name="Input 2 2 5 4 11" xfId="15922"/>
    <cellStyle name="Input 2 2 5 4 11 2" xfId="31836"/>
    <cellStyle name="Input 2 2 5 4 12" xfId="17312"/>
    <cellStyle name="Input 2 2 5 4 12 2" xfId="31837"/>
    <cellStyle name="Input 2 2 5 4 13" xfId="18699"/>
    <cellStyle name="Input 2 2 5 4 13 2" xfId="31838"/>
    <cellStyle name="Input 2 2 5 4 14" xfId="20079"/>
    <cellStyle name="Input 2 2 5 4 14 2" xfId="31839"/>
    <cellStyle name="Input 2 2 5 4 15" xfId="21445"/>
    <cellStyle name="Input 2 2 5 4 15 2" xfId="31840"/>
    <cellStyle name="Input 2 2 5 4 16" xfId="22799"/>
    <cellStyle name="Input 2 2 5 4 16 2" xfId="31841"/>
    <cellStyle name="Input 2 2 5 4 17" xfId="24143"/>
    <cellStyle name="Input 2 2 5 4 17 2" xfId="31842"/>
    <cellStyle name="Input 2 2 5 4 18" xfId="31843"/>
    <cellStyle name="Input 2 2 5 4 2" xfId="3171"/>
    <cellStyle name="Input 2 2 5 4 2 2" xfId="31844"/>
    <cellStyle name="Input 2 2 5 4 3" xfId="4515"/>
    <cellStyle name="Input 2 2 5 4 3 2" xfId="31845"/>
    <cellStyle name="Input 2 2 5 4 4" xfId="6141"/>
    <cellStyle name="Input 2 2 5 4 4 2" xfId="31846"/>
    <cellStyle name="Input 2 2 5 4 5" xfId="7543"/>
    <cellStyle name="Input 2 2 5 4 5 2" xfId="31847"/>
    <cellStyle name="Input 2 2 5 4 6" xfId="8938"/>
    <cellStyle name="Input 2 2 5 4 6 2" xfId="31848"/>
    <cellStyle name="Input 2 2 5 4 7" xfId="10339"/>
    <cellStyle name="Input 2 2 5 4 7 2" xfId="31849"/>
    <cellStyle name="Input 2 2 5 4 8" xfId="11736"/>
    <cellStyle name="Input 2 2 5 4 8 2" xfId="31850"/>
    <cellStyle name="Input 2 2 5 4 9" xfId="13132"/>
    <cellStyle name="Input 2 2 5 4 9 2" xfId="31851"/>
    <cellStyle name="Input 2 2 5 5" xfId="2209"/>
    <cellStyle name="Input 2 2 5 5 2" xfId="31852"/>
    <cellStyle name="Input 2 2 5 6" xfId="3563"/>
    <cellStyle name="Input 2 2 5 6 2" xfId="31853"/>
    <cellStyle name="Input 2 2 5 7" xfId="5135"/>
    <cellStyle name="Input 2 2 5 7 2" xfId="31854"/>
    <cellStyle name="Input 2 2 5 8" xfId="6533"/>
    <cellStyle name="Input 2 2 5 8 2" xfId="31855"/>
    <cellStyle name="Input 2 2 5 9" xfId="7931"/>
    <cellStyle name="Input 2 2 5 9 2" xfId="31856"/>
    <cellStyle name="Input 2 2 50" xfId="51531"/>
    <cellStyle name="Input 2 2 51" xfId="51532"/>
    <cellStyle name="Input 2 2 52" xfId="51533"/>
    <cellStyle name="Input 2 2 53" xfId="51534"/>
    <cellStyle name="Input 2 2 54" xfId="51535"/>
    <cellStyle name="Input 2 2 55" xfId="51536"/>
    <cellStyle name="Input 2 2 56" xfId="51537"/>
    <cellStyle name="Input 2 2 57" xfId="51538"/>
    <cellStyle name="Input 2 2 58" xfId="51539"/>
    <cellStyle name="Input 2 2 59" xfId="51540"/>
    <cellStyle name="Input 2 2 6" xfId="331"/>
    <cellStyle name="Input 2 2 6 10" xfId="9372"/>
    <cellStyle name="Input 2 2 6 10 2" xfId="31857"/>
    <cellStyle name="Input 2 2 6 11" xfId="10766"/>
    <cellStyle name="Input 2 2 6 11 2" xfId="31858"/>
    <cellStyle name="Input 2 2 6 12" xfId="12165"/>
    <cellStyle name="Input 2 2 6 12 2" xfId="31859"/>
    <cellStyle name="Input 2 2 6 13" xfId="13563"/>
    <cellStyle name="Input 2 2 6 13 2" xfId="31860"/>
    <cellStyle name="Input 2 2 6 14" xfId="14959"/>
    <cellStyle name="Input 2 2 6 14 2" xfId="31861"/>
    <cellStyle name="Input 2 2 6 15" xfId="16353"/>
    <cellStyle name="Input 2 2 6 15 2" xfId="31862"/>
    <cellStyle name="Input 2 2 6 16" xfId="17743"/>
    <cellStyle name="Input 2 2 6 16 2" xfId="31863"/>
    <cellStyle name="Input 2 2 6 17" xfId="19130"/>
    <cellStyle name="Input 2 2 6 17 2" xfId="31864"/>
    <cellStyle name="Input 2 2 6 18" xfId="20510"/>
    <cellStyle name="Input 2 2 6 18 2" xfId="31865"/>
    <cellStyle name="Input 2 2 6 19" xfId="21876"/>
    <cellStyle name="Input 2 2 6 19 2" xfId="31866"/>
    <cellStyle name="Input 2 2 6 2" xfId="460"/>
    <cellStyle name="Input 2 2 6 2 10" xfId="14671"/>
    <cellStyle name="Input 2 2 6 2 10 2" xfId="31867"/>
    <cellStyle name="Input 2 2 6 2 11" xfId="16065"/>
    <cellStyle name="Input 2 2 6 2 11 2" xfId="31868"/>
    <cellStyle name="Input 2 2 6 2 12" xfId="17455"/>
    <cellStyle name="Input 2 2 6 2 12 2" xfId="31869"/>
    <cellStyle name="Input 2 2 6 2 13" xfId="18842"/>
    <cellStyle name="Input 2 2 6 2 13 2" xfId="31870"/>
    <cellStyle name="Input 2 2 6 2 14" xfId="20222"/>
    <cellStyle name="Input 2 2 6 2 14 2" xfId="31871"/>
    <cellStyle name="Input 2 2 6 2 15" xfId="21588"/>
    <cellStyle name="Input 2 2 6 2 15 2" xfId="31872"/>
    <cellStyle name="Input 2 2 6 2 16" xfId="22942"/>
    <cellStyle name="Input 2 2 6 2 16 2" xfId="31873"/>
    <cellStyle name="Input 2 2 6 2 17" xfId="24286"/>
    <cellStyle name="Input 2 2 6 2 17 2" xfId="31874"/>
    <cellStyle name="Input 2 2 6 2 18" xfId="1854"/>
    <cellStyle name="Input 2 2 6 2 18 2" xfId="31875"/>
    <cellStyle name="Input 2 2 6 2 19" xfId="31876"/>
    <cellStyle name="Input 2 2 6 2 2" xfId="3314"/>
    <cellStyle name="Input 2 2 6 2 2 2" xfId="31877"/>
    <cellStyle name="Input 2 2 6 2 3" xfId="4658"/>
    <cellStyle name="Input 2 2 6 2 3 2" xfId="31878"/>
    <cellStyle name="Input 2 2 6 2 4" xfId="6284"/>
    <cellStyle name="Input 2 2 6 2 4 2" xfId="31879"/>
    <cellStyle name="Input 2 2 6 2 5" xfId="7686"/>
    <cellStyle name="Input 2 2 6 2 5 2" xfId="31880"/>
    <cellStyle name="Input 2 2 6 2 6" xfId="9081"/>
    <cellStyle name="Input 2 2 6 2 6 2" xfId="31881"/>
    <cellStyle name="Input 2 2 6 2 7" xfId="10482"/>
    <cellStyle name="Input 2 2 6 2 7 2" xfId="31882"/>
    <cellStyle name="Input 2 2 6 2 8" xfId="11879"/>
    <cellStyle name="Input 2 2 6 2 8 2" xfId="31883"/>
    <cellStyle name="Input 2 2 6 2 9" xfId="13275"/>
    <cellStyle name="Input 2 2 6 2 9 2" xfId="31884"/>
    <cellStyle name="Input 2 2 6 20" xfId="23230"/>
    <cellStyle name="Input 2 2 6 20 2" xfId="31885"/>
    <cellStyle name="Input 2 2 6 21" xfId="798"/>
    <cellStyle name="Input 2 2 6 21 2" xfId="31886"/>
    <cellStyle name="Input 2 2 6 22" xfId="24469"/>
    <cellStyle name="Input 2 2 6 22 2" xfId="31887"/>
    <cellStyle name="Input 2 2 6 23" xfId="24688"/>
    <cellStyle name="Input 2 2 6 23 2" xfId="31888"/>
    <cellStyle name="Input 2 2 6 24" xfId="31889"/>
    <cellStyle name="Input 2 2 6 25" xfId="51541"/>
    <cellStyle name="Input 2 2 6 26" xfId="51542"/>
    <cellStyle name="Input 2 2 6 27" xfId="51543"/>
    <cellStyle name="Input 2 2 6 28" xfId="51544"/>
    <cellStyle name="Input 2 2 6 29" xfId="51545"/>
    <cellStyle name="Input 2 2 6 3" xfId="576"/>
    <cellStyle name="Input 2 2 6 3 10" xfId="14787"/>
    <cellStyle name="Input 2 2 6 3 10 2" xfId="31890"/>
    <cellStyle name="Input 2 2 6 3 11" xfId="16181"/>
    <cellStyle name="Input 2 2 6 3 11 2" xfId="31891"/>
    <cellStyle name="Input 2 2 6 3 12" xfId="17571"/>
    <cellStyle name="Input 2 2 6 3 12 2" xfId="31892"/>
    <cellStyle name="Input 2 2 6 3 13" xfId="18958"/>
    <cellStyle name="Input 2 2 6 3 13 2" xfId="31893"/>
    <cellStyle name="Input 2 2 6 3 14" xfId="20338"/>
    <cellStyle name="Input 2 2 6 3 14 2" xfId="31894"/>
    <cellStyle name="Input 2 2 6 3 15" xfId="21704"/>
    <cellStyle name="Input 2 2 6 3 15 2" xfId="31895"/>
    <cellStyle name="Input 2 2 6 3 16" xfId="23058"/>
    <cellStyle name="Input 2 2 6 3 16 2" xfId="31896"/>
    <cellStyle name="Input 2 2 6 3 17" xfId="24402"/>
    <cellStyle name="Input 2 2 6 3 17 2" xfId="31897"/>
    <cellStyle name="Input 2 2 6 3 18" xfId="1970"/>
    <cellStyle name="Input 2 2 6 3 18 2" xfId="31898"/>
    <cellStyle name="Input 2 2 6 3 19" xfId="31899"/>
    <cellStyle name="Input 2 2 6 3 2" xfId="3430"/>
    <cellStyle name="Input 2 2 6 3 2 2" xfId="31900"/>
    <cellStyle name="Input 2 2 6 3 3" xfId="4774"/>
    <cellStyle name="Input 2 2 6 3 3 2" xfId="31901"/>
    <cellStyle name="Input 2 2 6 3 4" xfId="6400"/>
    <cellStyle name="Input 2 2 6 3 4 2" xfId="31902"/>
    <cellStyle name="Input 2 2 6 3 5" xfId="7802"/>
    <cellStyle name="Input 2 2 6 3 5 2" xfId="31903"/>
    <cellStyle name="Input 2 2 6 3 6" xfId="9197"/>
    <cellStyle name="Input 2 2 6 3 6 2" xfId="31904"/>
    <cellStyle name="Input 2 2 6 3 7" xfId="10598"/>
    <cellStyle name="Input 2 2 6 3 7 2" xfId="31905"/>
    <cellStyle name="Input 2 2 6 3 8" xfId="11995"/>
    <cellStyle name="Input 2 2 6 3 8 2" xfId="31906"/>
    <cellStyle name="Input 2 2 6 3 9" xfId="13391"/>
    <cellStyle name="Input 2 2 6 3 9 2" xfId="31907"/>
    <cellStyle name="Input 2 2 6 30" xfId="51546"/>
    <cellStyle name="Input 2 2 6 31" xfId="51547"/>
    <cellStyle name="Input 2 2 6 4" xfId="1725"/>
    <cellStyle name="Input 2 2 6 4 10" xfId="14542"/>
    <cellStyle name="Input 2 2 6 4 10 2" xfId="31908"/>
    <cellStyle name="Input 2 2 6 4 11" xfId="15936"/>
    <cellStyle name="Input 2 2 6 4 11 2" xfId="31909"/>
    <cellStyle name="Input 2 2 6 4 12" xfId="17326"/>
    <cellStyle name="Input 2 2 6 4 12 2" xfId="31910"/>
    <cellStyle name="Input 2 2 6 4 13" xfId="18713"/>
    <cellStyle name="Input 2 2 6 4 13 2" xfId="31911"/>
    <cellStyle name="Input 2 2 6 4 14" xfId="20093"/>
    <cellStyle name="Input 2 2 6 4 14 2" xfId="31912"/>
    <cellStyle name="Input 2 2 6 4 15" xfId="21459"/>
    <cellStyle name="Input 2 2 6 4 15 2" xfId="31913"/>
    <cellStyle name="Input 2 2 6 4 16" xfId="22813"/>
    <cellStyle name="Input 2 2 6 4 16 2" xfId="31914"/>
    <cellStyle name="Input 2 2 6 4 17" xfId="24157"/>
    <cellStyle name="Input 2 2 6 4 17 2" xfId="31915"/>
    <cellStyle name="Input 2 2 6 4 18" xfId="31916"/>
    <cellStyle name="Input 2 2 6 4 2" xfId="3185"/>
    <cellStyle name="Input 2 2 6 4 2 2" xfId="31917"/>
    <cellStyle name="Input 2 2 6 4 3" xfId="4529"/>
    <cellStyle name="Input 2 2 6 4 3 2" xfId="31918"/>
    <cellStyle name="Input 2 2 6 4 4" xfId="6155"/>
    <cellStyle name="Input 2 2 6 4 4 2" xfId="31919"/>
    <cellStyle name="Input 2 2 6 4 5" xfId="7557"/>
    <cellStyle name="Input 2 2 6 4 5 2" xfId="31920"/>
    <cellStyle name="Input 2 2 6 4 6" xfId="8952"/>
    <cellStyle name="Input 2 2 6 4 6 2" xfId="31921"/>
    <cellStyle name="Input 2 2 6 4 7" xfId="10353"/>
    <cellStyle name="Input 2 2 6 4 7 2" xfId="31922"/>
    <cellStyle name="Input 2 2 6 4 8" xfId="11750"/>
    <cellStyle name="Input 2 2 6 4 8 2" xfId="31923"/>
    <cellStyle name="Input 2 2 6 4 9" xfId="13146"/>
    <cellStyle name="Input 2 2 6 4 9 2" xfId="31924"/>
    <cellStyle name="Input 2 2 6 5" xfId="2248"/>
    <cellStyle name="Input 2 2 6 5 2" xfId="31925"/>
    <cellStyle name="Input 2 2 6 6" xfId="3602"/>
    <cellStyle name="Input 2 2 6 6 2" xfId="31926"/>
    <cellStyle name="Input 2 2 6 7" xfId="5174"/>
    <cellStyle name="Input 2 2 6 7 2" xfId="31927"/>
    <cellStyle name="Input 2 2 6 8" xfId="6572"/>
    <cellStyle name="Input 2 2 6 8 2" xfId="31928"/>
    <cellStyle name="Input 2 2 6 9" xfId="7970"/>
    <cellStyle name="Input 2 2 6 9 2" xfId="31929"/>
    <cellStyle name="Input 2 2 60" xfId="51548"/>
    <cellStyle name="Input 2 2 61" xfId="51549"/>
    <cellStyle name="Input 2 2 62" xfId="51550"/>
    <cellStyle name="Input 2 2 63" xfId="51551"/>
    <cellStyle name="Input 2 2 64" xfId="51552"/>
    <cellStyle name="Input 2 2 65" xfId="51553"/>
    <cellStyle name="Input 2 2 66" xfId="51554"/>
    <cellStyle name="Input 2 2 67" xfId="51555"/>
    <cellStyle name="Input 2 2 68" xfId="51556"/>
    <cellStyle name="Input 2 2 69" xfId="51557"/>
    <cellStyle name="Input 2 2 7" xfId="391"/>
    <cellStyle name="Input 2 2 7 10" xfId="12205"/>
    <cellStyle name="Input 2 2 7 10 2" xfId="31930"/>
    <cellStyle name="Input 2 2 7 11" xfId="13603"/>
    <cellStyle name="Input 2 2 7 11 2" xfId="31931"/>
    <cellStyle name="Input 2 2 7 12" xfId="14999"/>
    <cellStyle name="Input 2 2 7 12 2" xfId="31932"/>
    <cellStyle name="Input 2 2 7 13" xfId="16393"/>
    <cellStyle name="Input 2 2 7 13 2" xfId="31933"/>
    <cellStyle name="Input 2 2 7 14" xfId="17783"/>
    <cellStyle name="Input 2 2 7 14 2" xfId="31934"/>
    <cellStyle name="Input 2 2 7 15" xfId="19170"/>
    <cellStyle name="Input 2 2 7 15 2" xfId="31935"/>
    <cellStyle name="Input 2 2 7 16" xfId="20550"/>
    <cellStyle name="Input 2 2 7 16 2" xfId="31936"/>
    <cellStyle name="Input 2 2 7 17" xfId="21916"/>
    <cellStyle name="Input 2 2 7 17 2" xfId="31937"/>
    <cellStyle name="Input 2 2 7 18" xfId="23270"/>
    <cellStyle name="Input 2 2 7 18 2" xfId="31938"/>
    <cellStyle name="Input 2 2 7 19" xfId="838"/>
    <cellStyle name="Input 2 2 7 19 2" xfId="31939"/>
    <cellStyle name="Input 2 2 7 2" xfId="1785"/>
    <cellStyle name="Input 2 2 7 2 10" xfId="14602"/>
    <cellStyle name="Input 2 2 7 2 10 2" xfId="31940"/>
    <cellStyle name="Input 2 2 7 2 11" xfId="15996"/>
    <cellStyle name="Input 2 2 7 2 11 2" xfId="31941"/>
    <cellStyle name="Input 2 2 7 2 12" xfId="17386"/>
    <cellStyle name="Input 2 2 7 2 12 2" xfId="31942"/>
    <cellStyle name="Input 2 2 7 2 13" xfId="18773"/>
    <cellStyle name="Input 2 2 7 2 13 2" xfId="31943"/>
    <cellStyle name="Input 2 2 7 2 14" xfId="20153"/>
    <cellStyle name="Input 2 2 7 2 14 2" xfId="31944"/>
    <cellStyle name="Input 2 2 7 2 15" xfId="21519"/>
    <cellStyle name="Input 2 2 7 2 15 2" xfId="31945"/>
    <cellStyle name="Input 2 2 7 2 16" xfId="22873"/>
    <cellStyle name="Input 2 2 7 2 16 2" xfId="31946"/>
    <cellStyle name="Input 2 2 7 2 17" xfId="24217"/>
    <cellStyle name="Input 2 2 7 2 17 2" xfId="31947"/>
    <cellStyle name="Input 2 2 7 2 18" xfId="31948"/>
    <cellStyle name="Input 2 2 7 2 2" xfId="3245"/>
    <cellStyle name="Input 2 2 7 2 2 2" xfId="31949"/>
    <cellStyle name="Input 2 2 7 2 3" xfId="4589"/>
    <cellStyle name="Input 2 2 7 2 3 2" xfId="31950"/>
    <cellStyle name="Input 2 2 7 2 4" xfId="6215"/>
    <cellStyle name="Input 2 2 7 2 4 2" xfId="31951"/>
    <cellStyle name="Input 2 2 7 2 5" xfId="7617"/>
    <cellStyle name="Input 2 2 7 2 5 2" xfId="31952"/>
    <cellStyle name="Input 2 2 7 2 6" xfId="9012"/>
    <cellStyle name="Input 2 2 7 2 6 2" xfId="31953"/>
    <cellStyle name="Input 2 2 7 2 7" xfId="10413"/>
    <cellStyle name="Input 2 2 7 2 7 2" xfId="31954"/>
    <cellStyle name="Input 2 2 7 2 8" xfId="11810"/>
    <cellStyle name="Input 2 2 7 2 8 2" xfId="31955"/>
    <cellStyle name="Input 2 2 7 2 9" xfId="13206"/>
    <cellStyle name="Input 2 2 7 2 9 2" xfId="31956"/>
    <cellStyle name="Input 2 2 7 20" xfId="31957"/>
    <cellStyle name="Input 2 2 7 21" xfId="51558"/>
    <cellStyle name="Input 2 2 7 22" xfId="51559"/>
    <cellStyle name="Input 2 2 7 23" xfId="51560"/>
    <cellStyle name="Input 2 2 7 24" xfId="51561"/>
    <cellStyle name="Input 2 2 7 25" xfId="51562"/>
    <cellStyle name="Input 2 2 7 26" xfId="51563"/>
    <cellStyle name="Input 2 2 7 27" xfId="51564"/>
    <cellStyle name="Input 2 2 7 3" xfId="2288"/>
    <cellStyle name="Input 2 2 7 3 2" xfId="31958"/>
    <cellStyle name="Input 2 2 7 4" xfId="3642"/>
    <cellStyle name="Input 2 2 7 4 2" xfId="31959"/>
    <cellStyle name="Input 2 2 7 5" xfId="5214"/>
    <cellStyle name="Input 2 2 7 5 2" xfId="31960"/>
    <cellStyle name="Input 2 2 7 6" xfId="6612"/>
    <cellStyle name="Input 2 2 7 6 2" xfId="31961"/>
    <cellStyle name="Input 2 2 7 7" xfId="8010"/>
    <cellStyle name="Input 2 2 7 7 2" xfId="31962"/>
    <cellStyle name="Input 2 2 7 8" xfId="9412"/>
    <cellStyle name="Input 2 2 7 8 2" xfId="31963"/>
    <cellStyle name="Input 2 2 7 9" xfId="10806"/>
    <cellStyle name="Input 2 2 7 9 2" xfId="31964"/>
    <cellStyle name="Input 2 2 70" xfId="51565"/>
    <cellStyle name="Input 2 2 71" xfId="51566"/>
    <cellStyle name="Input 2 2 72" xfId="51567"/>
    <cellStyle name="Input 2 2 73" xfId="51568"/>
    <cellStyle name="Input 2 2 74" xfId="51569"/>
    <cellStyle name="Input 2 2 75" xfId="51570"/>
    <cellStyle name="Input 2 2 76" xfId="51571"/>
    <cellStyle name="Input 2 2 77" xfId="51572"/>
    <cellStyle name="Input 2 2 78" xfId="51573"/>
    <cellStyle name="Input 2 2 79" xfId="51574"/>
    <cellStyle name="Input 2 2 8" xfId="878"/>
    <cellStyle name="Input 2 2 8 10" xfId="13643"/>
    <cellStyle name="Input 2 2 8 10 2" xfId="31965"/>
    <cellStyle name="Input 2 2 8 11" xfId="15039"/>
    <cellStyle name="Input 2 2 8 11 2" xfId="31966"/>
    <cellStyle name="Input 2 2 8 12" xfId="16433"/>
    <cellStyle name="Input 2 2 8 12 2" xfId="31967"/>
    <cellStyle name="Input 2 2 8 13" xfId="17823"/>
    <cellStyle name="Input 2 2 8 13 2" xfId="31968"/>
    <cellStyle name="Input 2 2 8 14" xfId="19210"/>
    <cellStyle name="Input 2 2 8 14 2" xfId="31969"/>
    <cellStyle name="Input 2 2 8 15" xfId="20590"/>
    <cellStyle name="Input 2 2 8 15 2" xfId="31970"/>
    <cellStyle name="Input 2 2 8 16" xfId="21956"/>
    <cellStyle name="Input 2 2 8 16 2" xfId="31971"/>
    <cellStyle name="Input 2 2 8 17" xfId="23310"/>
    <cellStyle name="Input 2 2 8 17 2" xfId="31972"/>
    <cellStyle name="Input 2 2 8 18" xfId="31973"/>
    <cellStyle name="Input 2 2 8 19" xfId="51575"/>
    <cellStyle name="Input 2 2 8 2" xfId="2328"/>
    <cellStyle name="Input 2 2 8 2 2" xfId="31974"/>
    <cellStyle name="Input 2 2 8 20" xfId="51576"/>
    <cellStyle name="Input 2 2 8 21" xfId="51577"/>
    <cellStyle name="Input 2 2 8 22" xfId="51578"/>
    <cellStyle name="Input 2 2 8 23" xfId="51579"/>
    <cellStyle name="Input 2 2 8 24" xfId="51580"/>
    <cellStyle name="Input 2 2 8 25" xfId="51581"/>
    <cellStyle name="Input 2 2 8 3" xfId="3682"/>
    <cellStyle name="Input 2 2 8 3 2" xfId="31975"/>
    <cellStyle name="Input 2 2 8 4" xfId="5254"/>
    <cellStyle name="Input 2 2 8 4 2" xfId="31976"/>
    <cellStyle name="Input 2 2 8 5" xfId="6652"/>
    <cellStyle name="Input 2 2 8 5 2" xfId="31977"/>
    <cellStyle name="Input 2 2 8 6" xfId="8050"/>
    <cellStyle name="Input 2 2 8 6 2" xfId="31978"/>
    <cellStyle name="Input 2 2 8 7" xfId="9452"/>
    <cellStyle name="Input 2 2 8 7 2" xfId="31979"/>
    <cellStyle name="Input 2 2 8 8" xfId="10846"/>
    <cellStyle name="Input 2 2 8 8 2" xfId="31980"/>
    <cellStyle name="Input 2 2 8 9" xfId="12245"/>
    <cellStyle name="Input 2 2 8 9 2" xfId="31981"/>
    <cellStyle name="Input 2 2 80" xfId="51582"/>
    <cellStyle name="Input 2 2 81" xfId="51583"/>
    <cellStyle name="Input 2 2 82" xfId="51584"/>
    <cellStyle name="Input 2 2 83" xfId="51585"/>
    <cellStyle name="Input 2 2 84" xfId="51586"/>
    <cellStyle name="Input 2 2 85" xfId="51587"/>
    <cellStyle name="Input 2 2 86" xfId="51588"/>
    <cellStyle name="Input 2 2 87" xfId="51589"/>
    <cellStyle name="Input 2 2 88" xfId="51590"/>
    <cellStyle name="Input 2 2 89" xfId="51591"/>
    <cellStyle name="Input 2 2 9" xfId="914"/>
    <cellStyle name="Input 2 2 9 10" xfId="13679"/>
    <cellStyle name="Input 2 2 9 10 2" xfId="31982"/>
    <cellStyle name="Input 2 2 9 11" xfId="15075"/>
    <cellStyle name="Input 2 2 9 11 2" xfId="31983"/>
    <cellStyle name="Input 2 2 9 12" xfId="16469"/>
    <cellStyle name="Input 2 2 9 12 2" xfId="31984"/>
    <cellStyle name="Input 2 2 9 13" xfId="17859"/>
    <cellStyle name="Input 2 2 9 13 2" xfId="31985"/>
    <cellStyle name="Input 2 2 9 14" xfId="19246"/>
    <cellStyle name="Input 2 2 9 14 2" xfId="31986"/>
    <cellStyle name="Input 2 2 9 15" xfId="20626"/>
    <cellStyle name="Input 2 2 9 15 2" xfId="31987"/>
    <cellStyle name="Input 2 2 9 16" xfId="21992"/>
    <cellStyle name="Input 2 2 9 16 2" xfId="31988"/>
    <cellStyle name="Input 2 2 9 17" xfId="23346"/>
    <cellStyle name="Input 2 2 9 17 2" xfId="31989"/>
    <cellStyle name="Input 2 2 9 18" xfId="31990"/>
    <cellStyle name="Input 2 2 9 19" xfId="51592"/>
    <cellStyle name="Input 2 2 9 2" xfId="2364"/>
    <cellStyle name="Input 2 2 9 2 2" xfId="31991"/>
    <cellStyle name="Input 2 2 9 20" xfId="51593"/>
    <cellStyle name="Input 2 2 9 21" xfId="51594"/>
    <cellStyle name="Input 2 2 9 22" xfId="51595"/>
    <cellStyle name="Input 2 2 9 23" xfId="51596"/>
    <cellStyle name="Input 2 2 9 24" xfId="51597"/>
    <cellStyle name="Input 2 2 9 25" xfId="51598"/>
    <cellStyle name="Input 2 2 9 3" xfId="3718"/>
    <cellStyle name="Input 2 2 9 3 2" xfId="31992"/>
    <cellStyle name="Input 2 2 9 4" xfId="5290"/>
    <cellStyle name="Input 2 2 9 4 2" xfId="31993"/>
    <cellStyle name="Input 2 2 9 5" xfId="6688"/>
    <cellStyle name="Input 2 2 9 5 2" xfId="31994"/>
    <cellStyle name="Input 2 2 9 6" xfId="8086"/>
    <cellStyle name="Input 2 2 9 6 2" xfId="31995"/>
    <cellStyle name="Input 2 2 9 7" xfId="9488"/>
    <cellStyle name="Input 2 2 9 7 2" xfId="31996"/>
    <cellStyle name="Input 2 2 9 8" xfId="10882"/>
    <cellStyle name="Input 2 2 9 8 2" xfId="31997"/>
    <cellStyle name="Input 2 2 9 9" xfId="12281"/>
    <cellStyle name="Input 2 2 9 9 2" xfId="31998"/>
    <cellStyle name="Input 2 2 90" xfId="51599"/>
    <cellStyle name="Input 2 2 91" xfId="51600"/>
    <cellStyle name="Input 2 2 92" xfId="51601"/>
    <cellStyle name="Input 2 2 93" xfId="51602"/>
    <cellStyle name="Input 2 2 94" xfId="51603"/>
    <cellStyle name="Input 2 2 95" xfId="51604"/>
    <cellStyle name="Input 2 2 96" xfId="51605"/>
    <cellStyle name="Input 2 20" xfId="687"/>
    <cellStyle name="Input 2 20 10" xfId="13452"/>
    <cellStyle name="Input 2 20 10 2" xfId="31999"/>
    <cellStyle name="Input 2 20 11" xfId="14848"/>
    <cellStyle name="Input 2 20 11 2" xfId="32000"/>
    <cellStyle name="Input 2 20 12" xfId="16242"/>
    <cellStyle name="Input 2 20 12 2" xfId="32001"/>
    <cellStyle name="Input 2 20 13" xfId="17632"/>
    <cellStyle name="Input 2 20 13 2" xfId="32002"/>
    <cellStyle name="Input 2 20 14" xfId="19019"/>
    <cellStyle name="Input 2 20 14 2" xfId="32003"/>
    <cellStyle name="Input 2 20 15" xfId="20399"/>
    <cellStyle name="Input 2 20 15 2" xfId="32004"/>
    <cellStyle name="Input 2 20 16" xfId="21765"/>
    <cellStyle name="Input 2 20 16 2" xfId="32005"/>
    <cellStyle name="Input 2 20 17" xfId="23119"/>
    <cellStyle name="Input 2 20 17 2" xfId="32006"/>
    <cellStyle name="Input 2 20 18" xfId="32007"/>
    <cellStyle name="Input 2 20 19" xfId="51606"/>
    <cellStyle name="Input 2 20 2" xfId="2137"/>
    <cellStyle name="Input 2 20 2 2" xfId="32008"/>
    <cellStyle name="Input 2 20 20" xfId="51607"/>
    <cellStyle name="Input 2 20 21" xfId="51608"/>
    <cellStyle name="Input 2 20 22" xfId="51609"/>
    <cellStyle name="Input 2 20 23" xfId="51610"/>
    <cellStyle name="Input 2 20 24" xfId="51611"/>
    <cellStyle name="Input 2 20 25" xfId="51612"/>
    <cellStyle name="Input 2 20 3" xfId="3491"/>
    <cellStyle name="Input 2 20 3 2" xfId="32009"/>
    <cellStyle name="Input 2 20 4" xfId="5063"/>
    <cellStyle name="Input 2 20 4 2" xfId="32010"/>
    <cellStyle name="Input 2 20 5" xfId="6461"/>
    <cellStyle name="Input 2 20 5 2" xfId="32011"/>
    <cellStyle name="Input 2 20 6" xfId="7859"/>
    <cellStyle name="Input 2 20 6 2" xfId="32012"/>
    <cellStyle name="Input 2 20 7" xfId="9261"/>
    <cellStyle name="Input 2 20 7 2" xfId="32013"/>
    <cellStyle name="Input 2 20 8" xfId="10655"/>
    <cellStyle name="Input 2 20 8 2" xfId="32014"/>
    <cellStyle name="Input 2 20 9" xfId="12054"/>
    <cellStyle name="Input 2 20 9 2" xfId="32015"/>
    <cellStyle name="Input 2 21" xfId="1655"/>
    <cellStyle name="Input 2 21 10" xfId="14450"/>
    <cellStyle name="Input 2 21 10 2" xfId="32016"/>
    <cellStyle name="Input 2 21 11" xfId="15845"/>
    <cellStyle name="Input 2 21 11 2" xfId="32017"/>
    <cellStyle name="Input 2 21 12" xfId="17238"/>
    <cellStyle name="Input 2 21 12 2" xfId="32018"/>
    <cellStyle name="Input 2 21 13" xfId="18626"/>
    <cellStyle name="Input 2 21 13 2" xfId="32019"/>
    <cellStyle name="Input 2 21 14" xfId="20008"/>
    <cellStyle name="Input 2 21 14 2" xfId="32020"/>
    <cellStyle name="Input 2 21 15" xfId="21380"/>
    <cellStyle name="Input 2 21 15 2" xfId="32021"/>
    <cellStyle name="Input 2 21 16" xfId="22738"/>
    <cellStyle name="Input 2 21 16 2" xfId="32022"/>
    <cellStyle name="Input 2 21 17" xfId="24087"/>
    <cellStyle name="Input 2 21 17 2" xfId="32023"/>
    <cellStyle name="Input 2 21 18" xfId="32024"/>
    <cellStyle name="Input 2 21 2" xfId="3110"/>
    <cellStyle name="Input 2 21 2 2" xfId="32025"/>
    <cellStyle name="Input 2 21 3" xfId="4459"/>
    <cellStyle name="Input 2 21 3 2" xfId="32026"/>
    <cellStyle name="Input 2 21 4" xfId="6061"/>
    <cellStyle name="Input 2 21 4 2" xfId="32027"/>
    <cellStyle name="Input 2 21 5" xfId="7463"/>
    <cellStyle name="Input 2 21 5 2" xfId="32028"/>
    <cellStyle name="Input 2 21 6" xfId="8858"/>
    <cellStyle name="Input 2 21 6 2" xfId="32029"/>
    <cellStyle name="Input 2 21 7" xfId="10259"/>
    <cellStyle name="Input 2 21 7 2" xfId="32030"/>
    <cellStyle name="Input 2 21 8" xfId="11654"/>
    <cellStyle name="Input 2 21 8 2" xfId="32031"/>
    <cellStyle name="Input 2 21 9" xfId="13052"/>
    <cellStyle name="Input 2 21 9 2" xfId="32032"/>
    <cellStyle name="Input 2 22" xfId="2057"/>
    <cellStyle name="Input 2 22 2" xfId="32033"/>
    <cellStyle name="Input 2 23" xfId="2074"/>
    <cellStyle name="Input 2 23 2" xfId="32034"/>
    <cellStyle name="Input 2 24" xfId="4927"/>
    <cellStyle name="Input 2 24 2" xfId="32035"/>
    <cellStyle name="Input 2 25" xfId="4986"/>
    <cellStyle name="Input 2 25 2" xfId="32036"/>
    <cellStyle name="Input 2 26" xfId="4991"/>
    <cellStyle name="Input 2 26 2" xfId="32037"/>
    <cellStyle name="Input 2 27" xfId="8838"/>
    <cellStyle name="Input 2 27 2" xfId="32038"/>
    <cellStyle name="Input 2 28" xfId="8875"/>
    <cellStyle name="Input 2 28 2" xfId="32039"/>
    <cellStyle name="Input 2 29" xfId="11681"/>
    <cellStyle name="Input 2 29 2" xfId="32040"/>
    <cellStyle name="Input 2 3" xfId="210"/>
    <cellStyle name="Input 2 3 10" xfId="990"/>
    <cellStyle name="Input 2 3 10 10" xfId="13755"/>
    <cellStyle name="Input 2 3 10 10 2" xfId="32041"/>
    <cellStyle name="Input 2 3 10 11" xfId="15151"/>
    <cellStyle name="Input 2 3 10 11 2" xfId="32042"/>
    <cellStyle name="Input 2 3 10 12" xfId="16545"/>
    <cellStyle name="Input 2 3 10 12 2" xfId="32043"/>
    <cellStyle name="Input 2 3 10 13" xfId="17935"/>
    <cellStyle name="Input 2 3 10 13 2" xfId="32044"/>
    <cellStyle name="Input 2 3 10 14" xfId="19322"/>
    <cellStyle name="Input 2 3 10 14 2" xfId="32045"/>
    <cellStyle name="Input 2 3 10 15" xfId="20702"/>
    <cellStyle name="Input 2 3 10 15 2" xfId="32046"/>
    <cellStyle name="Input 2 3 10 16" xfId="22068"/>
    <cellStyle name="Input 2 3 10 16 2" xfId="32047"/>
    <cellStyle name="Input 2 3 10 17" xfId="23422"/>
    <cellStyle name="Input 2 3 10 17 2" xfId="32048"/>
    <cellStyle name="Input 2 3 10 18" xfId="32049"/>
    <cellStyle name="Input 2 3 10 19" xfId="51613"/>
    <cellStyle name="Input 2 3 10 2" xfId="2440"/>
    <cellStyle name="Input 2 3 10 2 2" xfId="32050"/>
    <cellStyle name="Input 2 3 10 20" xfId="51614"/>
    <cellStyle name="Input 2 3 10 21" xfId="51615"/>
    <cellStyle name="Input 2 3 10 22" xfId="51616"/>
    <cellStyle name="Input 2 3 10 23" xfId="51617"/>
    <cellStyle name="Input 2 3 10 24" xfId="51618"/>
    <cellStyle name="Input 2 3 10 25" xfId="51619"/>
    <cellStyle name="Input 2 3 10 3" xfId="3794"/>
    <cellStyle name="Input 2 3 10 3 2" xfId="32051"/>
    <cellStyle name="Input 2 3 10 4" xfId="5366"/>
    <cellStyle name="Input 2 3 10 4 2" xfId="32052"/>
    <cellStyle name="Input 2 3 10 5" xfId="6764"/>
    <cellStyle name="Input 2 3 10 5 2" xfId="32053"/>
    <cellStyle name="Input 2 3 10 6" xfId="8162"/>
    <cellStyle name="Input 2 3 10 6 2" xfId="32054"/>
    <cellStyle name="Input 2 3 10 7" xfId="9564"/>
    <cellStyle name="Input 2 3 10 7 2" xfId="32055"/>
    <cellStyle name="Input 2 3 10 8" xfId="10958"/>
    <cellStyle name="Input 2 3 10 8 2" xfId="32056"/>
    <cellStyle name="Input 2 3 10 9" xfId="12357"/>
    <cellStyle name="Input 2 3 10 9 2" xfId="32057"/>
    <cellStyle name="Input 2 3 11" xfId="1024"/>
    <cellStyle name="Input 2 3 11 10" xfId="13789"/>
    <cellStyle name="Input 2 3 11 10 2" xfId="32058"/>
    <cellStyle name="Input 2 3 11 11" xfId="15185"/>
    <cellStyle name="Input 2 3 11 11 2" xfId="32059"/>
    <cellStyle name="Input 2 3 11 12" xfId="16579"/>
    <cellStyle name="Input 2 3 11 12 2" xfId="32060"/>
    <cellStyle name="Input 2 3 11 13" xfId="17969"/>
    <cellStyle name="Input 2 3 11 13 2" xfId="32061"/>
    <cellStyle name="Input 2 3 11 14" xfId="19356"/>
    <cellStyle name="Input 2 3 11 14 2" xfId="32062"/>
    <cellStyle name="Input 2 3 11 15" xfId="20736"/>
    <cellStyle name="Input 2 3 11 15 2" xfId="32063"/>
    <cellStyle name="Input 2 3 11 16" xfId="22102"/>
    <cellStyle name="Input 2 3 11 16 2" xfId="32064"/>
    <cellStyle name="Input 2 3 11 17" xfId="23456"/>
    <cellStyle name="Input 2 3 11 17 2" xfId="32065"/>
    <cellStyle name="Input 2 3 11 18" xfId="32066"/>
    <cellStyle name="Input 2 3 11 19" xfId="51620"/>
    <cellStyle name="Input 2 3 11 2" xfId="2474"/>
    <cellStyle name="Input 2 3 11 2 2" xfId="32067"/>
    <cellStyle name="Input 2 3 11 20" xfId="51621"/>
    <cellStyle name="Input 2 3 11 21" xfId="51622"/>
    <cellStyle name="Input 2 3 11 22" xfId="51623"/>
    <cellStyle name="Input 2 3 11 23" xfId="51624"/>
    <cellStyle name="Input 2 3 11 24" xfId="51625"/>
    <cellStyle name="Input 2 3 11 25" xfId="51626"/>
    <cellStyle name="Input 2 3 11 3" xfId="3828"/>
    <cellStyle name="Input 2 3 11 3 2" xfId="32068"/>
    <cellStyle name="Input 2 3 11 4" xfId="5400"/>
    <cellStyle name="Input 2 3 11 4 2" xfId="32069"/>
    <cellStyle name="Input 2 3 11 5" xfId="6798"/>
    <cellStyle name="Input 2 3 11 5 2" xfId="32070"/>
    <cellStyle name="Input 2 3 11 6" xfId="8196"/>
    <cellStyle name="Input 2 3 11 6 2" xfId="32071"/>
    <cellStyle name="Input 2 3 11 7" xfId="9598"/>
    <cellStyle name="Input 2 3 11 7 2" xfId="32072"/>
    <cellStyle name="Input 2 3 11 8" xfId="10992"/>
    <cellStyle name="Input 2 3 11 8 2" xfId="32073"/>
    <cellStyle name="Input 2 3 11 9" xfId="12391"/>
    <cellStyle name="Input 2 3 11 9 2" xfId="32074"/>
    <cellStyle name="Input 2 3 12" xfId="1059"/>
    <cellStyle name="Input 2 3 12 10" xfId="13824"/>
    <cellStyle name="Input 2 3 12 10 2" xfId="32075"/>
    <cellStyle name="Input 2 3 12 11" xfId="15220"/>
    <cellStyle name="Input 2 3 12 11 2" xfId="32076"/>
    <cellStyle name="Input 2 3 12 12" xfId="16614"/>
    <cellStyle name="Input 2 3 12 12 2" xfId="32077"/>
    <cellStyle name="Input 2 3 12 13" xfId="18004"/>
    <cellStyle name="Input 2 3 12 13 2" xfId="32078"/>
    <cellStyle name="Input 2 3 12 14" xfId="19391"/>
    <cellStyle name="Input 2 3 12 14 2" xfId="32079"/>
    <cellStyle name="Input 2 3 12 15" xfId="20771"/>
    <cellStyle name="Input 2 3 12 15 2" xfId="32080"/>
    <cellStyle name="Input 2 3 12 16" xfId="22137"/>
    <cellStyle name="Input 2 3 12 16 2" xfId="32081"/>
    <cellStyle name="Input 2 3 12 17" xfId="23491"/>
    <cellStyle name="Input 2 3 12 17 2" xfId="32082"/>
    <cellStyle name="Input 2 3 12 18" xfId="32083"/>
    <cellStyle name="Input 2 3 12 19" xfId="51627"/>
    <cellStyle name="Input 2 3 12 2" xfId="2509"/>
    <cellStyle name="Input 2 3 12 2 2" xfId="32084"/>
    <cellStyle name="Input 2 3 12 20" xfId="51628"/>
    <cellStyle name="Input 2 3 12 21" xfId="51629"/>
    <cellStyle name="Input 2 3 12 22" xfId="51630"/>
    <cellStyle name="Input 2 3 12 23" xfId="51631"/>
    <cellStyle name="Input 2 3 12 24" xfId="51632"/>
    <cellStyle name="Input 2 3 12 25" xfId="51633"/>
    <cellStyle name="Input 2 3 12 3" xfId="3863"/>
    <cellStyle name="Input 2 3 12 3 2" xfId="32085"/>
    <cellStyle name="Input 2 3 12 4" xfId="5435"/>
    <cellStyle name="Input 2 3 12 4 2" xfId="32086"/>
    <cellStyle name="Input 2 3 12 5" xfId="6833"/>
    <cellStyle name="Input 2 3 12 5 2" xfId="32087"/>
    <cellStyle name="Input 2 3 12 6" xfId="8231"/>
    <cellStyle name="Input 2 3 12 6 2" xfId="32088"/>
    <cellStyle name="Input 2 3 12 7" xfId="9633"/>
    <cellStyle name="Input 2 3 12 7 2" xfId="32089"/>
    <cellStyle name="Input 2 3 12 8" xfId="11027"/>
    <cellStyle name="Input 2 3 12 8 2" xfId="32090"/>
    <cellStyle name="Input 2 3 12 9" xfId="12426"/>
    <cellStyle name="Input 2 3 12 9 2" xfId="32091"/>
    <cellStyle name="Input 2 3 13" xfId="1090"/>
    <cellStyle name="Input 2 3 13 10" xfId="13855"/>
    <cellStyle name="Input 2 3 13 10 2" xfId="32092"/>
    <cellStyle name="Input 2 3 13 11" xfId="15251"/>
    <cellStyle name="Input 2 3 13 11 2" xfId="32093"/>
    <cellStyle name="Input 2 3 13 12" xfId="16645"/>
    <cellStyle name="Input 2 3 13 12 2" xfId="32094"/>
    <cellStyle name="Input 2 3 13 13" xfId="18035"/>
    <cellStyle name="Input 2 3 13 13 2" xfId="32095"/>
    <cellStyle name="Input 2 3 13 14" xfId="19422"/>
    <cellStyle name="Input 2 3 13 14 2" xfId="32096"/>
    <cellStyle name="Input 2 3 13 15" xfId="20802"/>
    <cellStyle name="Input 2 3 13 15 2" xfId="32097"/>
    <cellStyle name="Input 2 3 13 16" xfId="22168"/>
    <cellStyle name="Input 2 3 13 16 2" xfId="32098"/>
    <cellStyle name="Input 2 3 13 17" xfId="23522"/>
    <cellStyle name="Input 2 3 13 17 2" xfId="32099"/>
    <cellStyle name="Input 2 3 13 18" xfId="32100"/>
    <cellStyle name="Input 2 3 13 19" xfId="51634"/>
    <cellStyle name="Input 2 3 13 2" xfId="2540"/>
    <cellStyle name="Input 2 3 13 2 2" xfId="32101"/>
    <cellStyle name="Input 2 3 13 20" xfId="51635"/>
    <cellStyle name="Input 2 3 13 21" xfId="51636"/>
    <cellStyle name="Input 2 3 13 22" xfId="51637"/>
    <cellStyle name="Input 2 3 13 23" xfId="51638"/>
    <cellStyle name="Input 2 3 13 24" xfId="51639"/>
    <cellStyle name="Input 2 3 13 25" xfId="51640"/>
    <cellStyle name="Input 2 3 13 3" xfId="3894"/>
    <cellStyle name="Input 2 3 13 3 2" xfId="32102"/>
    <cellStyle name="Input 2 3 13 4" xfId="5466"/>
    <cellStyle name="Input 2 3 13 4 2" xfId="32103"/>
    <cellStyle name="Input 2 3 13 5" xfId="6864"/>
    <cellStyle name="Input 2 3 13 5 2" xfId="32104"/>
    <cellStyle name="Input 2 3 13 6" xfId="8262"/>
    <cellStyle name="Input 2 3 13 6 2" xfId="32105"/>
    <cellStyle name="Input 2 3 13 7" xfId="9664"/>
    <cellStyle name="Input 2 3 13 7 2" xfId="32106"/>
    <cellStyle name="Input 2 3 13 8" xfId="11058"/>
    <cellStyle name="Input 2 3 13 8 2" xfId="32107"/>
    <cellStyle name="Input 2 3 13 9" xfId="12457"/>
    <cellStyle name="Input 2 3 13 9 2" xfId="32108"/>
    <cellStyle name="Input 2 3 14" xfId="1126"/>
    <cellStyle name="Input 2 3 14 10" xfId="13891"/>
    <cellStyle name="Input 2 3 14 10 2" xfId="32109"/>
    <cellStyle name="Input 2 3 14 11" xfId="15287"/>
    <cellStyle name="Input 2 3 14 11 2" xfId="32110"/>
    <cellStyle name="Input 2 3 14 12" xfId="16681"/>
    <cellStyle name="Input 2 3 14 12 2" xfId="32111"/>
    <cellStyle name="Input 2 3 14 13" xfId="18071"/>
    <cellStyle name="Input 2 3 14 13 2" xfId="32112"/>
    <cellStyle name="Input 2 3 14 14" xfId="19458"/>
    <cellStyle name="Input 2 3 14 14 2" xfId="32113"/>
    <cellStyle name="Input 2 3 14 15" xfId="20838"/>
    <cellStyle name="Input 2 3 14 15 2" xfId="32114"/>
    <cellStyle name="Input 2 3 14 16" xfId="22204"/>
    <cellStyle name="Input 2 3 14 16 2" xfId="32115"/>
    <cellStyle name="Input 2 3 14 17" xfId="23558"/>
    <cellStyle name="Input 2 3 14 17 2" xfId="32116"/>
    <cellStyle name="Input 2 3 14 18" xfId="32117"/>
    <cellStyle name="Input 2 3 14 19" xfId="51641"/>
    <cellStyle name="Input 2 3 14 2" xfId="2576"/>
    <cellStyle name="Input 2 3 14 2 2" xfId="32118"/>
    <cellStyle name="Input 2 3 14 20" xfId="51642"/>
    <cellStyle name="Input 2 3 14 21" xfId="51643"/>
    <cellStyle name="Input 2 3 14 22" xfId="51644"/>
    <cellStyle name="Input 2 3 14 23" xfId="51645"/>
    <cellStyle name="Input 2 3 14 24" xfId="51646"/>
    <cellStyle name="Input 2 3 14 25" xfId="51647"/>
    <cellStyle name="Input 2 3 14 3" xfId="3930"/>
    <cellStyle name="Input 2 3 14 3 2" xfId="32119"/>
    <cellStyle name="Input 2 3 14 4" xfId="5502"/>
    <cellStyle name="Input 2 3 14 4 2" xfId="32120"/>
    <cellStyle name="Input 2 3 14 5" xfId="6900"/>
    <cellStyle name="Input 2 3 14 5 2" xfId="32121"/>
    <cellStyle name="Input 2 3 14 6" xfId="8298"/>
    <cellStyle name="Input 2 3 14 6 2" xfId="32122"/>
    <cellStyle name="Input 2 3 14 7" xfId="9700"/>
    <cellStyle name="Input 2 3 14 7 2" xfId="32123"/>
    <cellStyle name="Input 2 3 14 8" xfId="11094"/>
    <cellStyle name="Input 2 3 14 8 2" xfId="32124"/>
    <cellStyle name="Input 2 3 14 9" xfId="12493"/>
    <cellStyle name="Input 2 3 14 9 2" xfId="32125"/>
    <cellStyle name="Input 2 3 15" xfId="1161"/>
    <cellStyle name="Input 2 3 15 10" xfId="13926"/>
    <cellStyle name="Input 2 3 15 10 2" xfId="32126"/>
    <cellStyle name="Input 2 3 15 11" xfId="15322"/>
    <cellStyle name="Input 2 3 15 11 2" xfId="32127"/>
    <cellStyle name="Input 2 3 15 12" xfId="16716"/>
    <cellStyle name="Input 2 3 15 12 2" xfId="32128"/>
    <cellStyle name="Input 2 3 15 13" xfId="18106"/>
    <cellStyle name="Input 2 3 15 13 2" xfId="32129"/>
    <cellStyle name="Input 2 3 15 14" xfId="19493"/>
    <cellStyle name="Input 2 3 15 14 2" xfId="32130"/>
    <cellStyle name="Input 2 3 15 15" xfId="20873"/>
    <cellStyle name="Input 2 3 15 15 2" xfId="32131"/>
    <cellStyle name="Input 2 3 15 16" xfId="22239"/>
    <cellStyle name="Input 2 3 15 16 2" xfId="32132"/>
    <cellStyle name="Input 2 3 15 17" xfId="23593"/>
    <cellStyle name="Input 2 3 15 17 2" xfId="32133"/>
    <cellStyle name="Input 2 3 15 18" xfId="32134"/>
    <cellStyle name="Input 2 3 15 19" xfId="51648"/>
    <cellStyle name="Input 2 3 15 2" xfId="2611"/>
    <cellStyle name="Input 2 3 15 2 2" xfId="32135"/>
    <cellStyle name="Input 2 3 15 20" xfId="51649"/>
    <cellStyle name="Input 2 3 15 21" xfId="51650"/>
    <cellStyle name="Input 2 3 15 22" xfId="51651"/>
    <cellStyle name="Input 2 3 15 23" xfId="51652"/>
    <cellStyle name="Input 2 3 15 24" xfId="51653"/>
    <cellStyle name="Input 2 3 15 25" xfId="51654"/>
    <cellStyle name="Input 2 3 15 3" xfId="3965"/>
    <cellStyle name="Input 2 3 15 3 2" xfId="32136"/>
    <cellStyle name="Input 2 3 15 4" xfId="5537"/>
    <cellStyle name="Input 2 3 15 4 2" xfId="32137"/>
    <cellStyle name="Input 2 3 15 5" xfId="6935"/>
    <cellStyle name="Input 2 3 15 5 2" xfId="32138"/>
    <cellStyle name="Input 2 3 15 6" xfId="8333"/>
    <cellStyle name="Input 2 3 15 6 2" xfId="32139"/>
    <cellStyle name="Input 2 3 15 7" xfId="9735"/>
    <cellStyle name="Input 2 3 15 7 2" xfId="32140"/>
    <cellStyle name="Input 2 3 15 8" xfId="11129"/>
    <cellStyle name="Input 2 3 15 8 2" xfId="32141"/>
    <cellStyle name="Input 2 3 15 9" xfId="12528"/>
    <cellStyle name="Input 2 3 15 9 2" xfId="32142"/>
    <cellStyle name="Input 2 3 16" xfId="1195"/>
    <cellStyle name="Input 2 3 16 10" xfId="13960"/>
    <cellStyle name="Input 2 3 16 10 2" xfId="32143"/>
    <cellStyle name="Input 2 3 16 11" xfId="15356"/>
    <cellStyle name="Input 2 3 16 11 2" xfId="32144"/>
    <cellStyle name="Input 2 3 16 12" xfId="16750"/>
    <cellStyle name="Input 2 3 16 12 2" xfId="32145"/>
    <cellStyle name="Input 2 3 16 13" xfId="18140"/>
    <cellStyle name="Input 2 3 16 13 2" xfId="32146"/>
    <cellStyle name="Input 2 3 16 14" xfId="19527"/>
    <cellStyle name="Input 2 3 16 14 2" xfId="32147"/>
    <cellStyle name="Input 2 3 16 15" xfId="20907"/>
    <cellStyle name="Input 2 3 16 15 2" xfId="32148"/>
    <cellStyle name="Input 2 3 16 16" xfId="22273"/>
    <cellStyle name="Input 2 3 16 16 2" xfId="32149"/>
    <cellStyle name="Input 2 3 16 17" xfId="23627"/>
    <cellStyle name="Input 2 3 16 17 2" xfId="32150"/>
    <cellStyle name="Input 2 3 16 18" xfId="32151"/>
    <cellStyle name="Input 2 3 16 19" xfId="51655"/>
    <cellStyle name="Input 2 3 16 2" xfId="2645"/>
    <cellStyle name="Input 2 3 16 2 2" xfId="32152"/>
    <cellStyle name="Input 2 3 16 20" xfId="51656"/>
    <cellStyle name="Input 2 3 16 21" xfId="51657"/>
    <cellStyle name="Input 2 3 16 22" xfId="51658"/>
    <cellStyle name="Input 2 3 16 23" xfId="51659"/>
    <cellStyle name="Input 2 3 16 24" xfId="51660"/>
    <cellStyle name="Input 2 3 16 25" xfId="51661"/>
    <cellStyle name="Input 2 3 16 3" xfId="3999"/>
    <cellStyle name="Input 2 3 16 3 2" xfId="32153"/>
    <cellStyle name="Input 2 3 16 4" xfId="5571"/>
    <cellStyle name="Input 2 3 16 4 2" xfId="32154"/>
    <cellStyle name="Input 2 3 16 5" xfId="6969"/>
    <cellStyle name="Input 2 3 16 5 2" xfId="32155"/>
    <cellStyle name="Input 2 3 16 6" xfId="8367"/>
    <cellStyle name="Input 2 3 16 6 2" xfId="32156"/>
    <cellStyle name="Input 2 3 16 7" xfId="9769"/>
    <cellStyle name="Input 2 3 16 7 2" xfId="32157"/>
    <cellStyle name="Input 2 3 16 8" xfId="11163"/>
    <cellStyle name="Input 2 3 16 8 2" xfId="32158"/>
    <cellStyle name="Input 2 3 16 9" xfId="12562"/>
    <cellStyle name="Input 2 3 16 9 2" xfId="32159"/>
    <cellStyle name="Input 2 3 17" xfId="1232"/>
    <cellStyle name="Input 2 3 17 10" xfId="13997"/>
    <cellStyle name="Input 2 3 17 10 2" xfId="32160"/>
    <cellStyle name="Input 2 3 17 11" xfId="15393"/>
    <cellStyle name="Input 2 3 17 11 2" xfId="32161"/>
    <cellStyle name="Input 2 3 17 12" xfId="16787"/>
    <cellStyle name="Input 2 3 17 12 2" xfId="32162"/>
    <cellStyle name="Input 2 3 17 13" xfId="18177"/>
    <cellStyle name="Input 2 3 17 13 2" xfId="32163"/>
    <cellStyle name="Input 2 3 17 14" xfId="19564"/>
    <cellStyle name="Input 2 3 17 14 2" xfId="32164"/>
    <cellStyle name="Input 2 3 17 15" xfId="20944"/>
    <cellStyle name="Input 2 3 17 15 2" xfId="32165"/>
    <cellStyle name="Input 2 3 17 16" xfId="22310"/>
    <cellStyle name="Input 2 3 17 16 2" xfId="32166"/>
    <cellStyle name="Input 2 3 17 17" xfId="23664"/>
    <cellStyle name="Input 2 3 17 17 2" xfId="32167"/>
    <cellStyle name="Input 2 3 17 18" xfId="32168"/>
    <cellStyle name="Input 2 3 17 19" xfId="51662"/>
    <cellStyle name="Input 2 3 17 2" xfId="2682"/>
    <cellStyle name="Input 2 3 17 2 2" xfId="32169"/>
    <cellStyle name="Input 2 3 17 20" xfId="51663"/>
    <cellStyle name="Input 2 3 17 21" xfId="51664"/>
    <cellStyle name="Input 2 3 17 22" xfId="51665"/>
    <cellStyle name="Input 2 3 17 23" xfId="51666"/>
    <cellStyle name="Input 2 3 17 24" xfId="51667"/>
    <cellStyle name="Input 2 3 17 25" xfId="51668"/>
    <cellStyle name="Input 2 3 17 3" xfId="4036"/>
    <cellStyle name="Input 2 3 17 3 2" xfId="32170"/>
    <cellStyle name="Input 2 3 17 4" xfId="5608"/>
    <cellStyle name="Input 2 3 17 4 2" xfId="32171"/>
    <cellStyle name="Input 2 3 17 5" xfId="7006"/>
    <cellStyle name="Input 2 3 17 5 2" xfId="32172"/>
    <cellStyle name="Input 2 3 17 6" xfId="8404"/>
    <cellStyle name="Input 2 3 17 6 2" xfId="32173"/>
    <cellStyle name="Input 2 3 17 7" xfId="9806"/>
    <cellStyle name="Input 2 3 17 7 2" xfId="32174"/>
    <cellStyle name="Input 2 3 17 8" xfId="11200"/>
    <cellStyle name="Input 2 3 17 8 2" xfId="32175"/>
    <cellStyle name="Input 2 3 17 9" xfId="12599"/>
    <cellStyle name="Input 2 3 17 9 2" xfId="32176"/>
    <cellStyle name="Input 2 3 18" xfId="1268"/>
    <cellStyle name="Input 2 3 18 10" xfId="14033"/>
    <cellStyle name="Input 2 3 18 10 2" xfId="32177"/>
    <cellStyle name="Input 2 3 18 11" xfId="15429"/>
    <cellStyle name="Input 2 3 18 11 2" xfId="32178"/>
    <cellStyle name="Input 2 3 18 12" xfId="16823"/>
    <cellStyle name="Input 2 3 18 12 2" xfId="32179"/>
    <cellStyle name="Input 2 3 18 13" xfId="18213"/>
    <cellStyle name="Input 2 3 18 13 2" xfId="32180"/>
    <cellStyle name="Input 2 3 18 14" xfId="19600"/>
    <cellStyle name="Input 2 3 18 14 2" xfId="32181"/>
    <cellStyle name="Input 2 3 18 15" xfId="20980"/>
    <cellStyle name="Input 2 3 18 15 2" xfId="32182"/>
    <cellStyle name="Input 2 3 18 16" xfId="22346"/>
    <cellStyle name="Input 2 3 18 16 2" xfId="32183"/>
    <cellStyle name="Input 2 3 18 17" xfId="23700"/>
    <cellStyle name="Input 2 3 18 17 2" xfId="32184"/>
    <cellStyle name="Input 2 3 18 18" xfId="32185"/>
    <cellStyle name="Input 2 3 18 19" xfId="51669"/>
    <cellStyle name="Input 2 3 18 2" xfId="2718"/>
    <cellStyle name="Input 2 3 18 2 2" xfId="32186"/>
    <cellStyle name="Input 2 3 18 20" xfId="51670"/>
    <cellStyle name="Input 2 3 18 21" xfId="51671"/>
    <cellStyle name="Input 2 3 18 22" xfId="51672"/>
    <cellStyle name="Input 2 3 18 23" xfId="51673"/>
    <cellStyle name="Input 2 3 18 24" xfId="51674"/>
    <cellStyle name="Input 2 3 18 25" xfId="51675"/>
    <cellStyle name="Input 2 3 18 3" xfId="4072"/>
    <cellStyle name="Input 2 3 18 3 2" xfId="32187"/>
    <cellStyle name="Input 2 3 18 4" xfId="5644"/>
    <cellStyle name="Input 2 3 18 4 2" xfId="32188"/>
    <cellStyle name="Input 2 3 18 5" xfId="7042"/>
    <cellStyle name="Input 2 3 18 5 2" xfId="32189"/>
    <cellStyle name="Input 2 3 18 6" xfId="8440"/>
    <cellStyle name="Input 2 3 18 6 2" xfId="32190"/>
    <cellStyle name="Input 2 3 18 7" xfId="9842"/>
    <cellStyle name="Input 2 3 18 7 2" xfId="32191"/>
    <cellStyle name="Input 2 3 18 8" xfId="11236"/>
    <cellStyle name="Input 2 3 18 8 2" xfId="32192"/>
    <cellStyle name="Input 2 3 18 9" xfId="12635"/>
    <cellStyle name="Input 2 3 18 9 2" xfId="32193"/>
    <cellStyle name="Input 2 3 19" xfId="1298"/>
    <cellStyle name="Input 2 3 19 10" xfId="14063"/>
    <cellStyle name="Input 2 3 19 10 2" xfId="32194"/>
    <cellStyle name="Input 2 3 19 11" xfId="15459"/>
    <cellStyle name="Input 2 3 19 11 2" xfId="32195"/>
    <cellStyle name="Input 2 3 19 12" xfId="16853"/>
    <cellStyle name="Input 2 3 19 12 2" xfId="32196"/>
    <cellStyle name="Input 2 3 19 13" xfId="18243"/>
    <cellStyle name="Input 2 3 19 13 2" xfId="32197"/>
    <cellStyle name="Input 2 3 19 14" xfId="19630"/>
    <cellStyle name="Input 2 3 19 14 2" xfId="32198"/>
    <cellStyle name="Input 2 3 19 15" xfId="21010"/>
    <cellStyle name="Input 2 3 19 15 2" xfId="32199"/>
    <cellStyle name="Input 2 3 19 16" xfId="22376"/>
    <cellStyle name="Input 2 3 19 16 2" xfId="32200"/>
    <cellStyle name="Input 2 3 19 17" xfId="23730"/>
    <cellStyle name="Input 2 3 19 17 2" xfId="32201"/>
    <cellStyle name="Input 2 3 19 18" xfId="32202"/>
    <cellStyle name="Input 2 3 19 19" xfId="51676"/>
    <cellStyle name="Input 2 3 19 2" xfId="2748"/>
    <cellStyle name="Input 2 3 19 2 2" xfId="32203"/>
    <cellStyle name="Input 2 3 19 20" xfId="51677"/>
    <cellStyle name="Input 2 3 19 21" xfId="51678"/>
    <cellStyle name="Input 2 3 19 22" xfId="51679"/>
    <cellStyle name="Input 2 3 19 23" xfId="51680"/>
    <cellStyle name="Input 2 3 19 24" xfId="51681"/>
    <cellStyle name="Input 2 3 19 25" xfId="51682"/>
    <cellStyle name="Input 2 3 19 3" xfId="4102"/>
    <cellStyle name="Input 2 3 19 3 2" xfId="32204"/>
    <cellStyle name="Input 2 3 19 4" xfId="5674"/>
    <cellStyle name="Input 2 3 19 4 2" xfId="32205"/>
    <cellStyle name="Input 2 3 19 5" xfId="7072"/>
    <cellStyle name="Input 2 3 19 5 2" xfId="32206"/>
    <cellStyle name="Input 2 3 19 6" xfId="8470"/>
    <cellStyle name="Input 2 3 19 6 2" xfId="32207"/>
    <cellStyle name="Input 2 3 19 7" xfId="9872"/>
    <cellStyle name="Input 2 3 19 7 2" xfId="32208"/>
    <cellStyle name="Input 2 3 19 8" xfId="11266"/>
    <cellStyle name="Input 2 3 19 8 2" xfId="32209"/>
    <cellStyle name="Input 2 3 19 9" xfId="12665"/>
    <cellStyle name="Input 2 3 19 9 2" xfId="32210"/>
    <cellStyle name="Input 2 3 2" xfId="211"/>
    <cellStyle name="Input 2 3 2 10" xfId="1079"/>
    <cellStyle name="Input 2 3 2 10 10" xfId="13844"/>
    <cellStyle name="Input 2 3 2 10 10 2" xfId="32211"/>
    <cellStyle name="Input 2 3 2 10 11" xfId="15240"/>
    <cellStyle name="Input 2 3 2 10 11 2" xfId="32212"/>
    <cellStyle name="Input 2 3 2 10 12" xfId="16634"/>
    <cellStyle name="Input 2 3 2 10 12 2" xfId="32213"/>
    <cellStyle name="Input 2 3 2 10 13" xfId="18024"/>
    <cellStyle name="Input 2 3 2 10 13 2" xfId="32214"/>
    <cellStyle name="Input 2 3 2 10 14" xfId="19411"/>
    <cellStyle name="Input 2 3 2 10 14 2" xfId="32215"/>
    <cellStyle name="Input 2 3 2 10 15" xfId="20791"/>
    <cellStyle name="Input 2 3 2 10 15 2" xfId="32216"/>
    <cellStyle name="Input 2 3 2 10 16" xfId="22157"/>
    <cellStyle name="Input 2 3 2 10 16 2" xfId="32217"/>
    <cellStyle name="Input 2 3 2 10 17" xfId="23511"/>
    <cellStyle name="Input 2 3 2 10 17 2" xfId="32218"/>
    <cellStyle name="Input 2 3 2 10 18" xfId="32219"/>
    <cellStyle name="Input 2 3 2 10 19" xfId="51683"/>
    <cellStyle name="Input 2 3 2 10 2" xfId="2529"/>
    <cellStyle name="Input 2 3 2 10 2 2" xfId="32220"/>
    <cellStyle name="Input 2 3 2 10 20" xfId="51684"/>
    <cellStyle name="Input 2 3 2 10 21" xfId="51685"/>
    <cellStyle name="Input 2 3 2 10 22" xfId="51686"/>
    <cellStyle name="Input 2 3 2 10 23" xfId="51687"/>
    <cellStyle name="Input 2 3 2 10 24" xfId="51688"/>
    <cellStyle name="Input 2 3 2 10 25" xfId="51689"/>
    <cellStyle name="Input 2 3 2 10 3" xfId="3883"/>
    <cellStyle name="Input 2 3 2 10 3 2" xfId="32221"/>
    <cellStyle name="Input 2 3 2 10 4" xfId="5455"/>
    <cellStyle name="Input 2 3 2 10 4 2" xfId="32222"/>
    <cellStyle name="Input 2 3 2 10 5" xfId="6853"/>
    <cellStyle name="Input 2 3 2 10 5 2" xfId="32223"/>
    <cellStyle name="Input 2 3 2 10 6" xfId="8251"/>
    <cellStyle name="Input 2 3 2 10 6 2" xfId="32224"/>
    <cellStyle name="Input 2 3 2 10 7" xfId="9653"/>
    <cellStyle name="Input 2 3 2 10 7 2" xfId="32225"/>
    <cellStyle name="Input 2 3 2 10 8" xfId="11047"/>
    <cellStyle name="Input 2 3 2 10 8 2" xfId="32226"/>
    <cellStyle name="Input 2 3 2 10 9" xfId="12446"/>
    <cellStyle name="Input 2 3 2 10 9 2" xfId="32227"/>
    <cellStyle name="Input 2 3 2 11" xfId="1110"/>
    <cellStyle name="Input 2 3 2 11 10" xfId="13875"/>
    <cellStyle name="Input 2 3 2 11 10 2" xfId="32228"/>
    <cellStyle name="Input 2 3 2 11 11" xfId="15271"/>
    <cellStyle name="Input 2 3 2 11 11 2" xfId="32229"/>
    <cellStyle name="Input 2 3 2 11 12" xfId="16665"/>
    <cellStyle name="Input 2 3 2 11 12 2" xfId="32230"/>
    <cellStyle name="Input 2 3 2 11 13" xfId="18055"/>
    <cellStyle name="Input 2 3 2 11 13 2" xfId="32231"/>
    <cellStyle name="Input 2 3 2 11 14" xfId="19442"/>
    <cellStyle name="Input 2 3 2 11 14 2" xfId="32232"/>
    <cellStyle name="Input 2 3 2 11 15" xfId="20822"/>
    <cellStyle name="Input 2 3 2 11 15 2" xfId="32233"/>
    <cellStyle name="Input 2 3 2 11 16" xfId="22188"/>
    <cellStyle name="Input 2 3 2 11 16 2" xfId="32234"/>
    <cellStyle name="Input 2 3 2 11 17" xfId="23542"/>
    <cellStyle name="Input 2 3 2 11 17 2" xfId="32235"/>
    <cellStyle name="Input 2 3 2 11 18" xfId="32236"/>
    <cellStyle name="Input 2 3 2 11 19" xfId="51690"/>
    <cellStyle name="Input 2 3 2 11 2" xfId="2560"/>
    <cellStyle name="Input 2 3 2 11 2 2" xfId="32237"/>
    <cellStyle name="Input 2 3 2 11 20" xfId="51691"/>
    <cellStyle name="Input 2 3 2 11 21" xfId="51692"/>
    <cellStyle name="Input 2 3 2 11 22" xfId="51693"/>
    <cellStyle name="Input 2 3 2 11 23" xfId="51694"/>
    <cellStyle name="Input 2 3 2 11 24" xfId="51695"/>
    <cellStyle name="Input 2 3 2 11 25" xfId="51696"/>
    <cellStyle name="Input 2 3 2 11 3" xfId="3914"/>
    <cellStyle name="Input 2 3 2 11 3 2" xfId="32238"/>
    <cellStyle name="Input 2 3 2 11 4" xfId="5486"/>
    <cellStyle name="Input 2 3 2 11 4 2" xfId="32239"/>
    <cellStyle name="Input 2 3 2 11 5" xfId="6884"/>
    <cellStyle name="Input 2 3 2 11 5 2" xfId="32240"/>
    <cellStyle name="Input 2 3 2 11 6" xfId="8282"/>
    <cellStyle name="Input 2 3 2 11 6 2" xfId="32241"/>
    <cellStyle name="Input 2 3 2 11 7" xfId="9684"/>
    <cellStyle name="Input 2 3 2 11 7 2" xfId="32242"/>
    <cellStyle name="Input 2 3 2 11 8" xfId="11078"/>
    <cellStyle name="Input 2 3 2 11 8 2" xfId="32243"/>
    <cellStyle name="Input 2 3 2 11 9" xfId="12477"/>
    <cellStyle name="Input 2 3 2 11 9 2" xfId="32244"/>
    <cellStyle name="Input 2 3 2 12" xfId="1146"/>
    <cellStyle name="Input 2 3 2 12 10" xfId="13911"/>
    <cellStyle name="Input 2 3 2 12 10 2" xfId="32245"/>
    <cellStyle name="Input 2 3 2 12 11" xfId="15307"/>
    <cellStyle name="Input 2 3 2 12 11 2" xfId="32246"/>
    <cellStyle name="Input 2 3 2 12 12" xfId="16701"/>
    <cellStyle name="Input 2 3 2 12 12 2" xfId="32247"/>
    <cellStyle name="Input 2 3 2 12 13" xfId="18091"/>
    <cellStyle name="Input 2 3 2 12 13 2" xfId="32248"/>
    <cellStyle name="Input 2 3 2 12 14" xfId="19478"/>
    <cellStyle name="Input 2 3 2 12 14 2" xfId="32249"/>
    <cellStyle name="Input 2 3 2 12 15" xfId="20858"/>
    <cellStyle name="Input 2 3 2 12 15 2" xfId="32250"/>
    <cellStyle name="Input 2 3 2 12 16" xfId="22224"/>
    <cellStyle name="Input 2 3 2 12 16 2" xfId="32251"/>
    <cellStyle name="Input 2 3 2 12 17" xfId="23578"/>
    <cellStyle name="Input 2 3 2 12 17 2" xfId="32252"/>
    <cellStyle name="Input 2 3 2 12 18" xfId="32253"/>
    <cellStyle name="Input 2 3 2 12 19" xfId="51697"/>
    <cellStyle name="Input 2 3 2 12 2" xfId="2596"/>
    <cellStyle name="Input 2 3 2 12 2 2" xfId="32254"/>
    <cellStyle name="Input 2 3 2 12 20" xfId="51698"/>
    <cellStyle name="Input 2 3 2 12 21" xfId="51699"/>
    <cellStyle name="Input 2 3 2 12 22" xfId="51700"/>
    <cellStyle name="Input 2 3 2 12 23" xfId="51701"/>
    <cellStyle name="Input 2 3 2 12 24" xfId="51702"/>
    <cellStyle name="Input 2 3 2 12 25" xfId="51703"/>
    <cellStyle name="Input 2 3 2 12 3" xfId="3950"/>
    <cellStyle name="Input 2 3 2 12 3 2" xfId="32255"/>
    <cellStyle name="Input 2 3 2 12 4" xfId="5522"/>
    <cellStyle name="Input 2 3 2 12 4 2" xfId="32256"/>
    <cellStyle name="Input 2 3 2 12 5" xfId="6920"/>
    <cellStyle name="Input 2 3 2 12 5 2" xfId="32257"/>
    <cellStyle name="Input 2 3 2 12 6" xfId="8318"/>
    <cellStyle name="Input 2 3 2 12 6 2" xfId="32258"/>
    <cellStyle name="Input 2 3 2 12 7" xfId="9720"/>
    <cellStyle name="Input 2 3 2 12 7 2" xfId="32259"/>
    <cellStyle name="Input 2 3 2 12 8" xfId="11114"/>
    <cellStyle name="Input 2 3 2 12 8 2" xfId="32260"/>
    <cellStyle name="Input 2 3 2 12 9" xfId="12513"/>
    <cellStyle name="Input 2 3 2 12 9 2" xfId="32261"/>
    <cellStyle name="Input 2 3 2 13" xfId="1181"/>
    <cellStyle name="Input 2 3 2 13 10" xfId="13946"/>
    <cellStyle name="Input 2 3 2 13 10 2" xfId="32262"/>
    <cellStyle name="Input 2 3 2 13 11" xfId="15342"/>
    <cellStyle name="Input 2 3 2 13 11 2" xfId="32263"/>
    <cellStyle name="Input 2 3 2 13 12" xfId="16736"/>
    <cellStyle name="Input 2 3 2 13 12 2" xfId="32264"/>
    <cellStyle name="Input 2 3 2 13 13" xfId="18126"/>
    <cellStyle name="Input 2 3 2 13 13 2" xfId="32265"/>
    <cellStyle name="Input 2 3 2 13 14" xfId="19513"/>
    <cellStyle name="Input 2 3 2 13 14 2" xfId="32266"/>
    <cellStyle name="Input 2 3 2 13 15" xfId="20893"/>
    <cellStyle name="Input 2 3 2 13 15 2" xfId="32267"/>
    <cellStyle name="Input 2 3 2 13 16" xfId="22259"/>
    <cellStyle name="Input 2 3 2 13 16 2" xfId="32268"/>
    <cellStyle name="Input 2 3 2 13 17" xfId="23613"/>
    <cellStyle name="Input 2 3 2 13 17 2" xfId="32269"/>
    <cellStyle name="Input 2 3 2 13 18" xfId="32270"/>
    <cellStyle name="Input 2 3 2 13 19" xfId="51704"/>
    <cellStyle name="Input 2 3 2 13 2" xfId="2631"/>
    <cellStyle name="Input 2 3 2 13 2 2" xfId="32271"/>
    <cellStyle name="Input 2 3 2 13 20" xfId="51705"/>
    <cellStyle name="Input 2 3 2 13 21" xfId="51706"/>
    <cellStyle name="Input 2 3 2 13 22" xfId="51707"/>
    <cellStyle name="Input 2 3 2 13 23" xfId="51708"/>
    <cellStyle name="Input 2 3 2 13 24" xfId="51709"/>
    <cellStyle name="Input 2 3 2 13 25" xfId="51710"/>
    <cellStyle name="Input 2 3 2 13 3" xfId="3985"/>
    <cellStyle name="Input 2 3 2 13 3 2" xfId="32272"/>
    <cellStyle name="Input 2 3 2 13 4" xfId="5557"/>
    <cellStyle name="Input 2 3 2 13 4 2" xfId="32273"/>
    <cellStyle name="Input 2 3 2 13 5" xfId="6955"/>
    <cellStyle name="Input 2 3 2 13 5 2" xfId="32274"/>
    <cellStyle name="Input 2 3 2 13 6" xfId="8353"/>
    <cellStyle name="Input 2 3 2 13 6 2" xfId="32275"/>
    <cellStyle name="Input 2 3 2 13 7" xfId="9755"/>
    <cellStyle name="Input 2 3 2 13 7 2" xfId="32276"/>
    <cellStyle name="Input 2 3 2 13 8" xfId="11149"/>
    <cellStyle name="Input 2 3 2 13 8 2" xfId="32277"/>
    <cellStyle name="Input 2 3 2 13 9" xfId="12548"/>
    <cellStyle name="Input 2 3 2 13 9 2" xfId="32278"/>
    <cellStyle name="Input 2 3 2 14" xfId="1215"/>
    <cellStyle name="Input 2 3 2 14 10" xfId="13980"/>
    <cellStyle name="Input 2 3 2 14 10 2" xfId="32279"/>
    <cellStyle name="Input 2 3 2 14 11" xfId="15376"/>
    <cellStyle name="Input 2 3 2 14 11 2" xfId="32280"/>
    <cellStyle name="Input 2 3 2 14 12" xfId="16770"/>
    <cellStyle name="Input 2 3 2 14 12 2" xfId="32281"/>
    <cellStyle name="Input 2 3 2 14 13" xfId="18160"/>
    <cellStyle name="Input 2 3 2 14 13 2" xfId="32282"/>
    <cellStyle name="Input 2 3 2 14 14" xfId="19547"/>
    <cellStyle name="Input 2 3 2 14 14 2" xfId="32283"/>
    <cellStyle name="Input 2 3 2 14 15" xfId="20927"/>
    <cellStyle name="Input 2 3 2 14 15 2" xfId="32284"/>
    <cellStyle name="Input 2 3 2 14 16" xfId="22293"/>
    <cellStyle name="Input 2 3 2 14 16 2" xfId="32285"/>
    <cellStyle name="Input 2 3 2 14 17" xfId="23647"/>
    <cellStyle name="Input 2 3 2 14 17 2" xfId="32286"/>
    <cellStyle name="Input 2 3 2 14 18" xfId="32287"/>
    <cellStyle name="Input 2 3 2 14 19" xfId="51711"/>
    <cellStyle name="Input 2 3 2 14 2" xfId="2665"/>
    <cellStyle name="Input 2 3 2 14 2 2" xfId="32288"/>
    <cellStyle name="Input 2 3 2 14 20" xfId="51712"/>
    <cellStyle name="Input 2 3 2 14 21" xfId="51713"/>
    <cellStyle name="Input 2 3 2 14 22" xfId="51714"/>
    <cellStyle name="Input 2 3 2 14 23" xfId="51715"/>
    <cellStyle name="Input 2 3 2 14 24" xfId="51716"/>
    <cellStyle name="Input 2 3 2 14 25" xfId="51717"/>
    <cellStyle name="Input 2 3 2 14 3" xfId="4019"/>
    <cellStyle name="Input 2 3 2 14 3 2" xfId="32289"/>
    <cellStyle name="Input 2 3 2 14 4" xfId="5591"/>
    <cellStyle name="Input 2 3 2 14 4 2" xfId="32290"/>
    <cellStyle name="Input 2 3 2 14 5" xfId="6989"/>
    <cellStyle name="Input 2 3 2 14 5 2" xfId="32291"/>
    <cellStyle name="Input 2 3 2 14 6" xfId="8387"/>
    <cellStyle name="Input 2 3 2 14 6 2" xfId="32292"/>
    <cellStyle name="Input 2 3 2 14 7" xfId="9789"/>
    <cellStyle name="Input 2 3 2 14 7 2" xfId="32293"/>
    <cellStyle name="Input 2 3 2 14 8" xfId="11183"/>
    <cellStyle name="Input 2 3 2 14 8 2" xfId="32294"/>
    <cellStyle name="Input 2 3 2 14 9" xfId="12582"/>
    <cellStyle name="Input 2 3 2 14 9 2" xfId="32295"/>
    <cellStyle name="Input 2 3 2 15" xfId="1252"/>
    <cellStyle name="Input 2 3 2 15 10" xfId="14017"/>
    <cellStyle name="Input 2 3 2 15 10 2" xfId="32296"/>
    <cellStyle name="Input 2 3 2 15 11" xfId="15413"/>
    <cellStyle name="Input 2 3 2 15 11 2" xfId="32297"/>
    <cellStyle name="Input 2 3 2 15 12" xfId="16807"/>
    <cellStyle name="Input 2 3 2 15 12 2" xfId="32298"/>
    <cellStyle name="Input 2 3 2 15 13" xfId="18197"/>
    <cellStyle name="Input 2 3 2 15 13 2" xfId="32299"/>
    <cellStyle name="Input 2 3 2 15 14" xfId="19584"/>
    <cellStyle name="Input 2 3 2 15 14 2" xfId="32300"/>
    <cellStyle name="Input 2 3 2 15 15" xfId="20964"/>
    <cellStyle name="Input 2 3 2 15 15 2" xfId="32301"/>
    <cellStyle name="Input 2 3 2 15 16" xfId="22330"/>
    <cellStyle name="Input 2 3 2 15 16 2" xfId="32302"/>
    <cellStyle name="Input 2 3 2 15 17" xfId="23684"/>
    <cellStyle name="Input 2 3 2 15 17 2" xfId="32303"/>
    <cellStyle name="Input 2 3 2 15 18" xfId="32304"/>
    <cellStyle name="Input 2 3 2 15 19" xfId="51718"/>
    <cellStyle name="Input 2 3 2 15 2" xfId="2702"/>
    <cellStyle name="Input 2 3 2 15 2 2" xfId="32305"/>
    <cellStyle name="Input 2 3 2 15 20" xfId="51719"/>
    <cellStyle name="Input 2 3 2 15 21" xfId="51720"/>
    <cellStyle name="Input 2 3 2 15 22" xfId="51721"/>
    <cellStyle name="Input 2 3 2 15 23" xfId="51722"/>
    <cellStyle name="Input 2 3 2 15 24" xfId="51723"/>
    <cellStyle name="Input 2 3 2 15 25" xfId="51724"/>
    <cellStyle name="Input 2 3 2 15 3" xfId="4056"/>
    <cellStyle name="Input 2 3 2 15 3 2" xfId="32306"/>
    <cellStyle name="Input 2 3 2 15 4" xfId="5628"/>
    <cellStyle name="Input 2 3 2 15 4 2" xfId="32307"/>
    <cellStyle name="Input 2 3 2 15 5" xfId="7026"/>
    <cellStyle name="Input 2 3 2 15 5 2" xfId="32308"/>
    <cellStyle name="Input 2 3 2 15 6" xfId="8424"/>
    <cellStyle name="Input 2 3 2 15 6 2" xfId="32309"/>
    <cellStyle name="Input 2 3 2 15 7" xfId="9826"/>
    <cellStyle name="Input 2 3 2 15 7 2" xfId="32310"/>
    <cellStyle name="Input 2 3 2 15 8" xfId="11220"/>
    <cellStyle name="Input 2 3 2 15 8 2" xfId="32311"/>
    <cellStyle name="Input 2 3 2 15 9" xfId="12619"/>
    <cellStyle name="Input 2 3 2 15 9 2" xfId="32312"/>
    <cellStyle name="Input 2 3 2 16" xfId="1288"/>
    <cellStyle name="Input 2 3 2 16 10" xfId="14053"/>
    <cellStyle name="Input 2 3 2 16 10 2" xfId="32313"/>
    <cellStyle name="Input 2 3 2 16 11" xfId="15449"/>
    <cellStyle name="Input 2 3 2 16 11 2" xfId="32314"/>
    <cellStyle name="Input 2 3 2 16 12" xfId="16843"/>
    <cellStyle name="Input 2 3 2 16 12 2" xfId="32315"/>
    <cellStyle name="Input 2 3 2 16 13" xfId="18233"/>
    <cellStyle name="Input 2 3 2 16 13 2" xfId="32316"/>
    <cellStyle name="Input 2 3 2 16 14" xfId="19620"/>
    <cellStyle name="Input 2 3 2 16 14 2" xfId="32317"/>
    <cellStyle name="Input 2 3 2 16 15" xfId="21000"/>
    <cellStyle name="Input 2 3 2 16 15 2" xfId="32318"/>
    <cellStyle name="Input 2 3 2 16 16" xfId="22366"/>
    <cellStyle name="Input 2 3 2 16 16 2" xfId="32319"/>
    <cellStyle name="Input 2 3 2 16 17" xfId="23720"/>
    <cellStyle name="Input 2 3 2 16 17 2" xfId="32320"/>
    <cellStyle name="Input 2 3 2 16 18" xfId="32321"/>
    <cellStyle name="Input 2 3 2 16 19" xfId="51725"/>
    <cellStyle name="Input 2 3 2 16 2" xfId="2738"/>
    <cellStyle name="Input 2 3 2 16 2 2" xfId="32322"/>
    <cellStyle name="Input 2 3 2 16 20" xfId="51726"/>
    <cellStyle name="Input 2 3 2 16 21" xfId="51727"/>
    <cellStyle name="Input 2 3 2 16 22" xfId="51728"/>
    <cellStyle name="Input 2 3 2 16 23" xfId="51729"/>
    <cellStyle name="Input 2 3 2 16 24" xfId="51730"/>
    <cellStyle name="Input 2 3 2 16 25" xfId="51731"/>
    <cellStyle name="Input 2 3 2 16 3" xfId="4092"/>
    <cellStyle name="Input 2 3 2 16 3 2" xfId="32323"/>
    <cellStyle name="Input 2 3 2 16 4" xfId="5664"/>
    <cellStyle name="Input 2 3 2 16 4 2" xfId="32324"/>
    <cellStyle name="Input 2 3 2 16 5" xfId="7062"/>
    <cellStyle name="Input 2 3 2 16 5 2" xfId="32325"/>
    <cellStyle name="Input 2 3 2 16 6" xfId="8460"/>
    <cellStyle name="Input 2 3 2 16 6 2" xfId="32326"/>
    <cellStyle name="Input 2 3 2 16 7" xfId="9862"/>
    <cellStyle name="Input 2 3 2 16 7 2" xfId="32327"/>
    <cellStyle name="Input 2 3 2 16 8" xfId="11256"/>
    <cellStyle name="Input 2 3 2 16 8 2" xfId="32328"/>
    <cellStyle name="Input 2 3 2 16 9" xfId="12655"/>
    <cellStyle name="Input 2 3 2 16 9 2" xfId="32329"/>
    <cellStyle name="Input 2 3 2 17" xfId="1318"/>
    <cellStyle name="Input 2 3 2 17 10" xfId="14083"/>
    <cellStyle name="Input 2 3 2 17 10 2" xfId="32330"/>
    <cellStyle name="Input 2 3 2 17 11" xfId="15479"/>
    <cellStyle name="Input 2 3 2 17 11 2" xfId="32331"/>
    <cellStyle name="Input 2 3 2 17 12" xfId="16873"/>
    <cellStyle name="Input 2 3 2 17 12 2" xfId="32332"/>
    <cellStyle name="Input 2 3 2 17 13" xfId="18263"/>
    <cellStyle name="Input 2 3 2 17 13 2" xfId="32333"/>
    <cellStyle name="Input 2 3 2 17 14" xfId="19650"/>
    <cellStyle name="Input 2 3 2 17 14 2" xfId="32334"/>
    <cellStyle name="Input 2 3 2 17 15" xfId="21030"/>
    <cellStyle name="Input 2 3 2 17 15 2" xfId="32335"/>
    <cellStyle name="Input 2 3 2 17 16" xfId="22396"/>
    <cellStyle name="Input 2 3 2 17 16 2" xfId="32336"/>
    <cellStyle name="Input 2 3 2 17 17" xfId="23750"/>
    <cellStyle name="Input 2 3 2 17 17 2" xfId="32337"/>
    <cellStyle name="Input 2 3 2 17 18" xfId="32338"/>
    <cellStyle name="Input 2 3 2 17 19" xfId="51732"/>
    <cellStyle name="Input 2 3 2 17 2" xfId="2768"/>
    <cellStyle name="Input 2 3 2 17 2 2" xfId="32339"/>
    <cellStyle name="Input 2 3 2 17 20" xfId="51733"/>
    <cellStyle name="Input 2 3 2 17 21" xfId="51734"/>
    <cellStyle name="Input 2 3 2 17 22" xfId="51735"/>
    <cellStyle name="Input 2 3 2 17 23" xfId="51736"/>
    <cellStyle name="Input 2 3 2 17 24" xfId="51737"/>
    <cellStyle name="Input 2 3 2 17 25" xfId="51738"/>
    <cellStyle name="Input 2 3 2 17 3" xfId="4122"/>
    <cellStyle name="Input 2 3 2 17 3 2" xfId="32340"/>
    <cellStyle name="Input 2 3 2 17 4" xfId="5694"/>
    <cellStyle name="Input 2 3 2 17 4 2" xfId="32341"/>
    <cellStyle name="Input 2 3 2 17 5" xfId="7092"/>
    <cellStyle name="Input 2 3 2 17 5 2" xfId="32342"/>
    <cellStyle name="Input 2 3 2 17 6" xfId="8490"/>
    <cellStyle name="Input 2 3 2 17 6 2" xfId="32343"/>
    <cellStyle name="Input 2 3 2 17 7" xfId="9892"/>
    <cellStyle name="Input 2 3 2 17 7 2" xfId="32344"/>
    <cellStyle name="Input 2 3 2 17 8" xfId="11286"/>
    <cellStyle name="Input 2 3 2 17 8 2" xfId="32345"/>
    <cellStyle name="Input 2 3 2 17 9" xfId="12685"/>
    <cellStyle name="Input 2 3 2 17 9 2" xfId="32346"/>
    <cellStyle name="Input 2 3 2 18" xfId="1351"/>
    <cellStyle name="Input 2 3 2 18 10" xfId="14116"/>
    <cellStyle name="Input 2 3 2 18 10 2" xfId="32347"/>
    <cellStyle name="Input 2 3 2 18 11" xfId="15512"/>
    <cellStyle name="Input 2 3 2 18 11 2" xfId="32348"/>
    <cellStyle name="Input 2 3 2 18 12" xfId="16906"/>
    <cellStyle name="Input 2 3 2 18 12 2" xfId="32349"/>
    <cellStyle name="Input 2 3 2 18 13" xfId="18296"/>
    <cellStyle name="Input 2 3 2 18 13 2" xfId="32350"/>
    <cellStyle name="Input 2 3 2 18 14" xfId="19683"/>
    <cellStyle name="Input 2 3 2 18 14 2" xfId="32351"/>
    <cellStyle name="Input 2 3 2 18 15" xfId="21063"/>
    <cellStyle name="Input 2 3 2 18 15 2" xfId="32352"/>
    <cellStyle name="Input 2 3 2 18 16" xfId="22429"/>
    <cellStyle name="Input 2 3 2 18 16 2" xfId="32353"/>
    <cellStyle name="Input 2 3 2 18 17" xfId="23783"/>
    <cellStyle name="Input 2 3 2 18 17 2" xfId="32354"/>
    <cellStyle name="Input 2 3 2 18 18" xfId="32355"/>
    <cellStyle name="Input 2 3 2 18 19" xfId="51739"/>
    <cellStyle name="Input 2 3 2 18 2" xfId="2801"/>
    <cellStyle name="Input 2 3 2 18 2 2" xfId="32356"/>
    <cellStyle name="Input 2 3 2 18 20" xfId="51740"/>
    <cellStyle name="Input 2 3 2 18 21" xfId="51741"/>
    <cellStyle name="Input 2 3 2 18 22" xfId="51742"/>
    <cellStyle name="Input 2 3 2 18 23" xfId="51743"/>
    <cellStyle name="Input 2 3 2 18 24" xfId="51744"/>
    <cellStyle name="Input 2 3 2 18 25" xfId="51745"/>
    <cellStyle name="Input 2 3 2 18 3" xfId="4155"/>
    <cellStyle name="Input 2 3 2 18 3 2" xfId="32357"/>
    <cellStyle name="Input 2 3 2 18 4" xfId="5727"/>
    <cellStyle name="Input 2 3 2 18 4 2" xfId="32358"/>
    <cellStyle name="Input 2 3 2 18 5" xfId="7125"/>
    <cellStyle name="Input 2 3 2 18 5 2" xfId="32359"/>
    <cellStyle name="Input 2 3 2 18 6" xfId="8523"/>
    <cellStyle name="Input 2 3 2 18 6 2" xfId="32360"/>
    <cellStyle name="Input 2 3 2 18 7" xfId="9925"/>
    <cellStyle name="Input 2 3 2 18 7 2" xfId="32361"/>
    <cellStyle name="Input 2 3 2 18 8" xfId="11319"/>
    <cellStyle name="Input 2 3 2 18 8 2" xfId="32362"/>
    <cellStyle name="Input 2 3 2 18 9" xfId="12718"/>
    <cellStyle name="Input 2 3 2 18 9 2" xfId="32363"/>
    <cellStyle name="Input 2 3 2 19" xfId="1376"/>
    <cellStyle name="Input 2 3 2 19 10" xfId="14141"/>
    <cellStyle name="Input 2 3 2 19 10 2" xfId="32364"/>
    <cellStyle name="Input 2 3 2 19 11" xfId="15537"/>
    <cellStyle name="Input 2 3 2 19 11 2" xfId="32365"/>
    <cellStyle name="Input 2 3 2 19 12" xfId="16931"/>
    <cellStyle name="Input 2 3 2 19 12 2" xfId="32366"/>
    <cellStyle name="Input 2 3 2 19 13" xfId="18321"/>
    <cellStyle name="Input 2 3 2 19 13 2" xfId="32367"/>
    <cellStyle name="Input 2 3 2 19 14" xfId="19708"/>
    <cellStyle name="Input 2 3 2 19 14 2" xfId="32368"/>
    <cellStyle name="Input 2 3 2 19 15" xfId="21088"/>
    <cellStyle name="Input 2 3 2 19 15 2" xfId="32369"/>
    <cellStyle name="Input 2 3 2 19 16" xfId="22454"/>
    <cellStyle name="Input 2 3 2 19 16 2" xfId="32370"/>
    <cellStyle name="Input 2 3 2 19 17" xfId="23808"/>
    <cellStyle name="Input 2 3 2 19 17 2" xfId="32371"/>
    <cellStyle name="Input 2 3 2 19 18" xfId="32372"/>
    <cellStyle name="Input 2 3 2 19 19" xfId="51746"/>
    <cellStyle name="Input 2 3 2 19 2" xfId="2826"/>
    <cellStyle name="Input 2 3 2 19 2 2" xfId="32373"/>
    <cellStyle name="Input 2 3 2 19 20" xfId="51747"/>
    <cellStyle name="Input 2 3 2 19 21" xfId="51748"/>
    <cellStyle name="Input 2 3 2 19 22" xfId="51749"/>
    <cellStyle name="Input 2 3 2 19 23" xfId="51750"/>
    <cellStyle name="Input 2 3 2 19 24" xfId="51751"/>
    <cellStyle name="Input 2 3 2 19 25" xfId="51752"/>
    <cellStyle name="Input 2 3 2 19 3" xfId="4180"/>
    <cellStyle name="Input 2 3 2 19 3 2" xfId="32374"/>
    <cellStyle name="Input 2 3 2 19 4" xfId="5752"/>
    <cellStyle name="Input 2 3 2 19 4 2" xfId="32375"/>
    <cellStyle name="Input 2 3 2 19 5" xfId="7150"/>
    <cellStyle name="Input 2 3 2 19 5 2" xfId="32376"/>
    <cellStyle name="Input 2 3 2 19 6" xfId="8548"/>
    <cellStyle name="Input 2 3 2 19 6 2" xfId="32377"/>
    <cellStyle name="Input 2 3 2 19 7" xfId="9950"/>
    <cellStyle name="Input 2 3 2 19 7 2" xfId="32378"/>
    <cellStyle name="Input 2 3 2 19 8" xfId="11344"/>
    <cellStyle name="Input 2 3 2 19 8 2" xfId="32379"/>
    <cellStyle name="Input 2 3 2 19 9" xfId="12743"/>
    <cellStyle name="Input 2 3 2 19 9 2" xfId="32380"/>
    <cellStyle name="Input 2 3 2 2" xfId="450"/>
    <cellStyle name="Input 2 3 2 2 10" xfId="12152"/>
    <cellStyle name="Input 2 3 2 2 10 2" xfId="32381"/>
    <cellStyle name="Input 2 3 2 2 11" xfId="13550"/>
    <cellStyle name="Input 2 3 2 2 11 2" xfId="32382"/>
    <cellStyle name="Input 2 3 2 2 12" xfId="14946"/>
    <cellStyle name="Input 2 3 2 2 12 2" xfId="32383"/>
    <cellStyle name="Input 2 3 2 2 13" xfId="16340"/>
    <cellStyle name="Input 2 3 2 2 13 2" xfId="32384"/>
    <cellStyle name="Input 2 3 2 2 14" xfId="17730"/>
    <cellStyle name="Input 2 3 2 2 14 2" xfId="32385"/>
    <cellStyle name="Input 2 3 2 2 15" xfId="19117"/>
    <cellStyle name="Input 2 3 2 2 15 2" xfId="32386"/>
    <cellStyle name="Input 2 3 2 2 16" xfId="20497"/>
    <cellStyle name="Input 2 3 2 2 16 2" xfId="32387"/>
    <cellStyle name="Input 2 3 2 2 17" xfId="21863"/>
    <cellStyle name="Input 2 3 2 2 17 2" xfId="32388"/>
    <cellStyle name="Input 2 3 2 2 18" xfId="23217"/>
    <cellStyle name="Input 2 3 2 2 18 2" xfId="32389"/>
    <cellStyle name="Input 2 3 2 2 19" xfId="785"/>
    <cellStyle name="Input 2 3 2 2 19 2" xfId="32390"/>
    <cellStyle name="Input 2 3 2 2 2" xfId="1844"/>
    <cellStyle name="Input 2 3 2 2 2 10" xfId="14661"/>
    <cellStyle name="Input 2 3 2 2 2 10 2" xfId="32391"/>
    <cellStyle name="Input 2 3 2 2 2 11" xfId="16055"/>
    <cellStyle name="Input 2 3 2 2 2 11 2" xfId="32392"/>
    <cellStyle name="Input 2 3 2 2 2 12" xfId="17445"/>
    <cellStyle name="Input 2 3 2 2 2 12 2" xfId="32393"/>
    <cellStyle name="Input 2 3 2 2 2 13" xfId="18832"/>
    <cellStyle name="Input 2 3 2 2 2 13 2" xfId="32394"/>
    <cellStyle name="Input 2 3 2 2 2 14" xfId="20212"/>
    <cellStyle name="Input 2 3 2 2 2 14 2" xfId="32395"/>
    <cellStyle name="Input 2 3 2 2 2 15" xfId="21578"/>
    <cellStyle name="Input 2 3 2 2 2 15 2" xfId="32396"/>
    <cellStyle name="Input 2 3 2 2 2 16" xfId="22932"/>
    <cellStyle name="Input 2 3 2 2 2 16 2" xfId="32397"/>
    <cellStyle name="Input 2 3 2 2 2 17" xfId="24276"/>
    <cellStyle name="Input 2 3 2 2 2 17 2" xfId="32398"/>
    <cellStyle name="Input 2 3 2 2 2 18" xfId="32399"/>
    <cellStyle name="Input 2 3 2 2 2 2" xfId="3304"/>
    <cellStyle name="Input 2 3 2 2 2 2 2" xfId="32400"/>
    <cellStyle name="Input 2 3 2 2 2 3" xfId="4648"/>
    <cellStyle name="Input 2 3 2 2 2 3 2" xfId="32401"/>
    <cellStyle name="Input 2 3 2 2 2 4" xfId="6274"/>
    <cellStyle name="Input 2 3 2 2 2 4 2" xfId="32402"/>
    <cellStyle name="Input 2 3 2 2 2 5" xfId="7676"/>
    <cellStyle name="Input 2 3 2 2 2 5 2" xfId="32403"/>
    <cellStyle name="Input 2 3 2 2 2 6" xfId="9071"/>
    <cellStyle name="Input 2 3 2 2 2 6 2" xfId="32404"/>
    <cellStyle name="Input 2 3 2 2 2 7" xfId="10472"/>
    <cellStyle name="Input 2 3 2 2 2 7 2" xfId="32405"/>
    <cellStyle name="Input 2 3 2 2 2 8" xfId="11869"/>
    <cellStyle name="Input 2 3 2 2 2 8 2" xfId="32406"/>
    <cellStyle name="Input 2 3 2 2 2 9" xfId="13265"/>
    <cellStyle name="Input 2 3 2 2 2 9 2" xfId="32407"/>
    <cellStyle name="Input 2 3 2 2 20" xfId="32408"/>
    <cellStyle name="Input 2 3 2 2 21" xfId="51753"/>
    <cellStyle name="Input 2 3 2 2 22" xfId="51754"/>
    <cellStyle name="Input 2 3 2 2 23" xfId="51755"/>
    <cellStyle name="Input 2 3 2 2 24" xfId="51756"/>
    <cellStyle name="Input 2 3 2 2 25" xfId="51757"/>
    <cellStyle name="Input 2 3 2 2 26" xfId="51758"/>
    <cellStyle name="Input 2 3 2 2 27" xfId="51759"/>
    <cellStyle name="Input 2 3 2 2 3" xfId="2235"/>
    <cellStyle name="Input 2 3 2 2 3 2" xfId="32409"/>
    <cellStyle name="Input 2 3 2 2 4" xfId="3589"/>
    <cellStyle name="Input 2 3 2 2 4 2" xfId="32410"/>
    <cellStyle name="Input 2 3 2 2 5" xfId="5161"/>
    <cellStyle name="Input 2 3 2 2 5 2" xfId="32411"/>
    <cellStyle name="Input 2 3 2 2 6" xfId="6559"/>
    <cellStyle name="Input 2 3 2 2 6 2" xfId="32412"/>
    <cellStyle name="Input 2 3 2 2 7" xfId="7957"/>
    <cellStyle name="Input 2 3 2 2 7 2" xfId="32413"/>
    <cellStyle name="Input 2 3 2 2 8" xfId="9359"/>
    <cellStyle name="Input 2 3 2 2 8 2" xfId="32414"/>
    <cellStyle name="Input 2 3 2 2 9" xfId="10753"/>
    <cellStyle name="Input 2 3 2 2 9 2" xfId="32415"/>
    <cellStyle name="Input 2 3 2 20" xfId="1407"/>
    <cellStyle name="Input 2 3 2 20 10" xfId="14172"/>
    <cellStyle name="Input 2 3 2 20 10 2" xfId="32416"/>
    <cellStyle name="Input 2 3 2 20 11" xfId="15568"/>
    <cellStyle name="Input 2 3 2 20 11 2" xfId="32417"/>
    <cellStyle name="Input 2 3 2 20 12" xfId="16962"/>
    <cellStyle name="Input 2 3 2 20 12 2" xfId="32418"/>
    <cellStyle name="Input 2 3 2 20 13" xfId="18352"/>
    <cellStyle name="Input 2 3 2 20 13 2" xfId="32419"/>
    <cellStyle name="Input 2 3 2 20 14" xfId="19739"/>
    <cellStyle name="Input 2 3 2 20 14 2" xfId="32420"/>
    <cellStyle name="Input 2 3 2 20 15" xfId="21119"/>
    <cellStyle name="Input 2 3 2 20 15 2" xfId="32421"/>
    <cellStyle name="Input 2 3 2 20 16" xfId="22485"/>
    <cellStyle name="Input 2 3 2 20 16 2" xfId="32422"/>
    <cellStyle name="Input 2 3 2 20 17" xfId="23839"/>
    <cellStyle name="Input 2 3 2 20 17 2" xfId="32423"/>
    <cellStyle name="Input 2 3 2 20 18" xfId="32424"/>
    <cellStyle name="Input 2 3 2 20 19" xfId="51760"/>
    <cellStyle name="Input 2 3 2 20 2" xfId="2857"/>
    <cellStyle name="Input 2 3 2 20 2 2" xfId="32425"/>
    <cellStyle name="Input 2 3 2 20 20" xfId="51761"/>
    <cellStyle name="Input 2 3 2 20 21" xfId="51762"/>
    <cellStyle name="Input 2 3 2 20 22" xfId="51763"/>
    <cellStyle name="Input 2 3 2 20 23" xfId="51764"/>
    <cellStyle name="Input 2 3 2 20 24" xfId="51765"/>
    <cellStyle name="Input 2 3 2 20 25" xfId="51766"/>
    <cellStyle name="Input 2 3 2 20 3" xfId="4211"/>
    <cellStyle name="Input 2 3 2 20 3 2" xfId="32426"/>
    <cellStyle name="Input 2 3 2 20 4" xfId="5783"/>
    <cellStyle name="Input 2 3 2 20 4 2" xfId="32427"/>
    <cellStyle name="Input 2 3 2 20 5" xfId="7181"/>
    <cellStyle name="Input 2 3 2 20 5 2" xfId="32428"/>
    <cellStyle name="Input 2 3 2 20 6" xfId="8579"/>
    <cellStyle name="Input 2 3 2 20 6 2" xfId="32429"/>
    <cellStyle name="Input 2 3 2 20 7" xfId="9981"/>
    <cellStyle name="Input 2 3 2 20 7 2" xfId="32430"/>
    <cellStyle name="Input 2 3 2 20 8" xfId="11375"/>
    <cellStyle name="Input 2 3 2 20 8 2" xfId="32431"/>
    <cellStyle name="Input 2 3 2 20 9" xfId="12774"/>
    <cellStyle name="Input 2 3 2 20 9 2" xfId="32432"/>
    <cellStyle name="Input 2 3 2 21" xfId="1441"/>
    <cellStyle name="Input 2 3 2 21 10" xfId="14206"/>
    <cellStyle name="Input 2 3 2 21 10 2" xfId="32433"/>
    <cellStyle name="Input 2 3 2 21 11" xfId="15602"/>
    <cellStyle name="Input 2 3 2 21 11 2" xfId="32434"/>
    <cellStyle name="Input 2 3 2 21 12" xfId="16996"/>
    <cellStyle name="Input 2 3 2 21 12 2" xfId="32435"/>
    <cellStyle name="Input 2 3 2 21 13" xfId="18386"/>
    <cellStyle name="Input 2 3 2 21 13 2" xfId="32436"/>
    <cellStyle name="Input 2 3 2 21 14" xfId="19773"/>
    <cellStyle name="Input 2 3 2 21 14 2" xfId="32437"/>
    <cellStyle name="Input 2 3 2 21 15" xfId="21153"/>
    <cellStyle name="Input 2 3 2 21 15 2" xfId="32438"/>
    <cellStyle name="Input 2 3 2 21 16" xfId="22519"/>
    <cellStyle name="Input 2 3 2 21 16 2" xfId="32439"/>
    <cellStyle name="Input 2 3 2 21 17" xfId="23873"/>
    <cellStyle name="Input 2 3 2 21 17 2" xfId="32440"/>
    <cellStyle name="Input 2 3 2 21 18" xfId="32441"/>
    <cellStyle name="Input 2 3 2 21 19" xfId="51767"/>
    <cellStyle name="Input 2 3 2 21 2" xfId="2891"/>
    <cellStyle name="Input 2 3 2 21 2 2" xfId="32442"/>
    <cellStyle name="Input 2 3 2 21 20" xfId="51768"/>
    <cellStyle name="Input 2 3 2 21 21" xfId="51769"/>
    <cellStyle name="Input 2 3 2 21 22" xfId="51770"/>
    <cellStyle name="Input 2 3 2 21 23" xfId="51771"/>
    <cellStyle name="Input 2 3 2 21 24" xfId="51772"/>
    <cellStyle name="Input 2 3 2 21 25" xfId="51773"/>
    <cellStyle name="Input 2 3 2 21 3" xfId="4245"/>
    <cellStyle name="Input 2 3 2 21 3 2" xfId="32443"/>
    <cellStyle name="Input 2 3 2 21 4" xfId="5817"/>
    <cellStyle name="Input 2 3 2 21 4 2" xfId="32444"/>
    <cellStyle name="Input 2 3 2 21 5" xfId="7215"/>
    <cellStyle name="Input 2 3 2 21 5 2" xfId="32445"/>
    <cellStyle name="Input 2 3 2 21 6" xfId="8613"/>
    <cellStyle name="Input 2 3 2 21 6 2" xfId="32446"/>
    <cellStyle name="Input 2 3 2 21 7" xfId="10015"/>
    <cellStyle name="Input 2 3 2 21 7 2" xfId="32447"/>
    <cellStyle name="Input 2 3 2 21 8" xfId="11409"/>
    <cellStyle name="Input 2 3 2 21 8 2" xfId="32448"/>
    <cellStyle name="Input 2 3 2 21 9" xfId="12808"/>
    <cellStyle name="Input 2 3 2 21 9 2" xfId="32449"/>
    <cellStyle name="Input 2 3 2 22" xfId="1473"/>
    <cellStyle name="Input 2 3 2 22 10" xfId="14238"/>
    <cellStyle name="Input 2 3 2 22 10 2" xfId="32450"/>
    <cellStyle name="Input 2 3 2 22 11" xfId="15634"/>
    <cellStyle name="Input 2 3 2 22 11 2" xfId="32451"/>
    <cellStyle name="Input 2 3 2 22 12" xfId="17028"/>
    <cellStyle name="Input 2 3 2 22 12 2" xfId="32452"/>
    <cellStyle name="Input 2 3 2 22 13" xfId="18418"/>
    <cellStyle name="Input 2 3 2 22 13 2" xfId="32453"/>
    <cellStyle name="Input 2 3 2 22 14" xfId="19805"/>
    <cellStyle name="Input 2 3 2 22 14 2" xfId="32454"/>
    <cellStyle name="Input 2 3 2 22 15" xfId="21185"/>
    <cellStyle name="Input 2 3 2 22 15 2" xfId="32455"/>
    <cellStyle name="Input 2 3 2 22 16" xfId="22551"/>
    <cellStyle name="Input 2 3 2 22 16 2" xfId="32456"/>
    <cellStyle name="Input 2 3 2 22 17" xfId="23905"/>
    <cellStyle name="Input 2 3 2 22 17 2" xfId="32457"/>
    <cellStyle name="Input 2 3 2 22 18" xfId="32458"/>
    <cellStyle name="Input 2 3 2 22 19" xfId="51774"/>
    <cellStyle name="Input 2 3 2 22 2" xfId="2923"/>
    <cellStyle name="Input 2 3 2 22 2 2" xfId="32459"/>
    <cellStyle name="Input 2 3 2 22 20" xfId="51775"/>
    <cellStyle name="Input 2 3 2 22 21" xfId="51776"/>
    <cellStyle name="Input 2 3 2 22 22" xfId="51777"/>
    <cellStyle name="Input 2 3 2 22 23" xfId="51778"/>
    <cellStyle name="Input 2 3 2 22 24" xfId="51779"/>
    <cellStyle name="Input 2 3 2 22 25" xfId="51780"/>
    <cellStyle name="Input 2 3 2 22 3" xfId="4277"/>
    <cellStyle name="Input 2 3 2 22 3 2" xfId="32460"/>
    <cellStyle name="Input 2 3 2 22 4" xfId="5849"/>
    <cellStyle name="Input 2 3 2 22 4 2" xfId="32461"/>
    <cellStyle name="Input 2 3 2 22 5" xfId="7247"/>
    <cellStyle name="Input 2 3 2 22 5 2" xfId="32462"/>
    <cellStyle name="Input 2 3 2 22 6" xfId="8645"/>
    <cellStyle name="Input 2 3 2 22 6 2" xfId="32463"/>
    <cellStyle name="Input 2 3 2 22 7" xfId="10047"/>
    <cellStyle name="Input 2 3 2 22 7 2" xfId="32464"/>
    <cellStyle name="Input 2 3 2 22 8" xfId="11441"/>
    <cellStyle name="Input 2 3 2 22 8 2" xfId="32465"/>
    <cellStyle name="Input 2 3 2 22 9" xfId="12840"/>
    <cellStyle name="Input 2 3 2 22 9 2" xfId="32466"/>
    <cellStyle name="Input 2 3 2 23" xfId="1507"/>
    <cellStyle name="Input 2 3 2 23 10" xfId="14272"/>
    <cellStyle name="Input 2 3 2 23 10 2" xfId="32467"/>
    <cellStyle name="Input 2 3 2 23 11" xfId="15668"/>
    <cellStyle name="Input 2 3 2 23 11 2" xfId="32468"/>
    <cellStyle name="Input 2 3 2 23 12" xfId="17062"/>
    <cellStyle name="Input 2 3 2 23 12 2" xfId="32469"/>
    <cellStyle name="Input 2 3 2 23 13" xfId="18452"/>
    <cellStyle name="Input 2 3 2 23 13 2" xfId="32470"/>
    <cellStyle name="Input 2 3 2 23 14" xfId="19839"/>
    <cellStyle name="Input 2 3 2 23 14 2" xfId="32471"/>
    <cellStyle name="Input 2 3 2 23 15" xfId="21219"/>
    <cellStyle name="Input 2 3 2 23 15 2" xfId="32472"/>
    <cellStyle name="Input 2 3 2 23 16" xfId="22585"/>
    <cellStyle name="Input 2 3 2 23 16 2" xfId="32473"/>
    <cellStyle name="Input 2 3 2 23 17" xfId="23939"/>
    <cellStyle name="Input 2 3 2 23 17 2" xfId="32474"/>
    <cellStyle name="Input 2 3 2 23 18" xfId="32475"/>
    <cellStyle name="Input 2 3 2 23 19" xfId="51781"/>
    <cellStyle name="Input 2 3 2 23 2" xfId="2957"/>
    <cellStyle name="Input 2 3 2 23 2 2" xfId="32476"/>
    <cellStyle name="Input 2 3 2 23 20" xfId="51782"/>
    <cellStyle name="Input 2 3 2 23 21" xfId="51783"/>
    <cellStyle name="Input 2 3 2 23 22" xfId="51784"/>
    <cellStyle name="Input 2 3 2 23 23" xfId="51785"/>
    <cellStyle name="Input 2 3 2 23 24" xfId="51786"/>
    <cellStyle name="Input 2 3 2 23 25" xfId="51787"/>
    <cellStyle name="Input 2 3 2 23 3" xfId="4311"/>
    <cellStyle name="Input 2 3 2 23 3 2" xfId="32477"/>
    <cellStyle name="Input 2 3 2 23 4" xfId="5883"/>
    <cellStyle name="Input 2 3 2 23 4 2" xfId="32478"/>
    <cellStyle name="Input 2 3 2 23 5" xfId="7281"/>
    <cellStyle name="Input 2 3 2 23 5 2" xfId="32479"/>
    <cellStyle name="Input 2 3 2 23 6" xfId="8679"/>
    <cellStyle name="Input 2 3 2 23 6 2" xfId="32480"/>
    <cellStyle name="Input 2 3 2 23 7" xfId="10081"/>
    <cellStyle name="Input 2 3 2 23 7 2" xfId="32481"/>
    <cellStyle name="Input 2 3 2 23 8" xfId="11475"/>
    <cellStyle name="Input 2 3 2 23 8 2" xfId="32482"/>
    <cellStyle name="Input 2 3 2 23 9" xfId="12874"/>
    <cellStyle name="Input 2 3 2 23 9 2" xfId="32483"/>
    <cellStyle name="Input 2 3 2 24" xfId="1542"/>
    <cellStyle name="Input 2 3 2 24 10" xfId="14307"/>
    <cellStyle name="Input 2 3 2 24 10 2" xfId="32484"/>
    <cellStyle name="Input 2 3 2 24 11" xfId="15703"/>
    <cellStyle name="Input 2 3 2 24 11 2" xfId="32485"/>
    <cellStyle name="Input 2 3 2 24 12" xfId="17097"/>
    <cellStyle name="Input 2 3 2 24 12 2" xfId="32486"/>
    <cellStyle name="Input 2 3 2 24 13" xfId="18487"/>
    <cellStyle name="Input 2 3 2 24 13 2" xfId="32487"/>
    <cellStyle name="Input 2 3 2 24 14" xfId="19874"/>
    <cellStyle name="Input 2 3 2 24 14 2" xfId="32488"/>
    <cellStyle name="Input 2 3 2 24 15" xfId="21254"/>
    <cellStyle name="Input 2 3 2 24 15 2" xfId="32489"/>
    <cellStyle name="Input 2 3 2 24 16" xfId="22620"/>
    <cellStyle name="Input 2 3 2 24 16 2" xfId="32490"/>
    <cellStyle name="Input 2 3 2 24 17" xfId="23974"/>
    <cellStyle name="Input 2 3 2 24 17 2" xfId="32491"/>
    <cellStyle name="Input 2 3 2 24 18" xfId="32492"/>
    <cellStyle name="Input 2 3 2 24 19" xfId="51788"/>
    <cellStyle name="Input 2 3 2 24 2" xfId="2992"/>
    <cellStyle name="Input 2 3 2 24 2 2" xfId="32493"/>
    <cellStyle name="Input 2 3 2 24 20" xfId="51789"/>
    <cellStyle name="Input 2 3 2 24 21" xfId="51790"/>
    <cellStyle name="Input 2 3 2 24 22" xfId="51791"/>
    <cellStyle name="Input 2 3 2 24 23" xfId="51792"/>
    <cellStyle name="Input 2 3 2 24 24" xfId="51793"/>
    <cellStyle name="Input 2 3 2 24 25" xfId="51794"/>
    <cellStyle name="Input 2 3 2 24 3" xfId="4346"/>
    <cellStyle name="Input 2 3 2 24 3 2" xfId="32494"/>
    <cellStyle name="Input 2 3 2 24 4" xfId="5918"/>
    <cellStyle name="Input 2 3 2 24 4 2" xfId="32495"/>
    <cellStyle name="Input 2 3 2 24 5" xfId="7316"/>
    <cellStyle name="Input 2 3 2 24 5 2" xfId="32496"/>
    <cellStyle name="Input 2 3 2 24 6" xfId="8714"/>
    <cellStyle name="Input 2 3 2 24 6 2" xfId="32497"/>
    <cellStyle name="Input 2 3 2 24 7" xfId="10116"/>
    <cellStyle name="Input 2 3 2 24 7 2" xfId="32498"/>
    <cellStyle name="Input 2 3 2 24 8" xfId="11510"/>
    <cellStyle name="Input 2 3 2 24 8 2" xfId="32499"/>
    <cellStyle name="Input 2 3 2 24 9" xfId="12909"/>
    <cellStyle name="Input 2 3 2 24 9 2" xfId="32500"/>
    <cellStyle name="Input 2 3 2 25" xfId="1576"/>
    <cellStyle name="Input 2 3 2 25 10" xfId="14341"/>
    <cellStyle name="Input 2 3 2 25 10 2" xfId="32501"/>
    <cellStyle name="Input 2 3 2 25 11" xfId="15737"/>
    <cellStyle name="Input 2 3 2 25 11 2" xfId="32502"/>
    <cellStyle name="Input 2 3 2 25 12" xfId="17131"/>
    <cellStyle name="Input 2 3 2 25 12 2" xfId="32503"/>
    <cellStyle name="Input 2 3 2 25 13" xfId="18521"/>
    <cellStyle name="Input 2 3 2 25 13 2" xfId="32504"/>
    <cellStyle name="Input 2 3 2 25 14" xfId="19908"/>
    <cellStyle name="Input 2 3 2 25 14 2" xfId="32505"/>
    <cellStyle name="Input 2 3 2 25 15" xfId="21288"/>
    <cellStyle name="Input 2 3 2 25 15 2" xfId="32506"/>
    <cellStyle name="Input 2 3 2 25 16" xfId="22654"/>
    <cellStyle name="Input 2 3 2 25 16 2" xfId="32507"/>
    <cellStyle name="Input 2 3 2 25 17" xfId="24008"/>
    <cellStyle name="Input 2 3 2 25 17 2" xfId="32508"/>
    <cellStyle name="Input 2 3 2 25 18" xfId="32509"/>
    <cellStyle name="Input 2 3 2 25 19" xfId="51795"/>
    <cellStyle name="Input 2 3 2 25 2" xfId="3026"/>
    <cellStyle name="Input 2 3 2 25 2 2" xfId="32510"/>
    <cellStyle name="Input 2 3 2 25 20" xfId="51796"/>
    <cellStyle name="Input 2 3 2 25 21" xfId="51797"/>
    <cellStyle name="Input 2 3 2 25 22" xfId="51798"/>
    <cellStyle name="Input 2 3 2 25 23" xfId="51799"/>
    <cellStyle name="Input 2 3 2 25 24" xfId="51800"/>
    <cellStyle name="Input 2 3 2 25 25" xfId="51801"/>
    <cellStyle name="Input 2 3 2 25 3" xfId="4380"/>
    <cellStyle name="Input 2 3 2 25 3 2" xfId="32511"/>
    <cellStyle name="Input 2 3 2 25 4" xfId="5952"/>
    <cellStyle name="Input 2 3 2 25 4 2" xfId="32512"/>
    <cellStyle name="Input 2 3 2 25 5" xfId="7350"/>
    <cellStyle name="Input 2 3 2 25 5 2" xfId="32513"/>
    <cellStyle name="Input 2 3 2 25 6" xfId="8748"/>
    <cellStyle name="Input 2 3 2 25 6 2" xfId="32514"/>
    <cellStyle name="Input 2 3 2 25 7" xfId="10150"/>
    <cellStyle name="Input 2 3 2 25 7 2" xfId="32515"/>
    <cellStyle name="Input 2 3 2 25 8" xfId="11544"/>
    <cellStyle name="Input 2 3 2 25 8 2" xfId="32516"/>
    <cellStyle name="Input 2 3 2 25 9" xfId="12943"/>
    <cellStyle name="Input 2 3 2 25 9 2" xfId="32517"/>
    <cellStyle name="Input 2 3 2 26" xfId="1608"/>
    <cellStyle name="Input 2 3 2 26 10" xfId="14373"/>
    <cellStyle name="Input 2 3 2 26 10 2" xfId="32518"/>
    <cellStyle name="Input 2 3 2 26 11" xfId="15769"/>
    <cellStyle name="Input 2 3 2 26 11 2" xfId="32519"/>
    <cellStyle name="Input 2 3 2 26 12" xfId="17163"/>
    <cellStyle name="Input 2 3 2 26 12 2" xfId="32520"/>
    <cellStyle name="Input 2 3 2 26 13" xfId="18553"/>
    <cellStyle name="Input 2 3 2 26 13 2" xfId="32521"/>
    <cellStyle name="Input 2 3 2 26 14" xfId="19940"/>
    <cellStyle name="Input 2 3 2 26 14 2" xfId="32522"/>
    <cellStyle name="Input 2 3 2 26 15" xfId="21320"/>
    <cellStyle name="Input 2 3 2 26 15 2" xfId="32523"/>
    <cellStyle name="Input 2 3 2 26 16" xfId="22686"/>
    <cellStyle name="Input 2 3 2 26 16 2" xfId="32524"/>
    <cellStyle name="Input 2 3 2 26 17" xfId="24040"/>
    <cellStyle name="Input 2 3 2 26 17 2" xfId="32525"/>
    <cellStyle name="Input 2 3 2 26 18" xfId="32526"/>
    <cellStyle name="Input 2 3 2 26 19" xfId="51802"/>
    <cellStyle name="Input 2 3 2 26 2" xfId="3058"/>
    <cellStyle name="Input 2 3 2 26 2 2" xfId="32527"/>
    <cellStyle name="Input 2 3 2 26 20" xfId="51803"/>
    <cellStyle name="Input 2 3 2 26 21" xfId="51804"/>
    <cellStyle name="Input 2 3 2 26 22" xfId="51805"/>
    <cellStyle name="Input 2 3 2 26 23" xfId="51806"/>
    <cellStyle name="Input 2 3 2 26 24" xfId="51807"/>
    <cellStyle name="Input 2 3 2 26 25" xfId="51808"/>
    <cellStyle name="Input 2 3 2 26 3" xfId="4412"/>
    <cellStyle name="Input 2 3 2 26 3 2" xfId="32528"/>
    <cellStyle name="Input 2 3 2 26 4" xfId="5984"/>
    <cellStyle name="Input 2 3 2 26 4 2" xfId="32529"/>
    <cellStyle name="Input 2 3 2 26 5" xfId="7382"/>
    <cellStyle name="Input 2 3 2 26 5 2" xfId="32530"/>
    <cellStyle name="Input 2 3 2 26 6" xfId="8780"/>
    <cellStyle name="Input 2 3 2 26 6 2" xfId="32531"/>
    <cellStyle name="Input 2 3 2 26 7" xfId="10182"/>
    <cellStyle name="Input 2 3 2 26 7 2" xfId="32532"/>
    <cellStyle name="Input 2 3 2 26 8" xfId="11576"/>
    <cellStyle name="Input 2 3 2 26 8 2" xfId="32533"/>
    <cellStyle name="Input 2 3 2 26 9" xfId="12975"/>
    <cellStyle name="Input 2 3 2 26 9 2" xfId="32534"/>
    <cellStyle name="Input 2 3 2 27" xfId="1640"/>
    <cellStyle name="Input 2 3 2 27 10" xfId="14405"/>
    <cellStyle name="Input 2 3 2 27 10 2" xfId="32535"/>
    <cellStyle name="Input 2 3 2 27 11" xfId="15801"/>
    <cellStyle name="Input 2 3 2 27 11 2" xfId="32536"/>
    <cellStyle name="Input 2 3 2 27 12" xfId="17195"/>
    <cellStyle name="Input 2 3 2 27 12 2" xfId="32537"/>
    <cellStyle name="Input 2 3 2 27 13" xfId="18585"/>
    <cellStyle name="Input 2 3 2 27 13 2" xfId="32538"/>
    <cellStyle name="Input 2 3 2 27 14" xfId="19972"/>
    <cellStyle name="Input 2 3 2 27 14 2" xfId="32539"/>
    <cellStyle name="Input 2 3 2 27 15" xfId="21352"/>
    <cellStyle name="Input 2 3 2 27 15 2" xfId="32540"/>
    <cellStyle name="Input 2 3 2 27 16" xfId="22718"/>
    <cellStyle name="Input 2 3 2 27 16 2" xfId="32541"/>
    <cellStyle name="Input 2 3 2 27 17" xfId="24072"/>
    <cellStyle name="Input 2 3 2 27 17 2" xfId="32542"/>
    <cellStyle name="Input 2 3 2 27 18" xfId="32543"/>
    <cellStyle name="Input 2 3 2 27 19" xfId="51809"/>
    <cellStyle name="Input 2 3 2 27 2" xfId="3090"/>
    <cellStyle name="Input 2 3 2 27 2 2" xfId="32544"/>
    <cellStyle name="Input 2 3 2 27 20" xfId="51810"/>
    <cellStyle name="Input 2 3 2 27 21" xfId="51811"/>
    <cellStyle name="Input 2 3 2 27 22" xfId="51812"/>
    <cellStyle name="Input 2 3 2 27 23" xfId="51813"/>
    <cellStyle name="Input 2 3 2 27 24" xfId="51814"/>
    <cellStyle name="Input 2 3 2 27 25" xfId="51815"/>
    <cellStyle name="Input 2 3 2 27 3" xfId="4444"/>
    <cellStyle name="Input 2 3 2 27 3 2" xfId="32545"/>
    <cellStyle name="Input 2 3 2 27 4" xfId="6016"/>
    <cellStyle name="Input 2 3 2 27 4 2" xfId="32546"/>
    <cellStyle name="Input 2 3 2 27 5" xfId="7414"/>
    <cellStyle name="Input 2 3 2 27 5 2" xfId="32547"/>
    <cellStyle name="Input 2 3 2 27 6" xfId="8812"/>
    <cellStyle name="Input 2 3 2 27 6 2" xfId="32548"/>
    <cellStyle name="Input 2 3 2 27 7" xfId="10214"/>
    <cellStyle name="Input 2 3 2 27 7 2" xfId="32549"/>
    <cellStyle name="Input 2 3 2 27 8" xfId="11608"/>
    <cellStyle name="Input 2 3 2 27 8 2" xfId="32550"/>
    <cellStyle name="Input 2 3 2 27 9" xfId="13007"/>
    <cellStyle name="Input 2 3 2 27 9 2" xfId="32551"/>
    <cellStyle name="Input 2 3 2 28" xfId="1715"/>
    <cellStyle name="Input 2 3 2 28 10" xfId="14532"/>
    <cellStyle name="Input 2 3 2 28 10 2" xfId="32552"/>
    <cellStyle name="Input 2 3 2 28 11" xfId="15926"/>
    <cellStyle name="Input 2 3 2 28 11 2" xfId="32553"/>
    <cellStyle name="Input 2 3 2 28 12" xfId="17316"/>
    <cellStyle name="Input 2 3 2 28 12 2" xfId="32554"/>
    <cellStyle name="Input 2 3 2 28 13" xfId="18703"/>
    <cellStyle name="Input 2 3 2 28 13 2" xfId="32555"/>
    <cellStyle name="Input 2 3 2 28 14" xfId="20083"/>
    <cellStyle name="Input 2 3 2 28 14 2" xfId="32556"/>
    <cellStyle name="Input 2 3 2 28 15" xfId="21449"/>
    <cellStyle name="Input 2 3 2 28 15 2" xfId="32557"/>
    <cellStyle name="Input 2 3 2 28 16" xfId="22803"/>
    <cellStyle name="Input 2 3 2 28 16 2" xfId="32558"/>
    <cellStyle name="Input 2 3 2 28 17" xfId="24147"/>
    <cellStyle name="Input 2 3 2 28 17 2" xfId="32559"/>
    <cellStyle name="Input 2 3 2 28 18" xfId="32560"/>
    <cellStyle name="Input 2 3 2 28 2" xfId="3175"/>
    <cellStyle name="Input 2 3 2 28 2 2" xfId="32561"/>
    <cellStyle name="Input 2 3 2 28 3" xfId="4519"/>
    <cellStyle name="Input 2 3 2 28 3 2" xfId="32562"/>
    <cellStyle name="Input 2 3 2 28 4" xfId="6145"/>
    <cellStyle name="Input 2 3 2 28 4 2" xfId="32563"/>
    <cellStyle name="Input 2 3 2 28 5" xfId="7547"/>
    <cellStyle name="Input 2 3 2 28 5 2" xfId="32564"/>
    <cellStyle name="Input 2 3 2 28 6" xfId="8942"/>
    <cellStyle name="Input 2 3 2 28 6 2" xfId="32565"/>
    <cellStyle name="Input 2 3 2 28 7" xfId="10343"/>
    <cellStyle name="Input 2 3 2 28 7 2" xfId="32566"/>
    <cellStyle name="Input 2 3 2 28 8" xfId="11740"/>
    <cellStyle name="Input 2 3 2 28 8 2" xfId="32567"/>
    <cellStyle name="Input 2 3 2 28 9" xfId="13136"/>
    <cellStyle name="Input 2 3 2 28 9 2" xfId="32568"/>
    <cellStyle name="Input 2 3 2 29" xfId="2196"/>
    <cellStyle name="Input 2 3 2 29 2" xfId="32569"/>
    <cellStyle name="Input 2 3 2 3" xfId="566"/>
    <cellStyle name="Input 2 3 2 3 10" xfId="12192"/>
    <cellStyle name="Input 2 3 2 3 10 2" xfId="32570"/>
    <cellStyle name="Input 2 3 2 3 11" xfId="13590"/>
    <cellStyle name="Input 2 3 2 3 11 2" xfId="32571"/>
    <cellStyle name="Input 2 3 2 3 12" xfId="14986"/>
    <cellStyle name="Input 2 3 2 3 12 2" xfId="32572"/>
    <cellStyle name="Input 2 3 2 3 13" xfId="16380"/>
    <cellStyle name="Input 2 3 2 3 13 2" xfId="32573"/>
    <cellStyle name="Input 2 3 2 3 14" xfId="17770"/>
    <cellStyle name="Input 2 3 2 3 14 2" xfId="32574"/>
    <cellStyle name="Input 2 3 2 3 15" xfId="19157"/>
    <cellStyle name="Input 2 3 2 3 15 2" xfId="32575"/>
    <cellStyle name="Input 2 3 2 3 16" xfId="20537"/>
    <cellStyle name="Input 2 3 2 3 16 2" xfId="32576"/>
    <cellStyle name="Input 2 3 2 3 17" xfId="21903"/>
    <cellStyle name="Input 2 3 2 3 17 2" xfId="32577"/>
    <cellStyle name="Input 2 3 2 3 18" xfId="23257"/>
    <cellStyle name="Input 2 3 2 3 18 2" xfId="32578"/>
    <cellStyle name="Input 2 3 2 3 19" xfId="825"/>
    <cellStyle name="Input 2 3 2 3 19 2" xfId="32579"/>
    <cellStyle name="Input 2 3 2 3 2" xfId="1960"/>
    <cellStyle name="Input 2 3 2 3 2 10" xfId="14777"/>
    <cellStyle name="Input 2 3 2 3 2 10 2" xfId="32580"/>
    <cellStyle name="Input 2 3 2 3 2 11" xfId="16171"/>
    <cellStyle name="Input 2 3 2 3 2 11 2" xfId="32581"/>
    <cellStyle name="Input 2 3 2 3 2 12" xfId="17561"/>
    <cellStyle name="Input 2 3 2 3 2 12 2" xfId="32582"/>
    <cellStyle name="Input 2 3 2 3 2 13" xfId="18948"/>
    <cellStyle name="Input 2 3 2 3 2 13 2" xfId="32583"/>
    <cellStyle name="Input 2 3 2 3 2 14" xfId="20328"/>
    <cellStyle name="Input 2 3 2 3 2 14 2" xfId="32584"/>
    <cellStyle name="Input 2 3 2 3 2 15" xfId="21694"/>
    <cellStyle name="Input 2 3 2 3 2 15 2" xfId="32585"/>
    <cellStyle name="Input 2 3 2 3 2 16" xfId="23048"/>
    <cellStyle name="Input 2 3 2 3 2 16 2" xfId="32586"/>
    <cellStyle name="Input 2 3 2 3 2 17" xfId="24392"/>
    <cellStyle name="Input 2 3 2 3 2 17 2" xfId="32587"/>
    <cellStyle name="Input 2 3 2 3 2 18" xfId="32588"/>
    <cellStyle name="Input 2 3 2 3 2 2" xfId="3420"/>
    <cellStyle name="Input 2 3 2 3 2 2 2" xfId="32589"/>
    <cellStyle name="Input 2 3 2 3 2 3" xfId="4764"/>
    <cellStyle name="Input 2 3 2 3 2 3 2" xfId="32590"/>
    <cellStyle name="Input 2 3 2 3 2 4" xfId="6390"/>
    <cellStyle name="Input 2 3 2 3 2 4 2" xfId="32591"/>
    <cellStyle name="Input 2 3 2 3 2 5" xfId="7792"/>
    <cellStyle name="Input 2 3 2 3 2 5 2" xfId="32592"/>
    <cellStyle name="Input 2 3 2 3 2 6" xfId="9187"/>
    <cellStyle name="Input 2 3 2 3 2 6 2" xfId="32593"/>
    <cellStyle name="Input 2 3 2 3 2 7" xfId="10588"/>
    <cellStyle name="Input 2 3 2 3 2 7 2" xfId="32594"/>
    <cellStyle name="Input 2 3 2 3 2 8" xfId="11985"/>
    <cellStyle name="Input 2 3 2 3 2 8 2" xfId="32595"/>
    <cellStyle name="Input 2 3 2 3 2 9" xfId="13381"/>
    <cellStyle name="Input 2 3 2 3 2 9 2" xfId="32596"/>
    <cellStyle name="Input 2 3 2 3 20" xfId="32597"/>
    <cellStyle name="Input 2 3 2 3 21" xfId="51816"/>
    <cellStyle name="Input 2 3 2 3 22" xfId="51817"/>
    <cellStyle name="Input 2 3 2 3 23" xfId="51818"/>
    <cellStyle name="Input 2 3 2 3 24" xfId="51819"/>
    <cellStyle name="Input 2 3 2 3 25" xfId="51820"/>
    <cellStyle name="Input 2 3 2 3 26" xfId="51821"/>
    <cellStyle name="Input 2 3 2 3 27" xfId="51822"/>
    <cellStyle name="Input 2 3 2 3 3" xfId="2275"/>
    <cellStyle name="Input 2 3 2 3 3 2" xfId="32598"/>
    <cellStyle name="Input 2 3 2 3 4" xfId="3629"/>
    <cellStyle name="Input 2 3 2 3 4 2" xfId="32599"/>
    <cellStyle name="Input 2 3 2 3 5" xfId="5201"/>
    <cellStyle name="Input 2 3 2 3 5 2" xfId="32600"/>
    <cellStyle name="Input 2 3 2 3 6" xfId="6599"/>
    <cellStyle name="Input 2 3 2 3 6 2" xfId="32601"/>
    <cellStyle name="Input 2 3 2 3 7" xfId="7997"/>
    <cellStyle name="Input 2 3 2 3 7 2" xfId="32602"/>
    <cellStyle name="Input 2 3 2 3 8" xfId="9399"/>
    <cellStyle name="Input 2 3 2 3 8 2" xfId="32603"/>
    <cellStyle name="Input 2 3 2 3 9" xfId="10793"/>
    <cellStyle name="Input 2 3 2 3 9 2" xfId="32604"/>
    <cellStyle name="Input 2 3 2 30" xfId="3550"/>
    <cellStyle name="Input 2 3 2 30 2" xfId="32605"/>
    <cellStyle name="Input 2 3 2 31" xfId="5122"/>
    <cellStyle name="Input 2 3 2 31 2" xfId="32606"/>
    <cellStyle name="Input 2 3 2 32" xfId="6520"/>
    <cellStyle name="Input 2 3 2 32 2" xfId="32607"/>
    <cellStyle name="Input 2 3 2 33" xfId="7918"/>
    <cellStyle name="Input 2 3 2 33 2" xfId="32608"/>
    <cellStyle name="Input 2 3 2 34" xfId="9320"/>
    <cellStyle name="Input 2 3 2 34 2" xfId="32609"/>
    <cellStyle name="Input 2 3 2 35" xfId="10714"/>
    <cellStyle name="Input 2 3 2 35 2" xfId="32610"/>
    <cellStyle name="Input 2 3 2 36" xfId="12113"/>
    <cellStyle name="Input 2 3 2 36 2" xfId="32611"/>
    <cellStyle name="Input 2 3 2 37" xfId="13511"/>
    <cellStyle name="Input 2 3 2 37 2" xfId="32612"/>
    <cellStyle name="Input 2 3 2 38" xfId="14907"/>
    <cellStyle name="Input 2 3 2 38 2" xfId="32613"/>
    <cellStyle name="Input 2 3 2 39" xfId="16301"/>
    <cellStyle name="Input 2 3 2 39 2" xfId="32614"/>
    <cellStyle name="Input 2 3 2 4" xfId="864"/>
    <cellStyle name="Input 2 3 2 4 10" xfId="13629"/>
    <cellStyle name="Input 2 3 2 4 10 2" xfId="32615"/>
    <cellStyle name="Input 2 3 2 4 11" xfId="15025"/>
    <cellStyle name="Input 2 3 2 4 11 2" xfId="32616"/>
    <cellStyle name="Input 2 3 2 4 12" xfId="16419"/>
    <cellStyle name="Input 2 3 2 4 12 2" xfId="32617"/>
    <cellStyle name="Input 2 3 2 4 13" xfId="17809"/>
    <cellStyle name="Input 2 3 2 4 13 2" xfId="32618"/>
    <cellStyle name="Input 2 3 2 4 14" xfId="19196"/>
    <cellStyle name="Input 2 3 2 4 14 2" xfId="32619"/>
    <cellStyle name="Input 2 3 2 4 15" xfId="20576"/>
    <cellStyle name="Input 2 3 2 4 15 2" xfId="32620"/>
    <cellStyle name="Input 2 3 2 4 16" xfId="21942"/>
    <cellStyle name="Input 2 3 2 4 16 2" xfId="32621"/>
    <cellStyle name="Input 2 3 2 4 17" xfId="23296"/>
    <cellStyle name="Input 2 3 2 4 17 2" xfId="32622"/>
    <cellStyle name="Input 2 3 2 4 18" xfId="32623"/>
    <cellStyle name="Input 2 3 2 4 19" xfId="51823"/>
    <cellStyle name="Input 2 3 2 4 2" xfId="2314"/>
    <cellStyle name="Input 2 3 2 4 2 2" xfId="32624"/>
    <cellStyle name="Input 2 3 2 4 20" xfId="51824"/>
    <cellStyle name="Input 2 3 2 4 21" xfId="51825"/>
    <cellStyle name="Input 2 3 2 4 22" xfId="51826"/>
    <cellStyle name="Input 2 3 2 4 23" xfId="51827"/>
    <cellStyle name="Input 2 3 2 4 24" xfId="51828"/>
    <cellStyle name="Input 2 3 2 4 25" xfId="51829"/>
    <cellStyle name="Input 2 3 2 4 3" xfId="3668"/>
    <cellStyle name="Input 2 3 2 4 3 2" xfId="32625"/>
    <cellStyle name="Input 2 3 2 4 4" xfId="5240"/>
    <cellStyle name="Input 2 3 2 4 4 2" xfId="32626"/>
    <cellStyle name="Input 2 3 2 4 5" xfId="6638"/>
    <cellStyle name="Input 2 3 2 4 5 2" xfId="32627"/>
    <cellStyle name="Input 2 3 2 4 6" xfId="8036"/>
    <cellStyle name="Input 2 3 2 4 6 2" xfId="32628"/>
    <cellStyle name="Input 2 3 2 4 7" xfId="9438"/>
    <cellStyle name="Input 2 3 2 4 7 2" xfId="32629"/>
    <cellStyle name="Input 2 3 2 4 8" xfId="10832"/>
    <cellStyle name="Input 2 3 2 4 8 2" xfId="32630"/>
    <cellStyle name="Input 2 3 2 4 9" xfId="12231"/>
    <cellStyle name="Input 2 3 2 4 9 2" xfId="32631"/>
    <cellStyle name="Input 2 3 2 40" xfId="17691"/>
    <cellStyle name="Input 2 3 2 40 2" xfId="32632"/>
    <cellStyle name="Input 2 3 2 41" xfId="19078"/>
    <cellStyle name="Input 2 3 2 41 2" xfId="32633"/>
    <cellStyle name="Input 2 3 2 42" xfId="20458"/>
    <cellStyle name="Input 2 3 2 42 2" xfId="32634"/>
    <cellStyle name="Input 2 3 2 43" xfId="21824"/>
    <cellStyle name="Input 2 3 2 43 2" xfId="32635"/>
    <cellStyle name="Input 2 3 2 44" xfId="23178"/>
    <cellStyle name="Input 2 3 2 44 2" xfId="32636"/>
    <cellStyle name="Input 2 3 2 45" xfId="746"/>
    <cellStyle name="Input 2 3 2 45 2" xfId="32637"/>
    <cellStyle name="Input 2 3 2 46" xfId="24477"/>
    <cellStyle name="Input 2 3 2 46 2" xfId="32638"/>
    <cellStyle name="Input 2 3 2 47" xfId="24680"/>
    <cellStyle name="Input 2 3 2 47 2" xfId="32639"/>
    <cellStyle name="Input 2 3 2 48" xfId="32640"/>
    <cellStyle name="Input 2 3 2 49" xfId="49253"/>
    <cellStyle name="Input 2 3 2 5" xfId="902"/>
    <cellStyle name="Input 2 3 2 5 10" xfId="13667"/>
    <cellStyle name="Input 2 3 2 5 10 2" xfId="32641"/>
    <cellStyle name="Input 2 3 2 5 11" xfId="15063"/>
    <cellStyle name="Input 2 3 2 5 11 2" xfId="32642"/>
    <cellStyle name="Input 2 3 2 5 12" xfId="16457"/>
    <cellStyle name="Input 2 3 2 5 12 2" xfId="32643"/>
    <cellStyle name="Input 2 3 2 5 13" xfId="17847"/>
    <cellStyle name="Input 2 3 2 5 13 2" xfId="32644"/>
    <cellStyle name="Input 2 3 2 5 14" xfId="19234"/>
    <cellStyle name="Input 2 3 2 5 14 2" xfId="32645"/>
    <cellStyle name="Input 2 3 2 5 15" xfId="20614"/>
    <cellStyle name="Input 2 3 2 5 15 2" xfId="32646"/>
    <cellStyle name="Input 2 3 2 5 16" xfId="21980"/>
    <cellStyle name="Input 2 3 2 5 16 2" xfId="32647"/>
    <cellStyle name="Input 2 3 2 5 17" xfId="23334"/>
    <cellStyle name="Input 2 3 2 5 17 2" xfId="32648"/>
    <cellStyle name="Input 2 3 2 5 18" xfId="32649"/>
    <cellStyle name="Input 2 3 2 5 19" xfId="51830"/>
    <cellStyle name="Input 2 3 2 5 2" xfId="2352"/>
    <cellStyle name="Input 2 3 2 5 2 2" xfId="32650"/>
    <cellStyle name="Input 2 3 2 5 20" xfId="51831"/>
    <cellStyle name="Input 2 3 2 5 21" xfId="51832"/>
    <cellStyle name="Input 2 3 2 5 22" xfId="51833"/>
    <cellStyle name="Input 2 3 2 5 23" xfId="51834"/>
    <cellStyle name="Input 2 3 2 5 24" xfId="51835"/>
    <cellStyle name="Input 2 3 2 5 25" xfId="51836"/>
    <cellStyle name="Input 2 3 2 5 3" xfId="3706"/>
    <cellStyle name="Input 2 3 2 5 3 2" xfId="32651"/>
    <cellStyle name="Input 2 3 2 5 4" xfId="5278"/>
    <cellStyle name="Input 2 3 2 5 4 2" xfId="32652"/>
    <cellStyle name="Input 2 3 2 5 5" xfId="6676"/>
    <cellStyle name="Input 2 3 2 5 5 2" xfId="32653"/>
    <cellStyle name="Input 2 3 2 5 6" xfId="8074"/>
    <cellStyle name="Input 2 3 2 5 6 2" xfId="32654"/>
    <cellStyle name="Input 2 3 2 5 7" xfId="9476"/>
    <cellStyle name="Input 2 3 2 5 7 2" xfId="32655"/>
    <cellStyle name="Input 2 3 2 5 8" xfId="10870"/>
    <cellStyle name="Input 2 3 2 5 8 2" xfId="32656"/>
    <cellStyle name="Input 2 3 2 5 9" xfId="12269"/>
    <cellStyle name="Input 2 3 2 5 9 2" xfId="32657"/>
    <cellStyle name="Input 2 3 2 50" xfId="49287"/>
    <cellStyle name="Input 2 3 2 51" xfId="51837"/>
    <cellStyle name="Input 2 3 2 52" xfId="51838"/>
    <cellStyle name="Input 2 3 2 53" xfId="51839"/>
    <cellStyle name="Input 2 3 2 54" xfId="51840"/>
    <cellStyle name="Input 2 3 2 55" xfId="51841"/>
    <cellStyle name="Input 2 3 2 56" xfId="51842"/>
    <cellStyle name="Input 2 3 2 57" xfId="51843"/>
    <cellStyle name="Input 2 3 2 6" xfId="938"/>
    <cellStyle name="Input 2 3 2 6 10" xfId="13703"/>
    <cellStyle name="Input 2 3 2 6 10 2" xfId="32658"/>
    <cellStyle name="Input 2 3 2 6 11" xfId="15099"/>
    <cellStyle name="Input 2 3 2 6 11 2" xfId="32659"/>
    <cellStyle name="Input 2 3 2 6 12" xfId="16493"/>
    <cellStyle name="Input 2 3 2 6 12 2" xfId="32660"/>
    <cellStyle name="Input 2 3 2 6 13" xfId="17883"/>
    <cellStyle name="Input 2 3 2 6 13 2" xfId="32661"/>
    <cellStyle name="Input 2 3 2 6 14" xfId="19270"/>
    <cellStyle name="Input 2 3 2 6 14 2" xfId="32662"/>
    <cellStyle name="Input 2 3 2 6 15" xfId="20650"/>
    <cellStyle name="Input 2 3 2 6 15 2" xfId="32663"/>
    <cellStyle name="Input 2 3 2 6 16" xfId="22016"/>
    <cellStyle name="Input 2 3 2 6 16 2" xfId="32664"/>
    <cellStyle name="Input 2 3 2 6 17" xfId="23370"/>
    <cellStyle name="Input 2 3 2 6 17 2" xfId="32665"/>
    <cellStyle name="Input 2 3 2 6 18" xfId="32666"/>
    <cellStyle name="Input 2 3 2 6 19" xfId="51844"/>
    <cellStyle name="Input 2 3 2 6 2" xfId="2388"/>
    <cellStyle name="Input 2 3 2 6 2 2" xfId="32667"/>
    <cellStyle name="Input 2 3 2 6 20" xfId="51845"/>
    <cellStyle name="Input 2 3 2 6 21" xfId="51846"/>
    <cellStyle name="Input 2 3 2 6 22" xfId="51847"/>
    <cellStyle name="Input 2 3 2 6 23" xfId="51848"/>
    <cellStyle name="Input 2 3 2 6 24" xfId="51849"/>
    <cellStyle name="Input 2 3 2 6 25" xfId="51850"/>
    <cellStyle name="Input 2 3 2 6 3" xfId="3742"/>
    <cellStyle name="Input 2 3 2 6 3 2" xfId="32668"/>
    <cellStyle name="Input 2 3 2 6 4" xfId="5314"/>
    <cellStyle name="Input 2 3 2 6 4 2" xfId="32669"/>
    <cellStyle name="Input 2 3 2 6 5" xfId="6712"/>
    <cellStyle name="Input 2 3 2 6 5 2" xfId="32670"/>
    <cellStyle name="Input 2 3 2 6 6" xfId="8110"/>
    <cellStyle name="Input 2 3 2 6 6 2" xfId="32671"/>
    <cellStyle name="Input 2 3 2 6 7" xfId="9512"/>
    <cellStyle name="Input 2 3 2 6 7 2" xfId="32672"/>
    <cellStyle name="Input 2 3 2 6 8" xfId="10906"/>
    <cellStyle name="Input 2 3 2 6 8 2" xfId="32673"/>
    <cellStyle name="Input 2 3 2 6 9" xfId="12305"/>
    <cellStyle name="Input 2 3 2 6 9 2" xfId="32674"/>
    <cellStyle name="Input 2 3 2 7" xfId="976"/>
    <cellStyle name="Input 2 3 2 7 10" xfId="13741"/>
    <cellStyle name="Input 2 3 2 7 10 2" xfId="32675"/>
    <cellStyle name="Input 2 3 2 7 11" xfId="15137"/>
    <cellStyle name="Input 2 3 2 7 11 2" xfId="32676"/>
    <cellStyle name="Input 2 3 2 7 12" xfId="16531"/>
    <cellStyle name="Input 2 3 2 7 12 2" xfId="32677"/>
    <cellStyle name="Input 2 3 2 7 13" xfId="17921"/>
    <cellStyle name="Input 2 3 2 7 13 2" xfId="32678"/>
    <cellStyle name="Input 2 3 2 7 14" xfId="19308"/>
    <cellStyle name="Input 2 3 2 7 14 2" xfId="32679"/>
    <cellStyle name="Input 2 3 2 7 15" xfId="20688"/>
    <cellStyle name="Input 2 3 2 7 15 2" xfId="32680"/>
    <cellStyle name="Input 2 3 2 7 16" xfId="22054"/>
    <cellStyle name="Input 2 3 2 7 16 2" xfId="32681"/>
    <cellStyle name="Input 2 3 2 7 17" xfId="23408"/>
    <cellStyle name="Input 2 3 2 7 17 2" xfId="32682"/>
    <cellStyle name="Input 2 3 2 7 18" xfId="32683"/>
    <cellStyle name="Input 2 3 2 7 19" xfId="51851"/>
    <cellStyle name="Input 2 3 2 7 2" xfId="2426"/>
    <cellStyle name="Input 2 3 2 7 2 2" xfId="32684"/>
    <cellStyle name="Input 2 3 2 7 20" xfId="51852"/>
    <cellStyle name="Input 2 3 2 7 21" xfId="51853"/>
    <cellStyle name="Input 2 3 2 7 22" xfId="51854"/>
    <cellStyle name="Input 2 3 2 7 23" xfId="51855"/>
    <cellStyle name="Input 2 3 2 7 24" xfId="51856"/>
    <cellStyle name="Input 2 3 2 7 25" xfId="51857"/>
    <cellStyle name="Input 2 3 2 7 3" xfId="3780"/>
    <cellStyle name="Input 2 3 2 7 3 2" xfId="32685"/>
    <cellStyle name="Input 2 3 2 7 4" xfId="5352"/>
    <cellStyle name="Input 2 3 2 7 4 2" xfId="32686"/>
    <cellStyle name="Input 2 3 2 7 5" xfId="6750"/>
    <cellStyle name="Input 2 3 2 7 5 2" xfId="32687"/>
    <cellStyle name="Input 2 3 2 7 6" xfId="8148"/>
    <cellStyle name="Input 2 3 2 7 6 2" xfId="32688"/>
    <cellStyle name="Input 2 3 2 7 7" xfId="9550"/>
    <cellStyle name="Input 2 3 2 7 7 2" xfId="32689"/>
    <cellStyle name="Input 2 3 2 7 8" xfId="10944"/>
    <cellStyle name="Input 2 3 2 7 8 2" xfId="32690"/>
    <cellStyle name="Input 2 3 2 7 9" xfId="12343"/>
    <cellStyle name="Input 2 3 2 7 9 2" xfId="32691"/>
    <cellStyle name="Input 2 3 2 8" xfId="1010"/>
    <cellStyle name="Input 2 3 2 8 10" xfId="13775"/>
    <cellStyle name="Input 2 3 2 8 10 2" xfId="32692"/>
    <cellStyle name="Input 2 3 2 8 11" xfId="15171"/>
    <cellStyle name="Input 2 3 2 8 11 2" xfId="32693"/>
    <cellStyle name="Input 2 3 2 8 12" xfId="16565"/>
    <cellStyle name="Input 2 3 2 8 12 2" xfId="32694"/>
    <cellStyle name="Input 2 3 2 8 13" xfId="17955"/>
    <cellStyle name="Input 2 3 2 8 13 2" xfId="32695"/>
    <cellStyle name="Input 2 3 2 8 14" xfId="19342"/>
    <cellStyle name="Input 2 3 2 8 14 2" xfId="32696"/>
    <cellStyle name="Input 2 3 2 8 15" xfId="20722"/>
    <cellStyle name="Input 2 3 2 8 15 2" xfId="32697"/>
    <cellStyle name="Input 2 3 2 8 16" xfId="22088"/>
    <cellStyle name="Input 2 3 2 8 16 2" xfId="32698"/>
    <cellStyle name="Input 2 3 2 8 17" xfId="23442"/>
    <cellStyle name="Input 2 3 2 8 17 2" xfId="32699"/>
    <cellStyle name="Input 2 3 2 8 18" xfId="32700"/>
    <cellStyle name="Input 2 3 2 8 19" xfId="51858"/>
    <cellStyle name="Input 2 3 2 8 2" xfId="2460"/>
    <cellStyle name="Input 2 3 2 8 2 2" xfId="32701"/>
    <cellStyle name="Input 2 3 2 8 20" xfId="51859"/>
    <cellStyle name="Input 2 3 2 8 21" xfId="51860"/>
    <cellStyle name="Input 2 3 2 8 22" xfId="51861"/>
    <cellStyle name="Input 2 3 2 8 23" xfId="51862"/>
    <cellStyle name="Input 2 3 2 8 24" xfId="51863"/>
    <cellStyle name="Input 2 3 2 8 25" xfId="51864"/>
    <cellStyle name="Input 2 3 2 8 3" xfId="3814"/>
    <cellStyle name="Input 2 3 2 8 3 2" xfId="32702"/>
    <cellStyle name="Input 2 3 2 8 4" xfId="5386"/>
    <cellStyle name="Input 2 3 2 8 4 2" xfId="32703"/>
    <cellStyle name="Input 2 3 2 8 5" xfId="6784"/>
    <cellStyle name="Input 2 3 2 8 5 2" xfId="32704"/>
    <cellStyle name="Input 2 3 2 8 6" xfId="8182"/>
    <cellStyle name="Input 2 3 2 8 6 2" xfId="32705"/>
    <cellStyle name="Input 2 3 2 8 7" xfId="9584"/>
    <cellStyle name="Input 2 3 2 8 7 2" xfId="32706"/>
    <cellStyle name="Input 2 3 2 8 8" xfId="10978"/>
    <cellStyle name="Input 2 3 2 8 8 2" xfId="32707"/>
    <cellStyle name="Input 2 3 2 8 9" xfId="12377"/>
    <cellStyle name="Input 2 3 2 8 9 2" xfId="32708"/>
    <cellStyle name="Input 2 3 2 9" xfId="1044"/>
    <cellStyle name="Input 2 3 2 9 10" xfId="13809"/>
    <cellStyle name="Input 2 3 2 9 10 2" xfId="32709"/>
    <cellStyle name="Input 2 3 2 9 11" xfId="15205"/>
    <cellStyle name="Input 2 3 2 9 11 2" xfId="32710"/>
    <cellStyle name="Input 2 3 2 9 12" xfId="16599"/>
    <cellStyle name="Input 2 3 2 9 12 2" xfId="32711"/>
    <cellStyle name="Input 2 3 2 9 13" xfId="17989"/>
    <cellStyle name="Input 2 3 2 9 13 2" xfId="32712"/>
    <cellStyle name="Input 2 3 2 9 14" xfId="19376"/>
    <cellStyle name="Input 2 3 2 9 14 2" xfId="32713"/>
    <cellStyle name="Input 2 3 2 9 15" xfId="20756"/>
    <cellStyle name="Input 2 3 2 9 15 2" xfId="32714"/>
    <cellStyle name="Input 2 3 2 9 16" xfId="22122"/>
    <cellStyle name="Input 2 3 2 9 16 2" xfId="32715"/>
    <cellStyle name="Input 2 3 2 9 17" xfId="23476"/>
    <cellStyle name="Input 2 3 2 9 17 2" xfId="32716"/>
    <cellStyle name="Input 2 3 2 9 18" xfId="32717"/>
    <cellStyle name="Input 2 3 2 9 19" xfId="51865"/>
    <cellStyle name="Input 2 3 2 9 2" xfId="2494"/>
    <cellStyle name="Input 2 3 2 9 2 2" xfId="32718"/>
    <cellStyle name="Input 2 3 2 9 20" xfId="51866"/>
    <cellStyle name="Input 2 3 2 9 21" xfId="51867"/>
    <cellStyle name="Input 2 3 2 9 22" xfId="51868"/>
    <cellStyle name="Input 2 3 2 9 23" xfId="51869"/>
    <cellStyle name="Input 2 3 2 9 24" xfId="51870"/>
    <cellStyle name="Input 2 3 2 9 25" xfId="51871"/>
    <cellStyle name="Input 2 3 2 9 3" xfId="3848"/>
    <cellStyle name="Input 2 3 2 9 3 2" xfId="32719"/>
    <cellStyle name="Input 2 3 2 9 4" xfId="5420"/>
    <cellStyle name="Input 2 3 2 9 4 2" xfId="32720"/>
    <cellStyle name="Input 2 3 2 9 5" xfId="6818"/>
    <cellStyle name="Input 2 3 2 9 5 2" xfId="32721"/>
    <cellStyle name="Input 2 3 2 9 6" xfId="8216"/>
    <cellStyle name="Input 2 3 2 9 6 2" xfId="32722"/>
    <cellStyle name="Input 2 3 2 9 7" xfId="9618"/>
    <cellStyle name="Input 2 3 2 9 7 2" xfId="32723"/>
    <cellStyle name="Input 2 3 2 9 8" xfId="11012"/>
    <cellStyle name="Input 2 3 2 9 8 2" xfId="32724"/>
    <cellStyle name="Input 2 3 2 9 9" xfId="12411"/>
    <cellStyle name="Input 2 3 2 9 9 2" xfId="32725"/>
    <cellStyle name="Input 2 3 20" xfId="1331"/>
    <cellStyle name="Input 2 3 20 10" xfId="14096"/>
    <cellStyle name="Input 2 3 20 10 2" xfId="32726"/>
    <cellStyle name="Input 2 3 20 11" xfId="15492"/>
    <cellStyle name="Input 2 3 20 11 2" xfId="32727"/>
    <cellStyle name="Input 2 3 20 12" xfId="16886"/>
    <cellStyle name="Input 2 3 20 12 2" xfId="32728"/>
    <cellStyle name="Input 2 3 20 13" xfId="18276"/>
    <cellStyle name="Input 2 3 20 13 2" xfId="32729"/>
    <cellStyle name="Input 2 3 20 14" xfId="19663"/>
    <cellStyle name="Input 2 3 20 14 2" xfId="32730"/>
    <cellStyle name="Input 2 3 20 15" xfId="21043"/>
    <cellStyle name="Input 2 3 20 15 2" xfId="32731"/>
    <cellStyle name="Input 2 3 20 16" xfId="22409"/>
    <cellStyle name="Input 2 3 20 16 2" xfId="32732"/>
    <cellStyle name="Input 2 3 20 17" xfId="23763"/>
    <cellStyle name="Input 2 3 20 17 2" xfId="32733"/>
    <cellStyle name="Input 2 3 20 18" xfId="32734"/>
    <cellStyle name="Input 2 3 20 19" xfId="51872"/>
    <cellStyle name="Input 2 3 20 2" xfId="2781"/>
    <cellStyle name="Input 2 3 20 2 2" xfId="32735"/>
    <cellStyle name="Input 2 3 20 20" xfId="51873"/>
    <cellStyle name="Input 2 3 20 21" xfId="51874"/>
    <cellStyle name="Input 2 3 20 22" xfId="51875"/>
    <cellStyle name="Input 2 3 20 23" xfId="51876"/>
    <cellStyle name="Input 2 3 20 24" xfId="51877"/>
    <cellStyle name="Input 2 3 20 25" xfId="51878"/>
    <cellStyle name="Input 2 3 20 3" xfId="4135"/>
    <cellStyle name="Input 2 3 20 3 2" xfId="32736"/>
    <cellStyle name="Input 2 3 20 4" xfId="5707"/>
    <cellStyle name="Input 2 3 20 4 2" xfId="32737"/>
    <cellStyle name="Input 2 3 20 5" xfId="7105"/>
    <cellStyle name="Input 2 3 20 5 2" xfId="32738"/>
    <cellStyle name="Input 2 3 20 6" xfId="8503"/>
    <cellStyle name="Input 2 3 20 6 2" xfId="32739"/>
    <cellStyle name="Input 2 3 20 7" xfId="9905"/>
    <cellStyle name="Input 2 3 20 7 2" xfId="32740"/>
    <cellStyle name="Input 2 3 20 8" xfId="11299"/>
    <cellStyle name="Input 2 3 20 8 2" xfId="32741"/>
    <cellStyle name="Input 2 3 20 9" xfId="12698"/>
    <cellStyle name="Input 2 3 20 9 2" xfId="32742"/>
    <cellStyle name="Input 2 3 21" xfId="673"/>
    <cellStyle name="Input 2 3 21 10" xfId="10272"/>
    <cellStyle name="Input 2 3 21 10 2" xfId="32743"/>
    <cellStyle name="Input 2 3 21 11" xfId="11626"/>
    <cellStyle name="Input 2 3 21 11 2" xfId="32744"/>
    <cellStyle name="Input 2 3 21 12" xfId="13064"/>
    <cellStyle name="Input 2 3 21 12 2" xfId="32745"/>
    <cellStyle name="Input 2 3 21 13" xfId="14462"/>
    <cellStyle name="Input 2 3 21 13 2" xfId="32746"/>
    <cellStyle name="Input 2 3 21 14" xfId="15857"/>
    <cellStyle name="Input 2 3 21 14 2" xfId="32747"/>
    <cellStyle name="Input 2 3 21 15" xfId="17249"/>
    <cellStyle name="Input 2 3 21 15 2" xfId="32748"/>
    <cellStyle name="Input 2 3 21 16" xfId="18637"/>
    <cellStyle name="Input 2 3 21 16 2" xfId="32749"/>
    <cellStyle name="Input 2 3 21 17" xfId="20018"/>
    <cellStyle name="Input 2 3 21 17 2" xfId="32750"/>
    <cellStyle name="Input 2 3 21 18" xfId="32751"/>
    <cellStyle name="Input 2 3 21 19" xfId="51879"/>
    <cellStyle name="Input 2 3 21 2" xfId="2123"/>
    <cellStyle name="Input 2 3 21 2 2" xfId="32752"/>
    <cellStyle name="Input 2 3 21 20" xfId="51880"/>
    <cellStyle name="Input 2 3 21 21" xfId="51881"/>
    <cellStyle name="Input 2 3 21 22" xfId="51882"/>
    <cellStyle name="Input 2 3 21 23" xfId="51883"/>
    <cellStyle name="Input 2 3 21 24" xfId="51884"/>
    <cellStyle name="Input 2 3 21 25" xfId="51885"/>
    <cellStyle name="Input 2 3 21 3" xfId="2028"/>
    <cellStyle name="Input 2 3 21 3 2" xfId="32753"/>
    <cellStyle name="Input 2 3 21 4" xfId="5049"/>
    <cellStyle name="Input 2 3 21 4 2" xfId="32754"/>
    <cellStyle name="Input 2 3 21 5" xfId="4833"/>
    <cellStyle name="Input 2 3 21 5 2" xfId="32755"/>
    <cellStyle name="Input 2 3 21 6" xfId="7424"/>
    <cellStyle name="Input 2 3 21 6 2" xfId="32756"/>
    <cellStyle name="Input 2 3 21 7" xfId="7459"/>
    <cellStyle name="Input 2 3 21 7 2" xfId="32757"/>
    <cellStyle name="Input 2 3 21 8" xfId="10224"/>
    <cellStyle name="Input 2 3 21 8 2" xfId="32758"/>
    <cellStyle name="Input 2 3 21 9" xfId="11658"/>
    <cellStyle name="Input 2 3 21 9 2" xfId="32759"/>
    <cellStyle name="Input 2 3 22" xfId="1387"/>
    <cellStyle name="Input 2 3 22 10" xfId="14152"/>
    <cellStyle name="Input 2 3 22 10 2" xfId="32760"/>
    <cellStyle name="Input 2 3 22 11" xfId="15548"/>
    <cellStyle name="Input 2 3 22 11 2" xfId="32761"/>
    <cellStyle name="Input 2 3 22 12" xfId="16942"/>
    <cellStyle name="Input 2 3 22 12 2" xfId="32762"/>
    <cellStyle name="Input 2 3 22 13" xfId="18332"/>
    <cellStyle name="Input 2 3 22 13 2" xfId="32763"/>
    <cellStyle name="Input 2 3 22 14" xfId="19719"/>
    <cellStyle name="Input 2 3 22 14 2" xfId="32764"/>
    <cellStyle name="Input 2 3 22 15" xfId="21099"/>
    <cellStyle name="Input 2 3 22 15 2" xfId="32765"/>
    <cellStyle name="Input 2 3 22 16" xfId="22465"/>
    <cellStyle name="Input 2 3 22 16 2" xfId="32766"/>
    <cellStyle name="Input 2 3 22 17" xfId="23819"/>
    <cellStyle name="Input 2 3 22 17 2" xfId="32767"/>
    <cellStyle name="Input 2 3 22 18" xfId="32768"/>
    <cellStyle name="Input 2 3 22 19" xfId="51886"/>
    <cellStyle name="Input 2 3 22 2" xfId="2837"/>
    <cellStyle name="Input 2 3 22 2 2" xfId="32769"/>
    <cellStyle name="Input 2 3 22 20" xfId="51887"/>
    <cellStyle name="Input 2 3 22 21" xfId="51888"/>
    <cellStyle name="Input 2 3 22 22" xfId="51889"/>
    <cellStyle name="Input 2 3 22 23" xfId="51890"/>
    <cellStyle name="Input 2 3 22 24" xfId="51891"/>
    <cellStyle name="Input 2 3 22 25" xfId="51892"/>
    <cellStyle name="Input 2 3 22 3" xfId="4191"/>
    <cellStyle name="Input 2 3 22 3 2" xfId="32770"/>
    <cellStyle name="Input 2 3 22 4" xfId="5763"/>
    <cellStyle name="Input 2 3 22 4 2" xfId="32771"/>
    <cellStyle name="Input 2 3 22 5" xfId="7161"/>
    <cellStyle name="Input 2 3 22 5 2" xfId="32772"/>
    <cellStyle name="Input 2 3 22 6" xfId="8559"/>
    <cellStyle name="Input 2 3 22 6 2" xfId="32773"/>
    <cellStyle name="Input 2 3 22 7" xfId="9961"/>
    <cellStyle name="Input 2 3 22 7 2" xfId="32774"/>
    <cellStyle name="Input 2 3 22 8" xfId="11355"/>
    <cellStyle name="Input 2 3 22 8 2" xfId="32775"/>
    <cellStyle name="Input 2 3 22 9" xfId="12754"/>
    <cellStyle name="Input 2 3 22 9 2" xfId="32776"/>
    <cellStyle name="Input 2 3 23" xfId="1421"/>
    <cellStyle name="Input 2 3 23 10" xfId="14186"/>
    <cellStyle name="Input 2 3 23 10 2" xfId="32777"/>
    <cellStyle name="Input 2 3 23 11" xfId="15582"/>
    <cellStyle name="Input 2 3 23 11 2" xfId="32778"/>
    <cellStyle name="Input 2 3 23 12" xfId="16976"/>
    <cellStyle name="Input 2 3 23 12 2" xfId="32779"/>
    <cellStyle name="Input 2 3 23 13" xfId="18366"/>
    <cellStyle name="Input 2 3 23 13 2" xfId="32780"/>
    <cellStyle name="Input 2 3 23 14" xfId="19753"/>
    <cellStyle name="Input 2 3 23 14 2" xfId="32781"/>
    <cellStyle name="Input 2 3 23 15" xfId="21133"/>
    <cellStyle name="Input 2 3 23 15 2" xfId="32782"/>
    <cellStyle name="Input 2 3 23 16" xfId="22499"/>
    <cellStyle name="Input 2 3 23 16 2" xfId="32783"/>
    <cellStyle name="Input 2 3 23 17" xfId="23853"/>
    <cellStyle name="Input 2 3 23 17 2" xfId="32784"/>
    <cellStyle name="Input 2 3 23 18" xfId="32785"/>
    <cellStyle name="Input 2 3 23 19" xfId="51893"/>
    <cellStyle name="Input 2 3 23 2" xfId="2871"/>
    <cellStyle name="Input 2 3 23 2 2" xfId="32786"/>
    <cellStyle name="Input 2 3 23 20" xfId="51894"/>
    <cellStyle name="Input 2 3 23 21" xfId="51895"/>
    <cellStyle name="Input 2 3 23 22" xfId="51896"/>
    <cellStyle name="Input 2 3 23 23" xfId="51897"/>
    <cellStyle name="Input 2 3 23 24" xfId="51898"/>
    <cellStyle name="Input 2 3 23 25" xfId="51899"/>
    <cellStyle name="Input 2 3 23 3" xfId="4225"/>
    <cellStyle name="Input 2 3 23 3 2" xfId="32787"/>
    <cellStyle name="Input 2 3 23 4" xfId="5797"/>
    <cellStyle name="Input 2 3 23 4 2" xfId="32788"/>
    <cellStyle name="Input 2 3 23 5" xfId="7195"/>
    <cellStyle name="Input 2 3 23 5 2" xfId="32789"/>
    <cellStyle name="Input 2 3 23 6" xfId="8593"/>
    <cellStyle name="Input 2 3 23 6 2" xfId="32790"/>
    <cellStyle name="Input 2 3 23 7" xfId="9995"/>
    <cellStyle name="Input 2 3 23 7 2" xfId="32791"/>
    <cellStyle name="Input 2 3 23 8" xfId="11389"/>
    <cellStyle name="Input 2 3 23 8 2" xfId="32792"/>
    <cellStyle name="Input 2 3 23 9" xfId="12788"/>
    <cellStyle name="Input 2 3 23 9 2" xfId="32793"/>
    <cellStyle name="Input 2 3 24" xfId="1453"/>
    <cellStyle name="Input 2 3 24 10" xfId="14218"/>
    <cellStyle name="Input 2 3 24 10 2" xfId="32794"/>
    <cellStyle name="Input 2 3 24 11" xfId="15614"/>
    <cellStyle name="Input 2 3 24 11 2" xfId="32795"/>
    <cellStyle name="Input 2 3 24 12" xfId="17008"/>
    <cellStyle name="Input 2 3 24 12 2" xfId="32796"/>
    <cellStyle name="Input 2 3 24 13" xfId="18398"/>
    <cellStyle name="Input 2 3 24 13 2" xfId="32797"/>
    <cellStyle name="Input 2 3 24 14" xfId="19785"/>
    <cellStyle name="Input 2 3 24 14 2" xfId="32798"/>
    <cellStyle name="Input 2 3 24 15" xfId="21165"/>
    <cellStyle name="Input 2 3 24 15 2" xfId="32799"/>
    <cellStyle name="Input 2 3 24 16" xfId="22531"/>
    <cellStyle name="Input 2 3 24 16 2" xfId="32800"/>
    <cellStyle name="Input 2 3 24 17" xfId="23885"/>
    <cellStyle name="Input 2 3 24 17 2" xfId="32801"/>
    <cellStyle name="Input 2 3 24 18" xfId="32802"/>
    <cellStyle name="Input 2 3 24 19" xfId="51900"/>
    <cellStyle name="Input 2 3 24 2" xfId="2903"/>
    <cellStyle name="Input 2 3 24 2 2" xfId="32803"/>
    <cellStyle name="Input 2 3 24 20" xfId="51901"/>
    <cellStyle name="Input 2 3 24 21" xfId="51902"/>
    <cellStyle name="Input 2 3 24 22" xfId="51903"/>
    <cellStyle name="Input 2 3 24 23" xfId="51904"/>
    <cellStyle name="Input 2 3 24 24" xfId="51905"/>
    <cellStyle name="Input 2 3 24 25" xfId="51906"/>
    <cellStyle name="Input 2 3 24 3" xfId="4257"/>
    <cellStyle name="Input 2 3 24 3 2" xfId="32804"/>
    <cellStyle name="Input 2 3 24 4" xfId="5829"/>
    <cellStyle name="Input 2 3 24 4 2" xfId="32805"/>
    <cellStyle name="Input 2 3 24 5" xfId="7227"/>
    <cellStyle name="Input 2 3 24 5 2" xfId="32806"/>
    <cellStyle name="Input 2 3 24 6" xfId="8625"/>
    <cellStyle name="Input 2 3 24 6 2" xfId="32807"/>
    <cellStyle name="Input 2 3 24 7" xfId="10027"/>
    <cellStyle name="Input 2 3 24 7 2" xfId="32808"/>
    <cellStyle name="Input 2 3 24 8" xfId="11421"/>
    <cellStyle name="Input 2 3 24 8 2" xfId="32809"/>
    <cellStyle name="Input 2 3 24 9" xfId="12820"/>
    <cellStyle name="Input 2 3 24 9 2" xfId="32810"/>
    <cellStyle name="Input 2 3 25" xfId="1487"/>
    <cellStyle name="Input 2 3 25 10" xfId="14252"/>
    <cellStyle name="Input 2 3 25 10 2" xfId="32811"/>
    <cellStyle name="Input 2 3 25 11" xfId="15648"/>
    <cellStyle name="Input 2 3 25 11 2" xfId="32812"/>
    <cellStyle name="Input 2 3 25 12" xfId="17042"/>
    <cellStyle name="Input 2 3 25 12 2" xfId="32813"/>
    <cellStyle name="Input 2 3 25 13" xfId="18432"/>
    <cellStyle name="Input 2 3 25 13 2" xfId="32814"/>
    <cellStyle name="Input 2 3 25 14" xfId="19819"/>
    <cellStyle name="Input 2 3 25 14 2" xfId="32815"/>
    <cellStyle name="Input 2 3 25 15" xfId="21199"/>
    <cellStyle name="Input 2 3 25 15 2" xfId="32816"/>
    <cellStyle name="Input 2 3 25 16" xfId="22565"/>
    <cellStyle name="Input 2 3 25 16 2" xfId="32817"/>
    <cellStyle name="Input 2 3 25 17" xfId="23919"/>
    <cellStyle name="Input 2 3 25 17 2" xfId="32818"/>
    <cellStyle name="Input 2 3 25 18" xfId="32819"/>
    <cellStyle name="Input 2 3 25 19" xfId="51907"/>
    <cellStyle name="Input 2 3 25 2" xfId="2937"/>
    <cellStyle name="Input 2 3 25 2 2" xfId="32820"/>
    <cellStyle name="Input 2 3 25 20" xfId="51908"/>
    <cellStyle name="Input 2 3 25 21" xfId="51909"/>
    <cellStyle name="Input 2 3 25 22" xfId="51910"/>
    <cellStyle name="Input 2 3 25 23" xfId="51911"/>
    <cellStyle name="Input 2 3 25 24" xfId="51912"/>
    <cellStyle name="Input 2 3 25 25" xfId="51913"/>
    <cellStyle name="Input 2 3 25 3" xfId="4291"/>
    <cellStyle name="Input 2 3 25 3 2" xfId="32821"/>
    <cellStyle name="Input 2 3 25 4" xfId="5863"/>
    <cellStyle name="Input 2 3 25 4 2" xfId="32822"/>
    <cellStyle name="Input 2 3 25 5" xfId="7261"/>
    <cellStyle name="Input 2 3 25 5 2" xfId="32823"/>
    <cellStyle name="Input 2 3 25 6" xfId="8659"/>
    <cellStyle name="Input 2 3 25 6 2" xfId="32824"/>
    <cellStyle name="Input 2 3 25 7" xfId="10061"/>
    <cellStyle name="Input 2 3 25 7 2" xfId="32825"/>
    <cellStyle name="Input 2 3 25 8" xfId="11455"/>
    <cellStyle name="Input 2 3 25 8 2" xfId="32826"/>
    <cellStyle name="Input 2 3 25 9" xfId="12854"/>
    <cellStyle name="Input 2 3 25 9 2" xfId="32827"/>
    <cellStyle name="Input 2 3 26" xfId="1522"/>
    <cellStyle name="Input 2 3 26 10" xfId="14287"/>
    <cellStyle name="Input 2 3 26 10 2" xfId="32828"/>
    <cellStyle name="Input 2 3 26 11" xfId="15683"/>
    <cellStyle name="Input 2 3 26 11 2" xfId="32829"/>
    <cellStyle name="Input 2 3 26 12" xfId="17077"/>
    <cellStyle name="Input 2 3 26 12 2" xfId="32830"/>
    <cellStyle name="Input 2 3 26 13" xfId="18467"/>
    <cellStyle name="Input 2 3 26 13 2" xfId="32831"/>
    <cellStyle name="Input 2 3 26 14" xfId="19854"/>
    <cellStyle name="Input 2 3 26 14 2" xfId="32832"/>
    <cellStyle name="Input 2 3 26 15" xfId="21234"/>
    <cellStyle name="Input 2 3 26 15 2" xfId="32833"/>
    <cellStyle name="Input 2 3 26 16" xfId="22600"/>
    <cellStyle name="Input 2 3 26 16 2" xfId="32834"/>
    <cellStyle name="Input 2 3 26 17" xfId="23954"/>
    <cellStyle name="Input 2 3 26 17 2" xfId="32835"/>
    <cellStyle name="Input 2 3 26 18" xfId="32836"/>
    <cellStyle name="Input 2 3 26 19" xfId="51914"/>
    <cellStyle name="Input 2 3 26 2" xfId="2972"/>
    <cellStyle name="Input 2 3 26 2 2" xfId="32837"/>
    <cellStyle name="Input 2 3 26 20" xfId="51915"/>
    <cellStyle name="Input 2 3 26 21" xfId="51916"/>
    <cellStyle name="Input 2 3 26 22" xfId="51917"/>
    <cellStyle name="Input 2 3 26 23" xfId="51918"/>
    <cellStyle name="Input 2 3 26 24" xfId="51919"/>
    <cellStyle name="Input 2 3 26 25" xfId="51920"/>
    <cellStyle name="Input 2 3 26 3" xfId="4326"/>
    <cellStyle name="Input 2 3 26 3 2" xfId="32838"/>
    <cellStyle name="Input 2 3 26 4" xfId="5898"/>
    <cellStyle name="Input 2 3 26 4 2" xfId="32839"/>
    <cellStyle name="Input 2 3 26 5" xfId="7296"/>
    <cellStyle name="Input 2 3 26 5 2" xfId="32840"/>
    <cellStyle name="Input 2 3 26 6" xfId="8694"/>
    <cellStyle name="Input 2 3 26 6 2" xfId="32841"/>
    <cellStyle name="Input 2 3 26 7" xfId="10096"/>
    <cellStyle name="Input 2 3 26 7 2" xfId="32842"/>
    <cellStyle name="Input 2 3 26 8" xfId="11490"/>
    <cellStyle name="Input 2 3 26 8 2" xfId="32843"/>
    <cellStyle name="Input 2 3 26 9" xfId="12889"/>
    <cellStyle name="Input 2 3 26 9 2" xfId="32844"/>
    <cellStyle name="Input 2 3 27" xfId="1556"/>
    <cellStyle name="Input 2 3 27 10" xfId="14321"/>
    <cellStyle name="Input 2 3 27 10 2" xfId="32845"/>
    <cellStyle name="Input 2 3 27 11" xfId="15717"/>
    <cellStyle name="Input 2 3 27 11 2" xfId="32846"/>
    <cellStyle name="Input 2 3 27 12" xfId="17111"/>
    <cellStyle name="Input 2 3 27 12 2" xfId="32847"/>
    <cellStyle name="Input 2 3 27 13" xfId="18501"/>
    <cellStyle name="Input 2 3 27 13 2" xfId="32848"/>
    <cellStyle name="Input 2 3 27 14" xfId="19888"/>
    <cellStyle name="Input 2 3 27 14 2" xfId="32849"/>
    <cellStyle name="Input 2 3 27 15" xfId="21268"/>
    <cellStyle name="Input 2 3 27 15 2" xfId="32850"/>
    <cellStyle name="Input 2 3 27 16" xfId="22634"/>
    <cellStyle name="Input 2 3 27 16 2" xfId="32851"/>
    <cellStyle name="Input 2 3 27 17" xfId="23988"/>
    <cellStyle name="Input 2 3 27 17 2" xfId="32852"/>
    <cellStyle name="Input 2 3 27 18" xfId="32853"/>
    <cellStyle name="Input 2 3 27 19" xfId="51921"/>
    <cellStyle name="Input 2 3 27 2" xfId="3006"/>
    <cellStyle name="Input 2 3 27 2 2" xfId="32854"/>
    <cellStyle name="Input 2 3 27 20" xfId="51922"/>
    <cellStyle name="Input 2 3 27 21" xfId="51923"/>
    <cellStyle name="Input 2 3 27 22" xfId="51924"/>
    <cellStyle name="Input 2 3 27 23" xfId="51925"/>
    <cellStyle name="Input 2 3 27 24" xfId="51926"/>
    <cellStyle name="Input 2 3 27 25" xfId="51927"/>
    <cellStyle name="Input 2 3 27 3" xfId="4360"/>
    <cellStyle name="Input 2 3 27 3 2" xfId="32855"/>
    <cellStyle name="Input 2 3 27 4" xfId="5932"/>
    <cellStyle name="Input 2 3 27 4 2" xfId="32856"/>
    <cellStyle name="Input 2 3 27 5" xfId="7330"/>
    <cellStyle name="Input 2 3 27 5 2" xfId="32857"/>
    <cellStyle name="Input 2 3 27 6" xfId="8728"/>
    <cellStyle name="Input 2 3 27 6 2" xfId="32858"/>
    <cellStyle name="Input 2 3 27 7" xfId="10130"/>
    <cellStyle name="Input 2 3 27 7 2" xfId="32859"/>
    <cellStyle name="Input 2 3 27 8" xfId="11524"/>
    <cellStyle name="Input 2 3 27 8 2" xfId="32860"/>
    <cellStyle name="Input 2 3 27 9" xfId="12923"/>
    <cellStyle name="Input 2 3 27 9 2" xfId="32861"/>
    <cellStyle name="Input 2 3 28" xfId="1588"/>
    <cellStyle name="Input 2 3 28 10" xfId="14353"/>
    <cellStyle name="Input 2 3 28 10 2" xfId="32862"/>
    <cellStyle name="Input 2 3 28 11" xfId="15749"/>
    <cellStyle name="Input 2 3 28 11 2" xfId="32863"/>
    <cellStyle name="Input 2 3 28 12" xfId="17143"/>
    <cellStyle name="Input 2 3 28 12 2" xfId="32864"/>
    <cellStyle name="Input 2 3 28 13" xfId="18533"/>
    <cellStyle name="Input 2 3 28 13 2" xfId="32865"/>
    <cellStyle name="Input 2 3 28 14" xfId="19920"/>
    <cellStyle name="Input 2 3 28 14 2" xfId="32866"/>
    <cellStyle name="Input 2 3 28 15" xfId="21300"/>
    <cellStyle name="Input 2 3 28 15 2" xfId="32867"/>
    <cellStyle name="Input 2 3 28 16" xfId="22666"/>
    <cellStyle name="Input 2 3 28 16 2" xfId="32868"/>
    <cellStyle name="Input 2 3 28 17" xfId="24020"/>
    <cellStyle name="Input 2 3 28 17 2" xfId="32869"/>
    <cellStyle name="Input 2 3 28 18" xfId="32870"/>
    <cellStyle name="Input 2 3 28 19" xfId="51928"/>
    <cellStyle name="Input 2 3 28 2" xfId="3038"/>
    <cellStyle name="Input 2 3 28 2 2" xfId="32871"/>
    <cellStyle name="Input 2 3 28 20" xfId="51929"/>
    <cellStyle name="Input 2 3 28 21" xfId="51930"/>
    <cellStyle name="Input 2 3 28 22" xfId="51931"/>
    <cellStyle name="Input 2 3 28 23" xfId="51932"/>
    <cellStyle name="Input 2 3 28 24" xfId="51933"/>
    <cellStyle name="Input 2 3 28 25" xfId="51934"/>
    <cellStyle name="Input 2 3 28 3" xfId="4392"/>
    <cellStyle name="Input 2 3 28 3 2" xfId="32872"/>
    <cellStyle name="Input 2 3 28 4" xfId="5964"/>
    <cellStyle name="Input 2 3 28 4 2" xfId="32873"/>
    <cellStyle name="Input 2 3 28 5" xfId="7362"/>
    <cellStyle name="Input 2 3 28 5 2" xfId="32874"/>
    <cellStyle name="Input 2 3 28 6" xfId="8760"/>
    <cellStyle name="Input 2 3 28 6 2" xfId="32875"/>
    <cellStyle name="Input 2 3 28 7" xfId="10162"/>
    <cellStyle name="Input 2 3 28 7 2" xfId="32876"/>
    <cellStyle name="Input 2 3 28 8" xfId="11556"/>
    <cellStyle name="Input 2 3 28 8 2" xfId="32877"/>
    <cellStyle name="Input 2 3 28 9" xfId="12955"/>
    <cellStyle name="Input 2 3 28 9 2" xfId="32878"/>
    <cellStyle name="Input 2 3 29" xfId="1620"/>
    <cellStyle name="Input 2 3 29 10" xfId="14385"/>
    <cellStyle name="Input 2 3 29 10 2" xfId="32879"/>
    <cellStyle name="Input 2 3 29 11" xfId="15781"/>
    <cellStyle name="Input 2 3 29 11 2" xfId="32880"/>
    <cellStyle name="Input 2 3 29 12" xfId="17175"/>
    <cellStyle name="Input 2 3 29 12 2" xfId="32881"/>
    <cellStyle name="Input 2 3 29 13" xfId="18565"/>
    <cellStyle name="Input 2 3 29 13 2" xfId="32882"/>
    <cellStyle name="Input 2 3 29 14" xfId="19952"/>
    <cellStyle name="Input 2 3 29 14 2" xfId="32883"/>
    <cellStyle name="Input 2 3 29 15" xfId="21332"/>
    <cellStyle name="Input 2 3 29 15 2" xfId="32884"/>
    <cellStyle name="Input 2 3 29 16" xfId="22698"/>
    <cellStyle name="Input 2 3 29 16 2" xfId="32885"/>
    <cellStyle name="Input 2 3 29 17" xfId="24052"/>
    <cellStyle name="Input 2 3 29 17 2" xfId="32886"/>
    <cellStyle name="Input 2 3 29 18" xfId="32887"/>
    <cellStyle name="Input 2 3 29 19" xfId="51935"/>
    <cellStyle name="Input 2 3 29 2" xfId="3070"/>
    <cellStyle name="Input 2 3 29 2 2" xfId="32888"/>
    <cellStyle name="Input 2 3 29 20" xfId="51936"/>
    <cellStyle name="Input 2 3 29 21" xfId="51937"/>
    <cellStyle name="Input 2 3 29 22" xfId="51938"/>
    <cellStyle name="Input 2 3 29 23" xfId="51939"/>
    <cellStyle name="Input 2 3 29 24" xfId="51940"/>
    <cellStyle name="Input 2 3 29 25" xfId="51941"/>
    <cellStyle name="Input 2 3 29 3" xfId="4424"/>
    <cellStyle name="Input 2 3 29 3 2" xfId="32889"/>
    <cellStyle name="Input 2 3 29 4" xfId="5996"/>
    <cellStyle name="Input 2 3 29 4 2" xfId="32890"/>
    <cellStyle name="Input 2 3 29 5" xfId="7394"/>
    <cellStyle name="Input 2 3 29 5 2" xfId="32891"/>
    <cellStyle name="Input 2 3 29 6" xfId="8792"/>
    <cellStyle name="Input 2 3 29 6 2" xfId="32892"/>
    <cellStyle name="Input 2 3 29 7" xfId="10194"/>
    <cellStyle name="Input 2 3 29 7 2" xfId="32893"/>
    <cellStyle name="Input 2 3 29 8" xfId="11588"/>
    <cellStyle name="Input 2 3 29 8 2" xfId="32894"/>
    <cellStyle name="Input 2 3 29 9" xfId="12987"/>
    <cellStyle name="Input 2 3 29 9 2" xfId="32895"/>
    <cellStyle name="Input 2 3 3" xfId="335"/>
    <cellStyle name="Input 2 3 3 10" xfId="9300"/>
    <cellStyle name="Input 2 3 3 10 2" xfId="32896"/>
    <cellStyle name="Input 2 3 3 11" xfId="10694"/>
    <cellStyle name="Input 2 3 3 11 2" xfId="32897"/>
    <cellStyle name="Input 2 3 3 12" xfId="12093"/>
    <cellStyle name="Input 2 3 3 12 2" xfId="32898"/>
    <cellStyle name="Input 2 3 3 13" xfId="13491"/>
    <cellStyle name="Input 2 3 3 13 2" xfId="32899"/>
    <cellStyle name="Input 2 3 3 14" xfId="14887"/>
    <cellStyle name="Input 2 3 3 14 2" xfId="32900"/>
    <cellStyle name="Input 2 3 3 15" xfId="16281"/>
    <cellStyle name="Input 2 3 3 15 2" xfId="32901"/>
    <cellStyle name="Input 2 3 3 16" xfId="17671"/>
    <cellStyle name="Input 2 3 3 16 2" xfId="32902"/>
    <cellStyle name="Input 2 3 3 17" xfId="19058"/>
    <cellStyle name="Input 2 3 3 17 2" xfId="32903"/>
    <cellStyle name="Input 2 3 3 18" xfId="20438"/>
    <cellStyle name="Input 2 3 3 18 2" xfId="32904"/>
    <cellStyle name="Input 2 3 3 19" xfId="21804"/>
    <cellStyle name="Input 2 3 3 19 2" xfId="32905"/>
    <cellStyle name="Input 2 3 3 2" xfId="464"/>
    <cellStyle name="Input 2 3 3 2 10" xfId="14675"/>
    <cellStyle name="Input 2 3 3 2 10 2" xfId="32906"/>
    <cellStyle name="Input 2 3 3 2 11" xfId="16069"/>
    <cellStyle name="Input 2 3 3 2 11 2" xfId="32907"/>
    <cellStyle name="Input 2 3 3 2 12" xfId="17459"/>
    <cellStyle name="Input 2 3 3 2 12 2" xfId="32908"/>
    <cellStyle name="Input 2 3 3 2 13" xfId="18846"/>
    <cellStyle name="Input 2 3 3 2 13 2" xfId="32909"/>
    <cellStyle name="Input 2 3 3 2 14" xfId="20226"/>
    <cellStyle name="Input 2 3 3 2 14 2" xfId="32910"/>
    <cellStyle name="Input 2 3 3 2 15" xfId="21592"/>
    <cellStyle name="Input 2 3 3 2 15 2" xfId="32911"/>
    <cellStyle name="Input 2 3 3 2 16" xfId="22946"/>
    <cellStyle name="Input 2 3 3 2 16 2" xfId="32912"/>
    <cellStyle name="Input 2 3 3 2 17" xfId="24290"/>
    <cellStyle name="Input 2 3 3 2 17 2" xfId="32913"/>
    <cellStyle name="Input 2 3 3 2 18" xfId="1858"/>
    <cellStyle name="Input 2 3 3 2 18 2" xfId="32914"/>
    <cellStyle name="Input 2 3 3 2 19" xfId="32915"/>
    <cellStyle name="Input 2 3 3 2 2" xfId="3318"/>
    <cellStyle name="Input 2 3 3 2 2 2" xfId="32916"/>
    <cellStyle name="Input 2 3 3 2 3" xfId="4662"/>
    <cellStyle name="Input 2 3 3 2 3 2" xfId="32917"/>
    <cellStyle name="Input 2 3 3 2 4" xfId="6288"/>
    <cellStyle name="Input 2 3 3 2 4 2" xfId="32918"/>
    <cellStyle name="Input 2 3 3 2 5" xfId="7690"/>
    <cellStyle name="Input 2 3 3 2 5 2" xfId="32919"/>
    <cellStyle name="Input 2 3 3 2 6" xfId="9085"/>
    <cellStyle name="Input 2 3 3 2 6 2" xfId="32920"/>
    <cellStyle name="Input 2 3 3 2 7" xfId="10486"/>
    <cellStyle name="Input 2 3 3 2 7 2" xfId="32921"/>
    <cellStyle name="Input 2 3 3 2 8" xfId="11883"/>
    <cellStyle name="Input 2 3 3 2 8 2" xfId="32922"/>
    <cellStyle name="Input 2 3 3 2 9" xfId="13279"/>
    <cellStyle name="Input 2 3 3 2 9 2" xfId="32923"/>
    <cellStyle name="Input 2 3 3 20" xfId="23158"/>
    <cellStyle name="Input 2 3 3 20 2" xfId="32924"/>
    <cellStyle name="Input 2 3 3 21" xfId="726"/>
    <cellStyle name="Input 2 3 3 21 2" xfId="32925"/>
    <cellStyle name="Input 2 3 3 22" xfId="24536"/>
    <cellStyle name="Input 2 3 3 22 2" xfId="32926"/>
    <cellStyle name="Input 2 3 3 23" xfId="24691"/>
    <cellStyle name="Input 2 3 3 23 2" xfId="32927"/>
    <cellStyle name="Input 2 3 3 24" xfId="32928"/>
    <cellStyle name="Input 2 3 3 25" xfId="51942"/>
    <cellStyle name="Input 2 3 3 26" xfId="51943"/>
    <cellStyle name="Input 2 3 3 27" xfId="51944"/>
    <cellStyle name="Input 2 3 3 28" xfId="51945"/>
    <cellStyle name="Input 2 3 3 29" xfId="51946"/>
    <cellStyle name="Input 2 3 3 3" xfId="580"/>
    <cellStyle name="Input 2 3 3 3 10" xfId="14791"/>
    <cellStyle name="Input 2 3 3 3 10 2" xfId="32929"/>
    <cellStyle name="Input 2 3 3 3 11" xfId="16185"/>
    <cellStyle name="Input 2 3 3 3 11 2" xfId="32930"/>
    <cellStyle name="Input 2 3 3 3 12" xfId="17575"/>
    <cellStyle name="Input 2 3 3 3 12 2" xfId="32931"/>
    <cellStyle name="Input 2 3 3 3 13" xfId="18962"/>
    <cellStyle name="Input 2 3 3 3 13 2" xfId="32932"/>
    <cellStyle name="Input 2 3 3 3 14" xfId="20342"/>
    <cellStyle name="Input 2 3 3 3 14 2" xfId="32933"/>
    <cellStyle name="Input 2 3 3 3 15" xfId="21708"/>
    <cellStyle name="Input 2 3 3 3 15 2" xfId="32934"/>
    <cellStyle name="Input 2 3 3 3 16" xfId="23062"/>
    <cellStyle name="Input 2 3 3 3 16 2" xfId="32935"/>
    <cellStyle name="Input 2 3 3 3 17" xfId="24406"/>
    <cellStyle name="Input 2 3 3 3 17 2" xfId="32936"/>
    <cellStyle name="Input 2 3 3 3 18" xfId="1974"/>
    <cellStyle name="Input 2 3 3 3 18 2" xfId="32937"/>
    <cellStyle name="Input 2 3 3 3 19" xfId="32938"/>
    <cellStyle name="Input 2 3 3 3 2" xfId="3434"/>
    <cellStyle name="Input 2 3 3 3 2 2" xfId="32939"/>
    <cellStyle name="Input 2 3 3 3 3" xfId="4778"/>
    <cellStyle name="Input 2 3 3 3 3 2" xfId="32940"/>
    <cellStyle name="Input 2 3 3 3 4" xfId="6404"/>
    <cellStyle name="Input 2 3 3 3 4 2" xfId="32941"/>
    <cellStyle name="Input 2 3 3 3 5" xfId="7806"/>
    <cellStyle name="Input 2 3 3 3 5 2" xfId="32942"/>
    <cellStyle name="Input 2 3 3 3 6" xfId="9201"/>
    <cellStyle name="Input 2 3 3 3 6 2" xfId="32943"/>
    <cellStyle name="Input 2 3 3 3 7" xfId="10602"/>
    <cellStyle name="Input 2 3 3 3 7 2" xfId="32944"/>
    <cellStyle name="Input 2 3 3 3 8" xfId="11999"/>
    <cellStyle name="Input 2 3 3 3 8 2" xfId="32945"/>
    <cellStyle name="Input 2 3 3 3 9" xfId="13395"/>
    <cellStyle name="Input 2 3 3 3 9 2" xfId="32946"/>
    <cellStyle name="Input 2 3 3 30" xfId="51947"/>
    <cellStyle name="Input 2 3 3 31" xfId="51948"/>
    <cellStyle name="Input 2 3 3 4" xfId="1729"/>
    <cellStyle name="Input 2 3 3 4 10" xfId="14546"/>
    <cellStyle name="Input 2 3 3 4 10 2" xfId="32947"/>
    <cellStyle name="Input 2 3 3 4 11" xfId="15940"/>
    <cellStyle name="Input 2 3 3 4 11 2" xfId="32948"/>
    <cellStyle name="Input 2 3 3 4 12" xfId="17330"/>
    <cellStyle name="Input 2 3 3 4 12 2" xfId="32949"/>
    <cellStyle name="Input 2 3 3 4 13" xfId="18717"/>
    <cellStyle name="Input 2 3 3 4 13 2" xfId="32950"/>
    <cellStyle name="Input 2 3 3 4 14" xfId="20097"/>
    <cellStyle name="Input 2 3 3 4 14 2" xfId="32951"/>
    <cellStyle name="Input 2 3 3 4 15" xfId="21463"/>
    <cellStyle name="Input 2 3 3 4 15 2" xfId="32952"/>
    <cellStyle name="Input 2 3 3 4 16" xfId="22817"/>
    <cellStyle name="Input 2 3 3 4 16 2" xfId="32953"/>
    <cellStyle name="Input 2 3 3 4 17" xfId="24161"/>
    <cellStyle name="Input 2 3 3 4 17 2" xfId="32954"/>
    <cellStyle name="Input 2 3 3 4 18" xfId="32955"/>
    <cellStyle name="Input 2 3 3 4 2" xfId="3189"/>
    <cellStyle name="Input 2 3 3 4 2 2" xfId="32956"/>
    <cellStyle name="Input 2 3 3 4 3" xfId="4533"/>
    <cellStyle name="Input 2 3 3 4 3 2" xfId="32957"/>
    <cellStyle name="Input 2 3 3 4 4" xfId="6159"/>
    <cellStyle name="Input 2 3 3 4 4 2" xfId="32958"/>
    <cellStyle name="Input 2 3 3 4 5" xfId="7561"/>
    <cellStyle name="Input 2 3 3 4 5 2" xfId="32959"/>
    <cellStyle name="Input 2 3 3 4 6" xfId="8956"/>
    <cellStyle name="Input 2 3 3 4 6 2" xfId="32960"/>
    <cellStyle name="Input 2 3 3 4 7" xfId="10357"/>
    <cellStyle name="Input 2 3 3 4 7 2" xfId="32961"/>
    <cellStyle name="Input 2 3 3 4 8" xfId="11754"/>
    <cellStyle name="Input 2 3 3 4 8 2" xfId="32962"/>
    <cellStyle name="Input 2 3 3 4 9" xfId="13150"/>
    <cellStyle name="Input 2 3 3 4 9 2" xfId="32963"/>
    <cellStyle name="Input 2 3 3 5" xfId="2176"/>
    <cellStyle name="Input 2 3 3 5 2" xfId="32964"/>
    <cellStyle name="Input 2 3 3 6" xfId="3530"/>
    <cellStyle name="Input 2 3 3 6 2" xfId="32965"/>
    <cellStyle name="Input 2 3 3 7" xfId="5102"/>
    <cellStyle name="Input 2 3 3 7 2" xfId="32966"/>
    <cellStyle name="Input 2 3 3 8" xfId="6500"/>
    <cellStyle name="Input 2 3 3 8 2" xfId="32967"/>
    <cellStyle name="Input 2 3 3 9" xfId="7898"/>
    <cellStyle name="Input 2 3 3 9 2" xfId="32968"/>
    <cellStyle name="Input 2 3 30" xfId="1669"/>
    <cellStyle name="Input 2 3 30 10" xfId="14486"/>
    <cellStyle name="Input 2 3 30 10 2" xfId="32969"/>
    <cellStyle name="Input 2 3 30 11" xfId="15880"/>
    <cellStyle name="Input 2 3 30 11 2" xfId="32970"/>
    <cellStyle name="Input 2 3 30 12" xfId="17270"/>
    <cellStyle name="Input 2 3 30 12 2" xfId="32971"/>
    <cellStyle name="Input 2 3 30 13" xfId="18657"/>
    <cellStyle name="Input 2 3 30 13 2" xfId="32972"/>
    <cellStyle name="Input 2 3 30 14" xfId="20037"/>
    <cellStyle name="Input 2 3 30 14 2" xfId="32973"/>
    <cellStyle name="Input 2 3 30 15" xfId="21403"/>
    <cellStyle name="Input 2 3 30 15 2" xfId="32974"/>
    <cellStyle name="Input 2 3 30 16" xfId="22757"/>
    <cellStyle name="Input 2 3 30 16 2" xfId="32975"/>
    <cellStyle name="Input 2 3 30 17" xfId="24101"/>
    <cellStyle name="Input 2 3 30 17 2" xfId="32976"/>
    <cellStyle name="Input 2 3 30 18" xfId="32977"/>
    <cellStyle name="Input 2 3 30 2" xfId="3129"/>
    <cellStyle name="Input 2 3 30 2 2" xfId="32978"/>
    <cellStyle name="Input 2 3 30 3" xfId="4473"/>
    <cellStyle name="Input 2 3 30 3 2" xfId="32979"/>
    <cellStyle name="Input 2 3 30 4" xfId="6099"/>
    <cellStyle name="Input 2 3 30 4 2" xfId="32980"/>
    <cellStyle name="Input 2 3 30 5" xfId="7501"/>
    <cellStyle name="Input 2 3 30 5 2" xfId="32981"/>
    <cellStyle name="Input 2 3 30 6" xfId="8896"/>
    <cellStyle name="Input 2 3 30 6 2" xfId="32982"/>
    <cellStyle name="Input 2 3 30 7" xfId="10297"/>
    <cellStyle name="Input 2 3 30 7 2" xfId="32983"/>
    <cellStyle name="Input 2 3 30 8" xfId="11694"/>
    <cellStyle name="Input 2 3 30 8 2" xfId="32984"/>
    <cellStyle name="Input 2 3 30 9" xfId="13090"/>
    <cellStyle name="Input 2 3 30 9 2" xfId="32985"/>
    <cellStyle name="Input 2 3 31" xfId="2080"/>
    <cellStyle name="Input 2 3 31 2" xfId="32986"/>
    <cellStyle name="Input 2 3 32" xfId="2066"/>
    <cellStyle name="Input 2 3 32 2" xfId="32987"/>
    <cellStyle name="Input 2 3 33" xfId="5006"/>
    <cellStyle name="Input 2 3 33 2" xfId="32988"/>
    <cellStyle name="Input 2 3 34" xfId="4952"/>
    <cellStyle name="Input 2 3 34 2" xfId="32989"/>
    <cellStyle name="Input 2 3 35" xfId="4926"/>
    <cellStyle name="Input 2 3 35 2" xfId="32990"/>
    <cellStyle name="Input 2 3 36" xfId="4888"/>
    <cellStyle name="Input 2 3 36 2" xfId="32991"/>
    <cellStyle name="Input 2 3 37" xfId="8847"/>
    <cellStyle name="Input 2 3 37 2" xfId="32992"/>
    <cellStyle name="Input 2 3 38" xfId="10287"/>
    <cellStyle name="Input 2 3 38 2" xfId="32993"/>
    <cellStyle name="Input 2 3 39" xfId="7481"/>
    <cellStyle name="Input 2 3 39 2" xfId="32994"/>
    <cellStyle name="Input 2 3 4" xfId="345"/>
    <cellStyle name="Input 2 3 4 10" xfId="9339"/>
    <cellStyle name="Input 2 3 4 10 2" xfId="32995"/>
    <cellStyle name="Input 2 3 4 11" xfId="10733"/>
    <cellStyle name="Input 2 3 4 11 2" xfId="32996"/>
    <cellStyle name="Input 2 3 4 12" xfId="12132"/>
    <cellStyle name="Input 2 3 4 12 2" xfId="32997"/>
    <cellStyle name="Input 2 3 4 13" xfId="13530"/>
    <cellStyle name="Input 2 3 4 13 2" xfId="32998"/>
    <cellStyle name="Input 2 3 4 14" xfId="14926"/>
    <cellStyle name="Input 2 3 4 14 2" xfId="32999"/>
    <cellStyle name="Input 2 3 4 15" xfId="16320"/>
    <cellStyle name="Input 2 3 4 15 2" xfId="33000"/>
    <cellStyle name="Input 2 3 4 16" xfId="17710"/>
    <cellStyle name="Input 2 3 4 16 2" xfId="33001"/>
    <cellStyle name="Input 2 3 4 17" xfId="19097"/>
    <cellStyle name="Input 2 3 4 17 2" xfId="33002"/>
    <cellStyle name="Input 2 3 4 18" xfId="20477"/>
    <cellStyle name="Input 2 3 4 18 2" xfId="33003"/>
    <cellStyle name="Input 2 3 4 19" xfId="21843"/>
    <cellStyle name="Input 2 3 4 19 2" xfId="33004"/>
    <cellStyle name="Input 2 3 4 2" xfId="474"/>
    <cellStyle name="Input 2 3 4 2 10" xfId="14685"/>
    <cellStyle name="Input 2 3 4 2 10 2" xfId="33005"/>
    <cellStyle name="Input 2 3 4 2 11" xfId="16079"/>
    <cellStyle name="Input 2 3 4 2 11 2" xfId="33006"/>
    <cellStyle name="Input 2 3 4 2 12" xfId="17469"/>
    <cellStyle name="Input 2 3 4 2 12 2" xfId="33007"/>
    <cellStyle name="Input 2 3 4 2 13" xfId="18856"/>
    <cellStyle name="Input 2 3 4 2 13 2" xfId="33008"/>
    <cellStyle name="Input 2 3 4 2 14" xfId="20236"/>
    <cellStyle name="Input 2 3 4 2 14 2" xfId="33009"/>
    <cellStyle name="Input 2 3 4 2 15" xfId="21602"/>
    <cellStyle name="Input 2 3 4 2 15 2" xfId="33010"/>
    <cellStyle name="Input 2 3 4 2 16" xfId="22956"/>
    <cellStyle name="Input 2 3 4 2 16 2" xfId="33011"/>
    <cellStyle name="Input 2 3 4 2 17" xfId="24300"/>
    <cellStyle name="Input 2 3 4 2 17 2" xfId="33012"/>
    <cellStyle name="Input 2 3 4 2 18" xfId="1868"/>
    <cellStyle name="Input 2 3 4 2 18 2" xfId="33013"/>
    <cellStyle name="Input 2 3 4 2 19" xfId="33014"/>
    <cellStyle name="Input 2 3 4 2 2" xfId="3328"/>
    <cellStyle name="Input 2 3 4 2 2 2" xfId="33015"/>
    <cellStyle name="Input 2 3 4 2 3" xfId="4672"/>
    <cellStyle name="Input 2 3 4 2 3 2" xfId="33016"/>
    <cellStyle name="Input 2 3 4 2 4" xfId="6298"/>
    <cellStyle name="Input 2 3 4 2 4 2" xfId="33017"/>
    <cellStyle name="Input 2 3 4 2 5" xfId="7700"/>
    <cellStyle name="Input 2 3 4 2 5 2" xfId="33018"/>
    <cellStyle name="Input 2 3 4 2 6" xfId="9095"/>
    <cellStyle name="Input 2 3 4 2 6 2" xfId="33019"/>
    <cellStyle name="Input 2 3 4 2 7" xfId="10496"/>
    <cellStyle name="Input 2 3 4 2 7 2" xfId="33020"/>
    <cellStyle name="Input 2 3 4 2 8" xfId="11893"/>
    <cellStyle name="Input 2 3 4 2 8 2" xfId="33021"/>
    <cellStyle name="Input 2 3 4 2 9" xfId="13289"/>
    <cellStyle name="Input 2 3 4 2 9 2" xfId="33022"/>
    <cellStyle name="Input 2 3 4 20" xfId="23197"/>
    <cellStyle name="Input 2 3 4 20 2" xfId="33023"/>
    <cellStyle name="Input 2 3 4 21" xfId="765"/>
    <cellStyle name="Input 2 3 4 21 2" xfId="33024"/>
    <cellStyle name="Input 2 3 4 22" xfId="24459"/>
    <cellStyle name="Input 2 3 4 22 2" xfId="33025"/>
    <cellStyle name="Input 2 3 4 23" xfId="24699"/>
    <cellStyle name="Input 2 3 4 23 2" xfId="33026"/>
    <cellStyle name="Input 2 3 4 24" xfId="33027"/>
    <cellStyle name="Input 2 3 4 25" xfId="51949"/>
    <cellStyle name="Input 2 3 4 26" xfId="51950"/>
    <cellStyle name="Input 2 3 4 27" xfId="51951"/>
    <cellStyle name="Input 2 3 4 28" xfId="51952"/>
    <cellStyle name="Input 2 3 4 29" xfId="51953"/>
    <cellStyle name="Input 2 3 4 3" xfId="590"/>
    <cellStyle name="Input 2 3 4 3 10" xfId="14801"/>
    <cellStyle name="Input 2 3 4 3 10 2" xfId="33028"/>
    <cellStyle name="Input 2 3 4 3 11" xfId="16195"/>
    <cellStyle name="Input 2 3 4 3 11 2" xfId="33029"/>
    <cellStyle name="Input 2 3 4 3 12" xfId="17585"/>
    <cellStyle name="Input 2 3 4 3 12 2" xfId="33030"/>
    <cellStyle name="Input 2 3 4 3 13" xfId="18972"/>
    <cellStyle name="Input 2 3 4 3 13 2" xfId="33031"/>
    <cellStyle name="Input 2 3 4 3 14" xfId="20352"/>
    <cellStyle name="Input 2 3 4 3 14 2" xfId="33032"/>
    <cellStyle name="Input 2 3 4 3 15" xfId="21718"/>
    <cellStyle name="Input 2 3 4 3 15 2" xfId="33033"/>
    <cellStyle name="Input 2 3 4 3 16" xfId="23072"/>
    <cellStyle name="Input 2 3 4 3 16 2" xfId="33034"/>
    <cellStyle name="Input 2 3 4 3 17" xfId="24416"/>
    <cellStyle name="Input 2 3 4 3 17 2" xfId="33035"/>
    <cellStyle name="Input 2 3 4 3 18" xfId="1984"/>
    <cellStyle name="Input 2 3 4 3 18 2" xfId="33036"/>
    <cellStyle name="Input 2 3 4 3 19" xfId="33037"/>
    <cellStyle name="Input 2 3 4 3 2" xfId="3444"/>
    <cellStyle name="Input 2 3 4 3 2 2" xfId="33038"/>
    <cellStyle name="Input 2 3 4 3 3" xfId="4788"/>
    <cellStyle name="Input 2 3 4 3 3 2" xfId="33039"/>
    <cellStyle name="Input 2 3 4 3 4" xfId="6414"/>
    <cellStyle name="Input 2 3 4 3 4 2" xfId="33040"/>
    <cellStyle name="Input 2 3 4 3 5" xfId="7816"/>
    <cellStyle name="Input 2 3 4 3 5 2" xfId="33041"/>
    <cellStyle name="Input 2 3 4 3 6" xfId="9211"/>
    <cellStyle name="Input 2 3 4 3 6 2" xfId="33042"/>
    <cellStyle name="Input 2 3 4 3 7" xfId="10612"/>
    <cellStyle name="Input 2 3 4 3 7 2" xfId="33043"/>
    <cellStyle name="Input 2 3 4 3 8" xfId="12009"/>
    <cellStyle name="Input 2 3 4 3 8 2" xfId="33044"/>
    <cellStyle name="Input 2 3 4 3 9" xfId="13405"/>
    <cellStyle name="Input 2 3 4 3 9 2" xfId="33045"/>
    <cellStyle name="Input 2 3 4 30" xfId="51954"/>
    <cellStyle name="Input 2 3 4 31" xfId="51955"/>
    <cellStyle name="Input 2 3 4 4" xfId="1739"/>
    <cellStyle name="Input 2 3 4 4 10" xfId="14556"/>
    <cellStyle name="Input 2 3 4 4 10 2" xfId="33046"/>
    <cellStyle name="Input 2 3 4 4 11" xfId="15950"/>
    <cellStyle name="Input 2 3 4 4 11 2" xfId="33047"/>
    <cellStyle name="Input 2 3 4 4 12" xfId="17340"/>
    <cellStyle name="Input 2 3 4 4 12 2" xfId="33048"/>
    <cellStyle name="Input 2 3 4 4 13" xfId="18727"/>
    <cellStyle name="Input 2 3 4 4 13 2" xfId="33049"/>
    <cellStyle name="Input 2 3 4 4 14" xfId="20107"/>
    <cellStyle name="Input 2 3 4 4 14 2" xfId="33050"/>
    <cellStyle name="Input 2 3 4 4 15" xfId="21473"/>
    <cellStyle name="Input 2 3 4 4 15 2" xfId="33051"/>
    <cellStyle name="Input 2 3 4 4 16" xfId="22827"/>
    <cellStyle name="Input 2 3 4 4 16 2" xfId="33052"/>
    <cellStyle name="Input 2 3 4 4 17" xfId="24171"/>
    <cellStyle name="Input 2 3 4 4 17 2" xfId="33053"/>
    <cellStyle name="Input 2 3 4 4 18" xfId="33054"/>
    <cellStyle name="Input 2 3 4 4 2" xfId="3199"/>
    <cellStyle name="Input 2 3 4 4 2 2" xfId="33055"/>
    <cellStyle name="Input 2 3 4 4 3" xfId="4543"/>
    <cellStyle name="Input 2 3 4 4 3 2" xfId="33056"/>
    <cellStyle name="Input 2 3 4 4 4" xfId="6169"/>
    <cellStyle name="Input 2 3 4 4 4 2" xfId="33057"/>
    <cellStyle name="Input 2 3 4 4 5" xfId="7571"/>
    <cellStyle name="Input 2 3 4 4 5 2" xfId="33058"/>
    <cellStyle name="Input 2 3 4 4 6" xfId="8966"/>
    <cellStyle name="Input 2 3 4 4 6 2" xfId="33059"/>
    <cellStyle name="Input 2 3 4 4 7" xfId="10367"/>
    <cellStyle name="Input 2 3 4 4 7 2" xfId="33060"/>
    <cellStyle name="Input 2 3 4 4 8" xfId="11764"/>
    <cellStyle name="Input 2 3 4 4 8 2" xfId="33061"/>
    <cellStyle name="Input 2 3 4 4 9" xfId="13160"/>
    <cellStyle name="Input 2 3 4 4 9 2" xfId="33062"/>
    <cellStyle name="Input 2 3 4 5" xfId="2215"/>
    <cellStyle name="Input 2 3 4 5 2" xfId="33063"/>
    <cellStyle name="Input 2 3 4 6" xfId="3569"/>
    <cellStyle name="Input 2 3 4 6 2" xfId="33064"/>
    <cellStyle name="Input 2 3 4 7" xfId="5141"/>
    <cellStyle name="Input 2 3 4 7 2" xfId="33065"/>
    <cellStyle name="Input 2 3 4 8" xfId="6539"/>
    <cellStyle name="Input 2 3 4 8 2" xfId="33066"/>
    <cellStyle name="Input 2 3 4 9" xfId="7937"/>
    <cellStyle name="Input 2 3 4 9 2" xfId="33067"/>
    <cellStyle name="Input 2 3 40" xfId="10232"/>
    <cellStyle name="Input 2 3 40 2" xfId="33068"/>
    <cellStyle name="Input 2 3 41" xfId="7453"/>
    <cellStyle name="Input 2 3 41 2" xfId="33069"/>
    <cellStyle name="Input 2 3 42" xfId="4922"/>
    <cellStyle name="Input 2 3 42 2" xfId="33070"/>
    <cellStyle name="Input 2 3 43" xfId="11631"/>
    <cellStyle name="Input 2 3 43 2" xfId="33071"/>
    <cellStyle name="Input 2 3 44" xfId="13069"/>
    <cellStyle name="Input 2 3 44 2" xfId="33072"/>
    <cellStyle name="Input 2 3 45" xfId="14467"/>
    <cellStyle name="Input 2 3 45 2" xfId="33073"/>
    <cellStyle name="Input 2 3 46" xfId="15861"/>
    <cellStyle name="Input 2 3 46 2" xfId="33074"/>
    <cellStyle name="Input 2 3 47" xfId="630"/>
    <cellStyle name="Input 2 3 47 2" xfId="33075"/>
    <cellStyle name="Input 2 3 48" xfId="24548"/>
    <cellStyle name="Input 2 3 48 2" xfId="33076"/>
    <cellStyle name="Input 2 3 49" xfId="24515"/>
    <cellStyle name="Input 2 3 49 2" xfId="33077"/>
    <cellStyle name="Input 2 3 5" xfId="355"/>
    <cellStyle name="Input 2 3 5 10" xfId="9379"/>
    <cellStyle name="Input 2 3 5 10 2" xfId="33078"/>
    <cellStyle name="Input 2 3 5 11" xfId="10773"/>
    <cellStyle name="Input 2 3 5 11 2" xfId="33079"/>
    <cellStyle name="Input 2 3 5 12" xfId="12172"/>
    <cellStyle name="Input 2 3 5 12 2" xfId="33080"/>
    <cellStyle name="Input 2 3 5 13" xfId="13570"/>
    <cellStyle name="Input 2 3 5 13 2" xfId="33081"/>
    <cellStyle name="Input 2 3 5 14" xfId="14966"/>
    <cellStyle name="Input 2 3 5 14 2" xfId="33082"/>
    <cellStyle name="Input 2 3 5 15" xfId="16360"/>
    <cellStyle name="Input 2 3 5 15 2" xfId="33083"/>
    <cellStyle name="Input 2 3 5 16" xfId="17750"/>
    <cellStyle name="Input 2 3 5 16 2" xfId="33084"/>
    <cellStyle name="Input 2 3 5 17" xfId="19137"/>
    <cellStyle name="Input 2 3 5 17 2" xfId="33085"/>
    <cellStyle name="Input 2 3 5 18" xfId="20517"/>
    <cellStyle name="Input 2 3 5 18 2" xfId="33086"/>
    <cellStyle name="Input 2 3 5 19" xfId="21883"/>
    <cellStyle name="Input 2 3 5 19 2" xfId="33087"/>
    <cellStyle name="Input 2 3 5 2" xfId="484"/>
    <cellStyle name="Input 2 3 5 2 10" xfId="14695"/>
    <cellStyle name="Input 2 3 5 2 10 2" xfId="33088"/>
    <cellStyle name="Input 2 3 5 2 11" xfId="16089"/>
    <cellStyle name="Input 2 3 5 2 11 2" xfId="33089"/>
    <cellStyle name="Input 2 3 5 2 12" xfId="17479"/>
    <cellStyle name="Input 2 3 5 2 12 2" xfId="33090"/>
    <cellStyle name="Input 2 3 5 2 13" xfId="18866"/>
    <cellStyle name="Input 2 3 5 2 13 2" xfId="33091"/>
    <cellStyle name="Input 2 3 5 2 14" xfId="20246"/>
    <cellStyle name="Input 2 3 5 2 14 2" xfId="33092"/>
    <cellStyle name="Input 2 3 5 2 15" xfId="21612"/>
    <cellStyle name="Input 2 3 5 2 15 2" xfId="33093"/>
    <cellStyle name="Input 2 3 5 2 16" xfId="22966"/>
    <cellStyle name="Input 2 3 5 2 16 2" xfId="33094"/>
    <cellStyle name="Input 2 3 5 2 17" xfId="24310"/>
    <cellStyle name="Input 2 3 5 2 17 2" xfId="33095"/>
    <cellStyle name="Input 2 3 5 2 18" xfId="1878"/>
    <cellStyle name="Input 2 3 5 2 18 2" xfId="33096"/>
    <cellStyle name="Input 2 3 5 2 19" xfId="33097"/>
    <cellStyle name="Input 2 3 5 2 2" xfId="3338"/>
    <cellStyle name="Input 2 3 5 2 2 2" xfId="33098"/>
    <cellStyle name="Input 2 3 5 2 3" xfId="4682"/>
    <cellStyle name="Input 2 3 5 2 3 2" xfId="33099"/>
    <cellStyle name="Input 2 3 5 2 4" xfId="6308"/>
    <cellStyle name="Input 2 3 5 2 4 2" xfId="33100"/>
    <cellStyle name="Input 2 3 5 2 5" xfId="7710"/>
    <cellStyle name="Input 2 3 5 2 5 2" xfId="33101"/>
    <cellStyle name="Input 2 3 5 2 6" xfId="9105"/>
    <cellStyle name="Input 2 3 5 2 6 2" xfId="33102"/>
    <cellStyle name="Input 2 3 5 2 7" xfId="10506"/>
    <cellStyle name="Input 2 3 5 2 7 2" xfId="33103"/>
    <cellStyle name="Input 2 3 5 2 8" xfId="11903"/>
    <cellStyle name="Input 2 3 5 2 8 2" xfId="33104"/>
    <cellStyle name="Input 2 3 5 2 9" xfId="13299"/>
    <cellStyle name="Input 2 3 5 2 9 2" xfId="33105"/>
    <cellStyle name="Input 2 3 5 20" xfId="23237"/>
    <cellStyle name="Input 2 3 5 20 2" xfId="33106"/>
    <cellStyle name="Input 2 3 5 21" xfId="805"/>
    <cellStyle name="Input 2 3 5 21 2" xfId="33107"/>
    <cellStyle name="Input 2 3 5 22" xfId="24576"/>
    <cellStyle name="Input 2 3 5 22 2" xfId="33108"/>
    <cellStyle name="Input 2 3 5 23" xfId="24707"/>
    <cellStyle name="Input 2 3 5 23 2" xfId="33109"/>
    <cellStyle name="Input 2 3 5 24" xfId="33110"/>
    <cellStyle name="Input 2 3 5 25" xfId="51956"/>
    <cellStyle name="Input 2 3 5 26" xfId="51957"/>
    <cellStyle name="Input 2 3 5 27" xfId="51958"/>
    <cellStyle name="Input 2 3 5 28" xfId="51959"/>
    <cellStyle name="Input 2 3 5 29" xfId="51960"/>
    <cellStyle name="Input 2 3 5 3" xfId="600"/>
    <cellStyle name="Input 2 3 5 3 10" xfId="14811"/>
    <cellStyle name="Input 2 3 5 3 10 2" xfId="33111"/>
    <cellStyle name="Input 2 3 5 3 11" xfId="16205"/>
    <cellStyle name="Input 2 3 5 3 11 2" xfId="33112"/>
    <cellStyle name="Input 2 3 5 3 12" xfId="17595"/>
    <cellStyle name="Input 2 3 5 3 12 2" xfId="33113"/>
    <cellStyle name="Input 2 3 5 3 13" xfId="18982"/>
    <cellStyle name="Input 2 3 5 3 13 2" xfId="33114"/>
    <cellStyle name="Input 2 3 5 3 14" xfId="20362"/>
    <cellStyle name="Input 2 3 5 3 14 2" xfId="33115"/>
    <cellStyle name="Input 2 3 5 3 15" xfId="21728"/>
    <cellStyle name="Input 2 3 5 3 15 2" xfId="33116"/>
    <cellStyle name="Input 2 3 5 3 16" xfId="23082"/>
    <cellStyle name="Input 2 3 5 3 16 2" xfId="33117"/>
    <cellStyle name="Input 2 3 5 3 17" xfId="24426"/>
    <cellStyle name="Input 2 3 5 3 17 2" xfId="33118"/>
    <cellStyle name="Input 2 3 5 3 18" xfId="1994"/>
    <cellStyle name="Input 2 3 5 3 18 2" xfId="33119"/>
    <cellStyle name="Input 2 3 5 3 19" xfId="33120"/>
    <cellStyle name="Input 2 3 5 3 2" xfId="3454"/>
    <cellStyle name="Input 2 3 5 3 2 2" xfId="33121"/>
    <cellStyle name="Input 2 3 5 3 3" xfId="4798"/>
    <cellStyle name="Input 2 3 5 3 3 2" xfId="33122"/>
    <cellStyle name="Input 2 3 5 3 4" xfId="6424"/>
    <cellStyle name="Input 2 3 5 3 4 2" xfId="33123"/>
    <cellStyle name="Input 2 3 5 3 5" xfId="7826"/>
    <cellStyle name="Input 2 3 5 3 5 2" xfId="33124"/>
    <cellStyle name="Input 2 3 5 3 6" xfId="9221"/>
    <cellStyle name="Input 2 3 5 3 6 2" xfId="33125"/>
    <cellStyle name="Input 2 3 5 3 7" xfId="10622"/>
    <cellStyle name="Input 2 3 5 3 7 2" xfId="33126"/>
    <cellStyle name="Input 2 3 5 3 8" xfId="12019"/>
    <cellStyle name="Input 2 3 5 3 8 2" xfId="33127"/>
    <cellStyle name="Input 2 3 5 3 9" xfId="13415"/>
    <cellStyle name="Input 2 3 5 3 9 2" xfId="33128"/>
    <cellStyle name="Input 2 3 5 30" xfId="51961"/>
    <cellStyle name="Input 2 3 5 31" xfId="51962"/>
    <cellStyle name="Input 2 3 5 4" xfId="1749"/>
    <cellStyle name="Input 2 3 5 4 10" xfId="14566"/>
    <cellStyle name="Input 2 3 5 4 10 2" xfId="33129"/>
    <cellStyle name="Input 2 3 5 4 11" xfId="15960"/>
    <cellStyle name="Input 2 3 5 4 11 2" xfId="33130"/>
    <cellStyle name="Input 2 3 5 4 12" xfId="17350"/>
    <cellStyle name="Input 2 3 5 4 12 2" xfId="33131"/>
    <cellStyle name="Input 2 3 5 4 13" xfId="18737"/>
    <cellStyle name="Input 2 3 5 4 13 2" xfId="33132"/>
    <cellStyle name="Input 2 3 5 4 14" xfId="20117"/>
    <cellStyle name="Input 2 3 5 4 14 2" xfId="33133"/>
    <cellStyle name="Input 2 3 5 4 15" xfId="21483"/>
    <cellStyle name="Input 2 3 5 4 15 2" xfId="33134"/>
    <cellStyle name="Input 2 3 5 4 16" xfId="22837"/>
    <cellStyle name="Input 2 3 5 4 16 2" xfId="33135"/>
    <cellStyle name="Input 2 3 5 4 17" xfId="24181"/>
    <cellStyle name="Input 2 3 5 4 17 2" xfId="33136"/>
    <cellStyle name="Input 2 3 5 4 18" xfId="33137"/>
    <cellStyle name="Input 2 3 5 4 2" xfId="3209"/>
    <cellStyle name="Input 2 3 5 4 2 2" xfId="33138"/>
    <cellStyle name="Input 2 3 5 4 3" xfId="4553"/>
    <cellStyle name="Input 2 3 5 4 3 2" xfId="33139"/>
    <cellStyle name="Input 2 3 5 4 4" xfId="6179"/>
    <cellStyle name="Input 2 3 5 4 4 2" xfId="33140"/>
    <cellStyle name="Input 2 3 5 4 5" xfId="7581"/>
    <cellStyle name="Input 2 3 5 4 5 2" xfId="33141"/>
    <cellStyle name="Input 2 3 5 4 6" xfId="8976"/>
    <cellStyle name="Input 2 3 5 4 6 2" xfId="33142"/>
    <cellStyle name="Input 2 3 5 4 7" xfId="10377"/>
    <cellStyle name="Input 2 3 5 4 7 2" xfId="33143"/>
    <cellStyle name="Input 2 3 5 4 8" xfId="11774"/>
    <cellStyle name="Input 2 3 5 4 8 2" xfId="33144"/>
    <cellStyle name="Input 2 3 5 4 9" xfId="13170"/>
    <cellStyle name="Input 2 3 5 4 9 2" xfId="33145"/>
    <cellStyle name="Input 2 3 5 5" xfId="2255"/>
    <cellStyle name="Input 2 3 5 5 2" xfId="33146"/>
    <cellStyle name="Input 2 3 5 6" xfId="3609"/>
    <cellStyle name="Input 2 3 5 6 2" xfId="33147"/>
    <cellStyle name="Input 2 3 5 7" xfId="5181"/>
    <cellStyle name="Input 2 3 5 7 2" xfId="33148"/>
    <cellStyle name="Input 2 3 5 8" xfId="6579"/>
    <cellStyle name="Input 2 3 5 8 2" xfId="33149"/>
    <cellStyle name="Input 2 3 5 9" xfId="7977"/>
    <cellStyle name="Input 2 3 5 9 2" xfId="33150"/>
    <cellStyle name="Input 2 3 50" xfId="24606"/>
    <cellStyle name="Input 2 3 50 2" xfId="33151"/>
    <cellStyle name="Input 2 3 51" xfId="24519"/>
    <cellStyle name="Input 2 3 51 2" xfId="33152"/>
    <cellStyle name="Input 2 3 52" xfId="24639"/>
    <cellStyle name="Input 2 3 52 2" xfId="33153"/>
    <cellStyle name="Input 2 3 53" xfId="24616"/>
    <cellStyle name="Input 2 3 53 2" xfId="33154"/>
    <cellStyle name="Input 2 3 54" xfId="24631"/>
    <cellStyle name="Input 2 3 54 2" xfId="33155"/>
    <cellStyle name="Input 2 3 55" xfId="33156"/>
    <cellStyle name="Input 2 3 56" xfId="49233"/>
    <cellStyle name="Input 2 3 57" xfId="49267"/>
    <cellStyle name="Input 2 3 58" xfId="51963"/>
    <cellStyle name="Input 2 3 59" xfId="51964"/>
    <cellStyle name="Input 2 3 6" xfId="395"/>
    <cellStyle name="Input 2 3 6 10" xfId="12211"/>
    <cellStyle name="Input 2 3 6 10 2" xfId="33157"/>
    <cellStyle name="Input 2 3 6 11" xfId="13609"/>
    <cellStyle name="Input 2 3 6 11 2" xfId="33158"/>
    <cellStyle name="Input 2 3 6 12" xfId="15005"/>
    <cellStyle name="Input 2 3 6 12 2" xfId="33159"/>
    <cellStyle name="Input 2 3 6 13" xfId="16399"/>
    <cellStyle name="Input 2 3 6 13 2" xfId="33160"/>
    <cellStyle name="Input 2 3 6 14" xfId="17789"/>
    <cellStyle name="Input 2 3 6 14 2" xfId="33161"/>
    <cellStyle name="Input 2 3 6 15" xfId="19176"/>
    <cellStyle name="Input 2 3 6 15 2" xfId="33162"/>
    <cellStyle name="Input 2 3 6 16" xfId="20556"/>
    <cellStyle name="Input 2 3 6 16 2" xfId="33163"/>
    <cellStyle name="Input 2 3 6 17" xfId="21922"/>
    <cellStyle name="Input 2 3 6 17 2" xfId="33164"/>
    <cellStyle name="Input 2 3 6 18" xfId="23276"/>
    <cellStyle name="Input 2 3 6 18 2" xfId="33165"/>
    <cellStyle name="Input 2 3 6 19" xfId="844"/>
    <cellStyle name="Input 2 3 6 19 2" xfId="33166"/>
    <cellStyle name="Input 2 3 6 2" xfId="1789"/>
    <cellStyle name="Input 2 3 6 2 10" xfId="14606"/>
    <cellStyle name="Input 2 3 6 2 10 2" xfId="33167"/>
    <cellStyle name="Input 2 3 6 2 11" xfId="16000"/>
    <cellStyle name="Input 2 3 6 2 11 2" xfId="33168"/>
    <cellStyle name="Input 2 3 6 2 12" xfId="17390"/>
    <cellStyle name="Input 2 3 6 2 12 2" xfId="33169"/>
    <cellStyle name="Input 2 3 6 2 13" xfId="18777"/>
    <cellStyle name="Input 2 3 6 2 13 2" xfId="33170"/>
    <cellStyle name="Input 2 3 6 2 14" xfId="20157"/>
    <cellStyle name="Input 2 3 6 2 14 2" xfId="33171"/>
    <cellStyle name="Input 2 3 6 2 15" xfId="21523"/>
    <cellStyle name="Input 2 3 6 2 15 2" xfId="33172"/>
    <cellStyle name="Input 2 3 6 2 16" xfId="22877"/>
    <cellStyle name="Input 2 3 6 2 16 2" xfId="33173"/>
    <cellStyle name="Input 2 3 6 2 17" xfId="24221"/>
    <cellStyle name="Input 2 3 6 2 17 2" xfId="33174"/>
    <cellStyle name="Input 2 3 6 2 18" xfId="33175"/>
    <cellStyle name="Input 2 3 6 2 2" xfId="3249"/>
    <cellStyle name="Input 2 3 6 2 2 2" xfId="33176"/>
    <cellStyle name="Input 2 3 6 2 3" xfId="4593"/>
    <cellStyle name="Input 2 3 6 2 3 2" xfId="33177"/>
    <cellStyle name="Input 2 3 6 2 4" xfId="6219"/>
    <cellStyle name="Input 2 3 6 2 4 2" xfId="33178"/>
    <cellStyle name="Input 2 3 6 2 5" xfId="7621"/>
    <cellStyle name="Input 2 3 6 2 5 2" xfId="33179"/>
    <cellStyle name="Input 2 3 6 2 6" xfId="9016"/>
    <cellStyle name="Input 2 3 6 2 6 2" xfId="33180"/>
    <cellStyle name="Input 2 3 6 2 7" xfId="10417"/>
    <cellStyle name="Input 2 3 6 2 7 2" xfId="33181"/>
    <cellStyle name="Input 2 3 6 2 8" xfId="11814"/>
    <cellStyle name="Input 2 3 6 2 8 2" xfId="33182"/>
    <cellStyle name="Input 2 3 6 2 9" xfId="13210"/>
    <cellStyle name="Input 2 3 6 2 9 2" xfId="33183"/>
    <cellStyle name="Input 2 3 6 20" xfId="33184"/>
    <cellStyle name="Input 2 3 6 21" xfId="51965"/>
    <cellStyle name="Input 2 3 6 22" xfId="51966"/>
    <cellStyle name="Input 2 3 6 23" xfId="51967"/>
    <cellStyle name="Input 2 3 6 24" xfId="51968"/>
    <cellStyle name="Input 2 3 6 25" xfId="51969"/>
    <cellStyle name="Input 2 3 6 26" xfId="51970"/>
    <cellStyle name="Input 2 3 6 27" xfId="51971"/>
    <cellStyle name="Input 2 3 6 3" xfId="2294"/>
    <cellStyle name="Input 2 3 6 3 2" xfId="33185"/>
    <cellStyle name="Input 2 3 6 4" xfId="3648"/>
    <cellStyle name="Input 2 3 6 4 2" xfId="33186"/>
    <cellStyle name="Input 2 3 6 5" xfId="5220"/>
    <cellStyle name="Input 2 3 6 5 2" xfId="33187"/>
    <cellStyle name="Input 2 3 6 6" xfId="6618"/>
    <cellStyle name="Input 2 3 6 6 2" xfId="33188"/>
    <cellStyle name="Input 2 3 6 7" xfId="8016"/>
    <cellStyle name="Input 2 3 6 7 2" xfId="33189"/>
    <cellStyle name="Input 2 3 6 8" xfId="9418"/>
    <cellStyle name="Input 2 3 6 8 2" xfId="33190"/>
    <cellStyle name="Input 2 3 6 9" xfId="10812"/>
    <cellStyle name="Input 2 3 6 9 2" xfId="33191"/>
    <cellStyle name="Input 2 3 60" xfId="51972"/>
    <cellStyle name="Input 2 3 61" xfId="51973"/>
    <cellStyle name="Input 2 3 62" xfId="51974"/>
    <cellStyle name="Input 2 3 63" xfId="51975"/>
    <cellStyle name="Input 2 3 64" xfId="51976"/>
    <cellStyle name="Input 2 3 7" xfId="520"/>
    <cellStyle name="Input 2 3 7 10" xfId="12249"/>
    <cellStyle name="Input 2 3 7 10 2" xfId="33192"/>
    <cellStyle name="Input 2 3 7 11" xfId="13647"/>
    <cellStyle name="Input 2 3 7 11 2" xfId="33193"/>
    <cellStyle name="Input 2 3 7 12" xfId="15043"/>
    <cellStyle name="Input 2 3 7 12 2" xfId="33194"/>
    <cellStyle name="Input 2 3 7 13" xfId="16437"/>
    <cellStyle name="Input 2 3 7 13 2" xfId="33195"/>
    <cellStyle name="Input 2 3 7 14" xfId="17827"/>
    <cellStyle name="Input 2 3 7 14 2" xfId="33196"/>
    <cellStyle name="Input 2 3 7 15" xfId="19214"/>
    <cellStyle name="Input 2 3 7 15 2" xfId="33197"/>
    <cellStyle name="Input 2 3 7 16" xfId="20594"/>
    <cellStyle name="Input 2 3 7 16 2" xfId="33198"/>
    <cellStyle name="Input 2 3 7 17" xfId="21960"/>
    <cellStyle name="Input 2 3 7 17 2" xfId="33199"/>
    <cellStyle name="Input 2 3 7 18" xfId="23314"/>
    <cellStyle name="Input 2 3 7 18 2" xfId="33200"/>
    <cellStyle name="Input 2 3 7 19" xfId="882"/>
    <cellStyle name="Input 2 3 7 19 2" xfId="33201"/>
    <cellStyle name="Input 2 3 7 2" xfId="1914"/>
    <cellStyle name="Input 2 3 7 2 10" xfId="14731"/>
    <cellStyle name="Input 2 3 7 2 10 2" xfId="33202"/>
    <cellStyle name="Input 2 3 7 2 11" xfId="16125"/>
    <cellStyle name="Input 2 3 7 2 11 2" xfId="33203"/>
    <cellStyle name="Input 2 3 7 2 12" xfId="17515"/>
    <cellStyle name="Input 2 3 7 2 12 2" xfId="33204"/>
    <cellStyle name="Input 2 3 7 2 13" xfId="18902"/>
    <cellStyle name="Input 2 3 7 2 13 2" xfId="33205"/>
    <cellStyle name="Input 2 3 7 2 14" xfId="20282"/>
    <cellStyle name="Input 2 3 7 2 14 2" xfId="33206"/>
    <cellStyle name="Input 2 3 7 2 15" xfId="21648"/>
    <cellStyle name="Input 2 3 7 2 15 2" xfId="33207"/>
    <cellStyle name="Input 2 3 7 2 16" xfId="23002"/>
    <cellStyle name="Input 2 3 7 2 16 2" xfId="33208"/>
    <cellStyle name="Input 2 3 7 2 17" xfId="24346"/>
    <cellStyle name="Input 2 3 7 2 17 2" xfId="33209"/>
    <cellStyle name="Input 2 3 7 2 18" xfId="33210"/>
    <cellStyle name="Input 2 3 7 2 2" xfId="3374"/>
    <cellStyle name="Input 2 3 7 2 2 2" xfId="33211"/>
    <cellStyle name="Input 2 3 7 2 3" xfId="4718"/>
    <cellStyle name="Input 2 3 7 2 3 2" xfId="33212"/>
    <cellStyle name="Input 2 3 7 2 4" xfId="6344"/>
    <cellStyle name="Input 2 3 7 2 4 2" xfId="33213"/>
    <cellStyle name="Input 2 3 7 2 5" xfId="7746"/>
    <cellStyle name="Input 2 3 7 2 5 2" xfId="33214"/>
    <cellStyle name="Input 2 3 7 2 6" xfId="9141"/>
    <cellStyle name="Input 2 3 7 2 6 2" xfId="33215"/>
    <cellStyle name="Input 2 3 7 2 7" xfId="10542"/>
    <cellStyle name="Input 2 3 7 2 7 2" xfId="33216"/>
    <cellStyle name="Input 2 3 7 2 8" xfId="11939"/>
    <cellStyle name="Input 2 3 7 2 8 2" xfId="33217"/>
    <cellStyle name="Input 2 3 7 2 9" xfId="13335"/>
    <cellStyle name="Input 2 3 7 2 9 2" xfId="33218"/>
    <cellStyle name="Input 2 3 7 20" xfId="33219"/>
    <cellStyle name="Input 2 3 7 21" xfId="51977"/>
    <cellStyle name="Input 2 3 7 22" xfId="51978"/>
    <cellStyle name="Input 2 3 7 23" xfId="51979"/>
    <cellStyle name="Input 2 3 7 24" xfId="51980"/>
    <cellStyle name="Input 2 3 7 25" xfId="51981"/>
    <cellStyle name="Input 2 3 7 26" xfId="51982"/>
    <cellStyle name="Input 2 3 7 27" xfId="51983"/>
    <cellStyle name="Input 2 3 7 3" xfId="2332"/>
    <cellStyle name="Input 2 3 7 3 2" xfId="33220"/>
    <cellStyle name="Input 2 3 7 4" xfId="3686"/>
    <cellStyle name="Input 2 3 7 4 2" xfId="33221"/>
    <cellStyle name="Input 2 3 7 5" xfId="5258"/>
    <cellStyle name="Input 2 3 7 5 2" xfId="33222"/>
    <cellStyle name="Input 2 3 7 6" xfId="6656"/>
    <cellStyle name="Input 2 3 7 6 2" xfId="33223"/>
    <cellStyle name="Input 2 3 7 7" xfId="8054"/>
    <cellStyle name="Input 2 3 7 7 2" xfId="33224"/>
    <cellStyle name="Input 2 3 7 8" xfId="9456"/>
    <cellStyle name="Input 2 3 7 8 2" xfId="33225"/>
    <cellStyle name="Input 2 3 7 9" xfId="10850"/>
    <cellStyle name="Input 2 3 7 9 2" xfId="33226"/>
    <cellStyle name="Input 2 3 8" xfId="918"/>
    <cellStyle name="Input 2 3 8 10" xfId="13683"/>
    <cellStyle name="Input 2 3 8 10 2" xfId="33227"/>
    <cellStyle name="Input 2 3 8 11" xfId="15079"/>
    <cellStyle name="Input 2 3 8 11 2" xfId="33228"/>
    <cellStyle name="Input 2 3 8 12" xfId="16473"/>
    <cellStyle name="Input 2 3 8 12 2" xfId="33229"/>
    <cellStyle name="Input 2 3 8 13" xfId="17863"/>
    <cellStyle name="Input 2 3 8 13 2" xfId="33230"/>
    <cellStyle name="Input 2 3 8 14" xfId="19250"/>
    <cellStyle name="Input 2 3 8 14 2" xfId="33231"/>
    <cellStyle name="Input 2 3 8 15" xfId="20630"/>
    <cellStyle name="Input 2 3 8 15 2" xfId="33232"/>
    <cellStyle name="Input 2 3 8 16" xfId="21996"/>
    <cellStyle name="Input 2 3 8 16 2" xfId="33233"/>
    <cellStyle name="Input 2 3 8 17" xfId="23350"/>
    <cellStyle name="Input 2 3 8 17 2" xfId="33234"/>
    <cellStyle name="Input 2 3 8 18" xfId="33235"/>
    <cellStyle name="Input 2 3 8 19" xfId="51984"/>
    <cellStyle name="Input 2 3 8 2" xfId="2368"/>
    <cellStyle name="Input 2 3 8 2 2" xfId="33236"/>
    <cellStyle name="Input 2 3 8 20" xfId="51985"/>
    <cellStyle name="Input 2 3 8 21" xfId="51986"/>
    <cellStyle name="Input 2 3 8 22" xfId="51987"/>
    <cellStyle name="Input 2 3 8 23" xfId="51988"/>
    <cellStyle name="Input 2 3 8 24" xfId="51989"/>
    <cellStyle name="Input 2 3 8 25" xfId="51990"/>
    <cellStyle name="Input 2 3 8 3" xfId="3722"/>
    <cellStyle name="Input 2 3 8 3 2" xfId="33237"/>
    <cellStyle name="Input 2 3 8 4" xfId="5294"/>
    <cellStyle name="Input 2 3 8 4 2" xfId="33238"/>
    <cellStyle name="Input 2 3 8 5" xfId="6692"/>
    <cellStyle name="Input 2 3 8 5 2" xfId="33239"/>
    <cellStyle name="Input 2 3 8 6" xfId="8090"/>
    <cellStyle name="Input 2 3 8 6 2" xfId="33240"/>
    <cellStyle name="Input 2 3 8 7" xfId="9492"/>
    <cellStyle name="Input 2 3 8 7 2" xfId="33241"/>
    <cellStyle name="Input 2 3 8 8" xfId="10886"/>
    <cellStyle name="Input 2 3 8 8 2" xfId="33242"/>
    <cellStyle name="Input 2 3 8 9" xfId="12285"/>
    <cellStyle name="Input 2 3 8 9 2" xfId="33243"/>
    <cellStyle name="Input 2 3 9" xfId="956"/>
    <cellStyle name="Input 2 3 9 10" xfId="13721"/>
    <cellStyle name="Input 2 3 9 10 2" xfId="33244"/>
    <cellStyle name="Input 2 3 9 11" xfId="15117"/>
    <cellStyle name="Input 2 3 9 11 2" xfId="33245"/>
    <cellStyle name="Input 2 3 9 12" xfId="16511"/>
    <cellStyle name="Input 2 3 9 12 2" xfId="33246"/>
    <cellStyle name="Input 2 3 9 13" xfId="17901"/>
    <cellStyle name="Input 2 3 9 13 2" xfId="33247"/>
    <cellStyle name="Input 2 3 9 14" xfId="19288"/>
    <cellStyle name="Input 2 3 9 14 2" xfId="33248"/>
    <cellStyle name="Input 2 3 9 15" xfId="20668"/>
    <cellStyle name="Input 2 3 9 15 2" xfId="33249"/>
    <cellStyle name="Input 2 3 9 16" xfId="22034"/>
    <cellStyle name="Input 2 3 9 16 2" xfId="33250"/>
    <cellStyle name="Input 2 3 9 17" xfId="23388"/>
    <cellStyle name="Input 2 3 9 17 2" xfId="33251"/>
    <cellStyle name="Input 2 3 9 18" xfId="33252"/>
    <cellStyle name="Input 2 3 9 19" xfId="51991"/>
    <cellStyle name="Input 2 3 9 2" xfId="2406"/>
    <cellStyle name="Input 2 3 9 2 2" xfId="33253"/>
    <cellStyle name="Input 2 3 9 20" xfId="51992"/>
    <cellStyle name="Input 2 3 9 21" xfId="51993"/>
    <cellStyle name="Input 2 3 9 22" xfId="51994"/>
    <cellStyle name="Input 2 3 9 23" xfId="51995"/>
    <cellStyle name="Input 2 3 9 24" xfId="51996"/>
    <cellStyle name="Input 2 3 9 25" xfId="51997"/>
    <cellStyle name="Input 2 3 9 3" xfId="3760"/>
    <cellStyle name="Input 2 3 9 3 2" xfId="33254"/>
    <cellStyle name="Input 2 3 9 4" xfId="5332"/>
    <cellStyle name="Input 2 3 9 4 2" xfId="33255"/>
    <cellStyle name="Input 2 3 9 5" xfId="6730"/>
    <cellStyle name="Input 2 3 9 5 2" xfId="33256"/>
    <cellStyle name="Input 2 3 9 6" xfId="8128"/>
    <cellStyle name="Input 2 3 9 6 2" xfId="33257"/>
    <cellStyle name="Input 2 3 9 7" xfId="9530"/>
    <cellStyle name="Input 2 3 9 7 2" xfId="33258"/>
    <cellStyle name="Input 2 3 9 8" xfId="10924"/>
    <cellStyle name="Input 2 3 9 8 2" xfId="33259"/>
    <cellStyle name="Input 2 3 9 9" xfId="12323"/>
    <cellStyle name="Input 2 3 9 9 2" xfId="33260"/>
    <cellStyle name="Input 2 30" xfId="11665"/>
    <cellStyle name="Input 2 30 2" xfId="33261"/>
    <cellStyle name="Input 2 31" xfId="11678"/>
    <cellStyle name="Input 2 31 2" xfId="33262"/>
    <cellStyle name="Input 2 32" xfId="11673"/>
    <cellStyle name="Input 2 32 2" xfId="33263"/>
    <cellStyle name="Input 2 33" xfId="10271"/>
    <cellStyle name="Input 2 33 2" xfId="33264"/>
    <cellStyle name="Input 2 34" xfId="10245"/>
    <cellStyle name="Input 2 34 2" xfId="33265"/>
    <cellStyle name="Input 2 35" xfId="4868"/>
    <cellStyle name="Input 2 35 2" xfId="33266"/>
    <cellStyle name="Input 2 36" xfId="24521"/>
    <cellStyle name="Input 2 36 2" xfId="33267"/>
    <cellStyle name="Input 2 37" xfId="24624"/>
    <cellStyle name="Input 2 37 2" xfId="33268"/>
    <cellStyle name="Input 2 38" xfId="33269"/>
    <cellStyle name="Input 2 39" xfId="49223"/>
    <cellStyle name="Input 2 4" xfId="212"/>
    <cellStyle name="Input 2 4 10" xfId="1069"/>
    <cellStyle name="Input 2 4 10 10" xfId="13834"/>
    <cellStyle name="Input 2 4 10 10 2" xfId="33270"/>
    <cellStyle name="Input 2 4 10 11" xfId="15230"/>
    <cellStyle name="Input 2 4 10 11 2" xfId="33271"/>
    <cellStyle name="Input 2 4 10 12" xfId="16624"/>
    <cellStyle name="Input 2 4 10 12 2" xfId="33272"/>
    <cellStyle name="Input 2 4 10 13" xfId="18014"/>
    <cellStyle name="Input 2 4 10 13 2" xfId="33273"/>
    <cellStyle name="Input 2 4 10 14" xfId="19401"/>
    <cellStyle name="Input 2 4 10 14 2" xfId="33274"/>
    <cellStyle name="Input 2 4 10 15" xfId="20781"/>
    <cellStyle name="Input 2 4 10 15 2" xfId="33275"/>
    <cellStyle name="Input 2 4 10 16" xfId="22147"/>
    <cellStyle name="Input 2 4 10 16 2" xfId="33276"/>
    <cellStyle name="Input 2 4 10 17" xfId="23501"/>
    <cellStyle name="Input 2 4 10 17 2" xfId="33277"/>
    <cellStyle name="Input 2 4 10 18" xfId="33278"/>
    <cellStyle name="Input 2 4 10 19" xfId="51998"/>
    <cellStyle name="Input 2 4 10 2" xfId="2519"/>
    <cellStyle name="Input 2 4 10 2 2" xfId="33279"/>
    <cellStyle name="Input 2 4 10 20" xfId="51999"/>
    <cellStyle name="Input 2 4 10 21" xfId="52000"/>
    <cellStyle name="Input 2 4 10 22" xfId="52001"/>
    <cellStyle name="Input 2 4 10 23" xfId="52002"/>
    <cellStyle name="Input 2 4 10 24" xfId="52003"/>
    <cellStyle name="Input 2 4 10 25" xfId="52004"/>
    <cellStyle name="Input 2 4 10 3" xfId="3873"/>
    <cellStyle name="Input 2 4 10 3 2" xfId="33280"/>
    <cellStyle name="Input 2 4 10 4" xfId="5445"/>
    <cellStyle name="Input 2 4 10 4 2" xfId="33281"/>
    <cellStyle name="Input 2 4 10 5" xfId="6843"/>
    <cellStyle name="Input 2 4 10 5 2" xfId="33282"/>
    <cellStyle name="Input 2 4 10 6" xfId="8241"/>
    <cellStyle name="Input 2 4 10 6 2" xfId="33283"/>
    <cellStyle name="Input 2 4 10 7" xfId="9643"/>
    <cellStyle name="Input 2 4 10 7 2" xfId="33284"/>
    <cellStyle name="Input 2 4 10 8" xfId="11037"/>
    <cellStyle name="Input 2 4 10 8 2" xfId="33285"/>
    <cellStyle name="Input 2 4 10 9" xfId="12436"/>
    <cellStyle name="Input 2 4 10 9 2" xfId="33286"/>
    <cellStyle name="Input 2 4 11" xfId="1100"/>
    <cellStyle name="Input 2 4 11 10" xfId="13865"/>
    <cellStyle name="Input 2 4 11 10 2" xfId="33287"/>
    <cellStyle name="Input 2 4 11 11" xfId="15261"/>
    <cellStyle name="Input 2 4 11 11 2" xfId="33288"/>
    <cellStyle name="Input 2 4 11 12" xfId="16655"/>
    <cellStyle name="Input 2 4 11 12 2" xfId="33289"/>
    <cellStyle name="Input 2 4 11 13" xfId="18045"/>
    <cellStyle name="Input 2 4 11 13 2" xfId="33290"/>
    <cellStyle name="Input 2 4 11 14" xfId="19432"/>
    <cellStyle name="Input 2 4 11 14 2" xfId="33291"/>
    <cellStyle name="Input 2 4 11 15" xfId="20812"/>
    <cellStyle name="Input 2 4 11 15 2" xfId="33292"/>
    <cellStyle name="Input 2 4 11 16" xfId="22178"/>
    <cellStyle name="Input 2 4 11 16 2" xfId="33293"/>
    <cellStyle name="Input 2 4 11 17" xfId="23532"/>
    <cellStyle name="Input 2 4 11 17 2" xfId="33294"/>
    <cellStyle name="Input 2 4 11 18" xfId="33295"/>
    <cellStyle name="Input 2 4 11 19" xfId="52005"/>
    <cellStyle name="Input 2 4 11 2" xfId="2550"/>
    <cellStyle name="Input 2 4 11 2 2" xfId="33296"/>
    <cellStyle name="Input 2 4 11 20" xfId="52006"/>
    <cellStyle name="Input 2 4 11 21" xfId="52007"/>
    <cellStyle name="Input 2 4 11 22" xfId="52008"/>
    <cellStyle name="Input 2 4 11 23" xfId="52009"/>
    <cellStyle name="Input 2 4 11 24" xfId="52010"/>
    <cellStyle name="Input 2 4 11 25" xfId="52011"/>
    <cellStyle name="Input 2 4 11 3" xfId="3904"/>
    <cellStyle name="Input 2 4 11 3 2" xfId="33297"/>
    <cellStyle name="Input 2 4 11 4" xfId="5476"/>
    <cellStyle name="Input 2 4 11 4 2" xfId="33298"/>
    <cellStyle name="Input 2 4 11 5" xfId="6874"/>
    <cellStyle name="Input 2 4 11 5 2" xfId="33299"/>
    <cellStyle name="Input 2 4 11 6" xfId="8272"/>
    <cellStyle name="Input 2 4 11 6 2" xfId="33300"/>
    <cellStyle name="Input 2 4 11 7" xfId="9674"/>
    <cellStyle name="Input 2 4 11 7 2" xfId="33301"/>
    <cellStyle name="Input 2 4 11 8" xfId="11068"/>
    <cellStyle name="Input 2 4 11 8 2" xfId="33302"/>
    <cellStyle name="Input 2 4 11 9" xfId="12467"/>
    <cellStyle name="Input 2 4 11 9 2" xfId="33303"/>
    <cellStyle name="Input 2 4 12" xfId="1136"/>
    <cellStyle name="Input 2 4 12 10" xfId="13901"/>
    <cellStyle name="Input 2 4 12 10 2" xfId="33304"/>
    <cellStyle name="Input 2 4 12 11" xfId="15297"/>
    <cellStyle name="Input 2 4 12 11 2" xfId="33305"/>
    <cellStyle name="Input 2 4 12 12" xfId="16691"/>
    <cellStyle name="Input 2 4 12 12 2" xfId="33306"/>
    <cellStyle name="Input 2 4 12 13" xfId="18081"/>
    <cellStyle name="Input 2 4 12 13 2" xfId="33307"/>
    <cellStyle name="Input 2 4 12 14" xfId="19468"/>
    <cellStyle name="Input 2 4 12 14 2" xfId="33308"/>
    <cellStyle name="Input 2 4 12 15" xfId="20848"/>
    <cellStyle name="Input 2 4 12 15 2" xfId="33309"/>
    <cellStyle name="Input 2 4 12 16" xfId="22214"/>
    <cellStyle name="Input 2 4 12 16 2" xfId="33310"/>
    <cellStyle name="Input 2 4 12 17" xfId="23568"/>
    <cellStyle name="Input 2 4 12 17 2" xfId="33311"/>
    <cellStyle name="Input 2 4 12 18" xfId="33312"/>
    <cellStyle name="Input 2 4 12 19" xfId="52012"/>
    <cellStyle name="Input 2 4 12 2" xfId="2586"/>
    <cellStyle name="Input 2 4 12 2 2" xfId="33313"/>
    <cellStyle name="Input 2 4 12 20" xfId="52013"/>
    <cellStyle name="Input 2 4 12 21" xfId="52014"/>
    <cellStyle name="Input 2 4 12 22" xfId="52015"/>
    <cellStyle name="Input 2 4 12 23" xfId="52016"/>
    <cellStyle name="Input 2 4 12 24" xfId="52017"/>
    <cellStyle name="Input 2 4 12 25" xfId="52018"/>
    <cellStyle name="Input 2 4 12 3" xfId="3940"/>
    <cellStyle name="Input 2 4 12 3 2" xfId="33314"/>
    <cellStyle name="Input 2 4 12 4" xfId="5512"/>
    <cellStyle name="Input 2 4 12 4 2" xfId="33315"/>
    <cellStyle name="Input 2 4 12 5" xfId="6910"/>
    <cellStyle name="Input 2 4 12 5 2" xfId="33316"/>
    <cellStyle name="Input 2 4 12 6" xfId="8308"/>
    <cellStyle name="Input 2 4 12 6 2" xfId="33317"/>
    <cellStyle name="Input 2 4 12 7" xfId="9710"/>
    <cellStyle name="Input 2 4 12 7 2" xfId="33318"/>
    <cellStyle name="Input 2 4 12 8" xfId="11104"/>
    <cellStyle name="Input 2 4 12 8 2" xfId="33319"/>
    <cellStyle name="Input 2 4 12 9" xfId="12503"/>
    <cellStyle name="Input 2 4 12 9 2" xfId="33320"/>
    <cellStyle name="Input 2 4 13" xfId="1171"/>
    <cellStyle name="Input 2 4 13 10" xfId="13936"/>
    <cellStyle name="Input 2 4 13 10 2" xfId="33321"/>
    <cellStyle name="Input 2 4 13 11" xfId="15332"/>
    <cellStyle name="Input 2 4 13 11 2" xfId="33322"/>
    <cellStyle name="Input 2 4 13 12" xfId="16726"/>
    <cellStyle name="Input 2 4 13 12 2" xfId="33323"/>
    <cellStyle name="Input 2 4 13 13" xfId="18116"/>
    <cellStyle name="Input 2 4 13 13 2" xfId="33324"/>
    <cellStyle name="Input 2 4 13 14" xfId="19503"/>
    <cellStyle name="Input 2 4 13 14 2" xfId="33325"/>
    <cellStyle name="Input 2 4 13 15" xfId="20883"/>
    <cellStyle name="Input 2 4 13 15 2" xfId="33326"/>
    <cellStyle name="Input 2 4 13 16" xfId="22249"/>
    <cellStyle name="Input 2 4 13 16 2" xfId="33327"/>
    <cellStyle name="Input 2 4 13 17" xfId="23603"/>
    <cellStyle name="Input 2 4 13 17 2" xfId="33328"/>
    <cellStyle name="Input 2 4 13 18" xfId="33329"/>
    <cellStyle name="Input 2 4 13 19" xfId="52019"/>
    <cellStyle name="Input 2 4 13 2" xfId="2621"/>
    <cellStyle name="Input 2 4 13 2 2" xfId="33330"/>
    <cellStyle name="Input 2 4 13 20" xfId="52020"/>
    <cellStyle name="Input 2 4 13 21" xfId="52021"/>
    <cellStyle name="Input 2 4 13 22" xfId="52022"/>
    <cellStyle name="Input 2 4 13 23" xfId="52023"/>
    <cellStyle name="Input 2 4 13 24" xfId="52024"/>
    <cellStyle name="Input 2 4 13 25" xfId="52025"/>
    <cellStyle name="Input 2 4 13 3" xfId="3975"/>
    <cellStyle name="Input 2 4 13 3 2" xfId="33331"/>
    <cellStyle name="Input 2 4 13 4" xfId="5547"/>
    <cellStyle name="Input 2 4 13 4 2" xfId="33332"/>
    <cellStyle name="Input 2 4 13 5" xfId="6945"/>
    <cellStyle name="Input 2 4 13 5 2" xfId="33333"/>
    <cellStyle name="Input 2 4 13 6" xfId="8343"/>
    <cellStyle name="Input 2 4 13 6 2" xfId="33334"/>
    <cellStyle name="Input 2 4 13 7" xfId="9745"/>
    <cellStyle name="Input 2 4 13 7 2" xfId="33335"/>
    <cellStyle name="Input 2 4 13 8" xfId="11139"/>
    <cellStyle name="Input 2 4 13 8 2" xfId="33336"/>
    <cellStyle name="Input 2 4 13 9" xfId="12538"/>
    <cellStyle name="Input 2 4 13 9 2" xfId="33337"/>
    <cellStyle name="Input 2 4 14" xfId="1205"/>
    <cellStyle name="Input 2 4 14 10" xfId="13970"/>
    <cellStyle name="Input 2 4 14 10 2" xfId="33338"/>
    <cellStyle name="Input 2 4 14 11" xfId="15366"/>
    <cellStyle name="Input 2 4 14 11 2" xfId="33339"/>
    <cellStyle name="Input 2 4 14 12" xfId="16760"/>
    <cellStyle name="Input 2 4 14 12 2" xfId="33340"/>
    <cellStyle name="Input 2 4 14 13" xfId="18150"/>
    <cellStyle name="Input 2 4 14 13 2" xfId="33341"/>
    <cellStyle name="Input 2 4 14 14" xfId="19537"/>
    <cellStyle name="Input 2 4 14 14 2" xfId="33342"/>
    <cellStyle name="Input 2 4 14 15" xfId="20917"/>
    <cellStyle name="Input 2 4 14 15 2" xfId="33343"/>
    <cellStyle name="Input 2 4 14 16" xfId="22283"/>
    <cellStyle name="Input 2 4 14 16 2" xfId="33344"/>
    <cellStyle name="Input 2 4 14 17" xfId="23637"/>
    <cellStyle name="Input 2 4 14 17 2" xfId="33345"/>
    <cellStyle name="Input 2 4 14 18" xfId="33346"/>
    <cellStyle name="Input 2 4 14 19" xfId="52026"/>
    <cellStyle name="Input 2 4 14 2" xfId="2655"/>
    <cellStyle name="Input 2 4 14 2 2" xfId="33347"/>
    <cellStyle name="Input 2 4 14 20" xfId="52027"/>
    <cellStyle name="Input 2 4 14 21" xfId="52028"/>
    <cellStyle name="Input 2 4 14 22" xfId="52029"/>
    <cellStyle name="Input 2 4 14 23" xfId="52030"/>
    <cellStyle name="Input 2 4 14 24" xfId="52031"/>
    <cellStyle name="Input 2 4 14 25" xfId="52032"/>
    <cellStyle name="Input 2 4 14 3" xfId="4009"/>
    <cellStyle name="Input 2 4 14 3 2" xfId="33348"/>
    <cellStyle name="Input 2 4 14 4" xfId="5581"/>
    <cellStyle name="Input 2 4 14 4 2" xfId="33349"/>
    <cellStyle name="Input 2 4 14 5" xfId="6979"/>
    <cellStyle name="Input 2 4 14 5 2" xfId="33350"/>
    <cellStyle name="Input 2 4 14 6" xfId="8377"/>
    <cellStyle name="Input 2 4 14 6 2" xfId="33351"/>
    <cellStyle name="Input 2 4 14 7" xfId="9779"/>
    <cellStyle name="Input 2 4 14 7 2" xfId="33352"/>
    <cellStyle name="Input 2 4 14 8" xfId="11173"/>
    <cellStyle name="Input 2 4 14 8 2" xfId="33353"/>
    <cellStyle name="Input 2 4 14 9" xfId="12572"/>
    <cellStyle name="Input 2 4 14 9 2" xfId="33354"/>
    <cellStyle name="Input 2 4 15" xfId="1242"/>
    <cellStyle name="Input 2 4 15 10" xfId="14007"/>
    <cellStyle name="Input 2 4 15 10 2" xfId="33355"/>
    <cellStyle name="Input 2 4 15 11" xfId="15403"/>
    <cellStyle name="Input 2 4 15 11 2" xfId="33356"/>
    <cellStyle name="Input 2 4 15 12" xfId="16797"/>
    <cellStyle name="Input 2 4 15 12 2" xfId="33357"/>
    <cellStyle name="Input 2 4 15 13" xfId="18187"/>
    <cellStyle name="Input 2 4 15 13 2" xfId="33358"/>
    <cellStyle name="Input 2 4 15 14" xfId="19574"/>
    <cellStyle name="Input 2 4 15 14 2" xfId="33359"/>
    <cellStyle name="Input 2 4 15 15" xfId="20954"/>
    <cellStyle name="Input 2 4 15 15 2" xfId="33360"/>
    <cellStyle name="Input 2 4 15 16" xfId="22320"/>
    <cellStyle name="Input 2 4 15 16 2" xfId="33361"/>
    <cellStyle name="Input 2 4 15 17" xfId="23674"/>
    <cellStyle name="Input 2 4 15 17 2" xfId="33362"/>
    <cellStyle name="Input 2 4 15 18" xfId="33363"/>
    <cellStyle name="Input 2 4 15 19" xfId="52033"/>
    <cellStyle name="Input 2 4 15 2" xfId="2692"/>
    <cellStyle name="Input 2 4 15 2 2" xfId="33364"/>
    <cellStyle name="Input 2 4 15 20" xfId="52034"/>
    <cellStyle name="Input 2 4 15 21" xfId="52035"/>
    <cellStyle name="Input 2 4 15 22" xfId="52036"/>
    <cellStyle name="Input 2 4 15 23" xfId="52037"/>
    <cellStyle name="Input 2 4 15 24" xfId="52038"/>
    <cellStyle name="Input 2 4 15 25" xfId="52039"/>
    <cellStyle name="Input 2 4 15 3" xfId="4046"/>
    <cellStyle name="Input 2 4 15 3 2" xfId="33365"/>
    <cellStyle name="Input 2 4 15 4" xfId="5618"/>
    <cellStyle name="Input 2 4 15 4 2" xfId="33366"/>
    <cellStyle name="Input 2 4 15 5" xfId="7016"/>
    <cellStyle name="Input 2 4 15 5 2" xfId="33367"/>
    <cellStyle name="Input 2 4 15 6" xfId="8414"/>
    <cellStyle name="Input 2 4 15 6 2" xfId="33368"/>
    <cellStyle name="Input 2 4 15 7" xfId="9816"/>
    <cellStyle name="Input 2 4 15 7 2" xfId="33369"/>
    <cellStyle name="Input 2 4 15 8" xfId="11210"/>
    <cellStyle name="Input 2 4 15 8 2" xfId="33370"/>
    <cellStyle name="Input 2 4 15 9" xfId="12609"/>
    <cellStyle name="Input 2 4 15 9 2" xfId="33371"/>
    <cellStyle name="Input 2 4 16" xfId="1278"/>
    <cellStyle name="Input 2 4 16 10" xfId="14043"/>
    <cellStyle name="Input 2 4 16 10 2" xfId="33372"/>
    <cellStyle name="Input 2 4 16 11" xfId="15439"/>
    <cellStyle name="Input 2 4 16 11 2" xfId="33373"/>
    <cellStyle name="Input 2 4 16 12" xfId="16833"/>
    <cellStyle name="Input 2 4 16 12 2" xfId="33374"/>
    <cellStyle name="Input 2 4 16 13" xfId="18223"/>
    <cellStyle name="Input 2 4 16 13 2" xfId="33375"/>
    <cellStyle name="Input 2 4 16 14" xfId="19610"/>
    <cellStyle name="Input 2 4 16 14 2" xfId="33376"/>
    <cellStyle name="Input 2 4 16 15" xfId="20990"/>
    <cellStyle name="Input 2 4 16 15 2" xfId="33377"/>
    <cellStyle name="Input 2 4 16 16" xfId="22356"/>
    <cellStyle name="Input 2 4 16 16 2" xfId="33378"/>
    <cellStyle name="Input 2 4 16 17" xfId="23710"/>
    <cellStyle name="Input 2 4 16 17 2" xfId="33379"/>
    <cellStyle name="Input 2 4 16 18" xfId="33380"/>
    <cellStyle name="Input 2 4 16 19" xfId="52040"/>
    <cellStyle name="Input 2 4 16 2" xfId="2728"/>
    <cellStyle name="Input 2 4 16 2 2" xfId="33381"/>
    <cellStyle name="Input 2 4 16 20" xfId="52041"/>
    <cellStyle name="Input 2 4 16 21" xfId="52042"/>
    <cellStyle name="Input 2 4 16 22" xfId="52043"/>
    <cellStyle name="Input 2 4 16 23" xfId="52044"/>
    <cellStyle name="Input 2 4 16 24" xfId="52045"/>
    <cellStyle name="Input 2 4 16 25" xfId="52046"/>
    <cellStyle name="Input 2 4 16 3" xfId="4082"/>
    <cellStyle name="Input 2 4 16 3 2" xfId="33382"/>
    <cellStyle name="Input 2 4 16 4" xfId="5654"/>
    <cellStyle name="Input 2 4 16 4 2" xfId="33383"/>
    <cellStyle name="Input 2 4 16 5" xfId="7052"/>
    <cellStyle name="Input 2 4 16 5 2" xfId="33384"/>
    <cellStyle name="Input 2 4 16 6" xfId="8450"/>
    <cellStyle name="Input 2 4 16 6 2" xfId="33385"/>
    <cellStyle name="Input 2 4 16 7" xfId="9852"/>
    <cellStyle name="Input 2 4 16 7 2" xfId="33386"/>
    <cellStyle name="Input 2 4 16 8" xfId="11246"/>
    <cellStyle name="Input 2 4 16 8 2" xfId="33387"/>
    <cellStyle name="Input 2 4 16 9" xfId="12645"/>
    <cellStyle name="Input 2 4 16 9 2" xfId="33388"/>
    <cellStyle name="Input 2 4 17" xfId="1308"/>
    <cellStyle name="Input 2 4 17 10" xfId="14073"/>
    <cellStyle name="Input 2 4 17 10 2" xfId="33389"/>
    <cellStyle name="Input 2 4 17 11" xfId="15469"/>
    <cellStyle name="Input 2 4 17 11 2" xfId="33390"/>
    <cellStyle name="Input 2 4 17 12" xfId="16863"/>
    <cellStyle name="Input 2 4 17 12 2" xfId="33391"/>
    <cellStyle name="Input 2 4 17 13" xfId="18253"/>
    <cellStyle name="Input 2 4 17 13 2" xfId="33392"/>
    <cellStyle name="Input 2 4 17 14" xfId="19640"/>
    <cellStyle name="Input 2 4 17 14 2" xfId="33393"/>
    <cellStyle name="Input 2 4 17 15" xfId="21020"/>
    <cellStyle name="Input 2 4 17 15 2" xfId="33394"/>
    <cellStyle name="Input 2 4 17 16" xfId="22386"/>
    <cellStyle name="Input 2 4 17 16 2" xfId="33395"/>
    <cellStyle name="Input 2 4 17 17" xfId="23740"/>
    <cellStyle name="Input 2 4 17 17 2" xfId="33396"/>
    <cellStyle name="Input 2 4 17 18" xfId="33397"/>
    <cellStyle name="Input 2 4 17 19" xfId="52047"/>
    <cellStyle name="Input 2 4 17 2" xfId="2758"/>
    <cellStyle name="Input 2 4 17 2 2" xfId="33398"/>
    <cellStyle name="Input 2 4 17 20" xfId="52048"/>
    <cellStyle name="Input 2 4 17 21" xfId="52049"/>
    <cellStyle name="Input 2 4 17 22" xfId="52050"/>
    <cellStyle name="Input 2 4 17 23" xfId="52051"/>
    <cellStyle name="Input 2 4 17 24" xfId="52052"/>
    <cellStyle name="Input 2 4 17 25" xfId="52053"/>
    <cellStyle name="Input 2 4 17 3" xfId="4112"/>
    <cellStyle name="Input 2 4 17 3 2" xfId="33399"/>
    <cellStyle name="Input 2 4 17 4" xfId="5684"/>
    <cellStyle name="Input 2 4 17 4 2" xfId="33400"/>
    <cellStyle name="Input 2 4 17 5" xfId="7082"/>
    <cellStyle name="Input 2 4 17 5 2" xfId="33401"/>
    <cellStyle name="Input 2 4 17 6" xfId="8480"/>
    <cellStyle name="Input 2 4 17 6 2" xfId="33402"/>
    <cellStyle name="Input 2 4 17 7" xfId="9882"/>
    <cellStyle name="Input 2 4 17 7 2" xfId="33403"/>
    <cellStyle name="Input 2 4 17 8" xfId="11276"/>
    <cellStyle name="Input 2 4 17 8 2" xfId="33404"/>
    <cellStyle name="Input 2 4 17 9" xfId="12675"/>
    <cellStyle name="Input 2 4 17 9 2" xfId="33405"/>
    <cellStyle name="Input 2 4 18" xfId="1341"/>
    <cellStyle name="Input 2 4 18 10" xfId="14106"/>
    <cellStyle name="Input 2 4 18 10 2" xfId="33406"/>
    <cellStyle name="Input 2 4 18 11" xfId="15502"/>
    <cellStyle name="Input 2 4 18 11 2" xfId="33407"/>
    <cellStyle name="Input 2 4 18 12" xfId="16896"/>
    <cellStyle name="Input 2 4 18 12 2" xfId="33408"/>
    <cellStyle name="Input 2 4 18 13" xfId="18286"/>
    <cellStyle name="Input 2 4 18 13 2" xfId="33409"/>
    <cellStyle name="Input 2 4 18 14" xfId="19673"/>
    <cellStyle name="Input 2 4 18 14 2" xfId="33410"/>
    <cellStyle name="Input 2 4 18 15" xfId="21053"/>
    <cellStyle name="Input 2 4 18 15 2" xfId="33411"/>
    <cellStyle name="Input 2 4 18 16" xfId="22419"/>
    <cellStyle name="Input 2 4 18 16 2" xfId="33412"/>
    <cellStyle name="Input 2 4 18 17" xfId="23773"/>
    <cellStyle name="Input 2 4 18 17 2" xfId="33413"/>
    <cellStyle name="Input 2 4 18 18" xfId="33414"/>
    <cellStyle name="Input 2 4 18 19" xfId="52054"/>
    <cellStyle name="Input 2 4 18 2" xfId="2791"/>
    <cellStyle name="Input 2 4 18 2 2" xfId="33415"/>
    <cellStyle name="Input 2 4 18 20" xfId="52055"/>
    <cellStyle name="Input 2 4 18 21" xfId="52056"/>
    <cellStyle name="Input 2 4 18 22" xfId="52057"/>
    <cellStyle name="Input 2 4 18 23" xfId="52058"/>
    <cellStyle name="Input 2 4 18 24" xfId="52059"/>
    <cellStyle name="Input 2 4 18 25" xfId="52060"/>
    <cellStyle name="Input 2 4 18 3" xfId="4145"/>
    <cellStyle name="Input 2 4 18 3 2" xfId="33416"/>
    <cellStyle name="Input 2 4 18 4" xfId="5717"/>
    <cellStyle name="Input 2 4 18 4 2" xfId="33417"/>
    <cellStyle name="Input 2 4 18 5" xfId="7115"/>
    <cellStyle name="Input 2 4 18 5 2" xfId="33418"/>
    <cellStyle name="Input 2 4 18 6" xfId="8513"/>
    <cellStyle name="Input 2 4 18 6 2" xfId="33419"/>
    <cellStyle name="Input 2 4 18 7" xfId="9915"/>
    <cellStyle name="Input 2 4 18 7 2" xfId="33420"/>
    <cellStyle name="Input 2 4 18 8" xfId="11309"/>
    <cellStyle name="Input 2 4 18 8 2" xfId="33421"/>
    <cellStyle name="Input 2 4 18 9" xfId="12708"/>
    <cellStyle name="Input 2 4 18 9 2" xfId="33422"/>
    <cellStyle name="Input 2 4 19" xfId="837"/>
    <cellStyle name="Input 2 4 19 10" xfId="13602"/>
    <cellStyle name="Input 2 4 19 10 2" xfId="33423"/>
    <cellStyle name="Input 2 4 19 11" xfId="14998"/>
    <cellStyle name="Input 2 4 19 11 2" xfId="33424"/>
    <cellStyle name="Input 2 4 19 12" xfId="16392"/>
    <cellStyle name="Input 2 4 19 12 2" xfId="33425"/>
    <cellStyle name="Input 2 4 19 13" xfId="17782"/>
    <cellStyle name="Input 2 4 19 13 2" xfId="33426"/>
    <cellStyle name="Input 2 4 19 14" xfId="19169"/>
    <cellStyle name="Input 2 4 19 14 2" xfId="33427"/>
    <cellStyle name="Input 2 4 19 15" xfId="20549"/>
    <cellStyle name="Input 2 4 19 15 2" xfId="33428"/>
    <cellStyle name="Input 2 4 19 16" xfId="21915"/>
    <cellStyle name="Input 2 4 19 16 2" xfId="33429"/>
    <cellStyle name="Input 2 4 19 17" xfId="23269"/>
    <cellStyle name="Input 2 4 19 17 2" xfId="33430"/>
    <cellStyle name="Input 2 4 19 18" xfId="33431"/>
    <cellStyle name="Input 2 4 19 19" xfId="52061"/>
    <cellStyle name="Input 2 4 19 2" xfId="2287"/>
    <cellStyle name="Input 2 4 19 2 2" xfId="33432"/>
    <cellStyle name="Input 2 4 19 20" xfId="52062"/>
    <cellStyle name="Input 2 4 19 21" xfId="52063"/>
    <cellStyle name="Input 2 4 19 22" xfId="52064"/>
    <cellStyle name="Input 2 4 19 23" xfId="52065"/>
    <cellStyle name="Input 2 4 19 24" xfId="52066"/>
    <cellStyle name="Input 2 4 19 25" xfId="52067"/>
    <cellStyle name="Input 2 4 19 3" xfId="3641"/>
    <cellStyle name="Input 2 4 19 3 2" xfId="33433"/>
    <cellStyle name="Input 2 4 19 4" xfId="5213"/>
    <cellStyle name="Input 2 4 19 4 2" xfId="33434"/>
    <cellStyle name="Input 2 4 19 5" xfId="6611"/>
    <cellStyle name="Input 2 4 19 5 2" xfId="33435"/>
    <cellStyle name="Input 2 4 19 6" xfId="8009"/>
    <cellStyle name="Input 2 4 19 6 2" xfId="33436"/>
    <cellStyle name="Input 2 4 19 7" xfId="9411"/>
    <cellStyle name="Input 2 4 19 7 2" xfId="33437"/>
    <cellStyle name="Input 2 4 19 8" xfId="10805"/>
    <cellStyle name="Input 2 4 19 8 2" xfId="33438"/>
    <cellStyle name="Input 2 4 19 9" xfId="12204"/>
    <cellStyle name="Input 2 4 19 9 2" xfId="33439"/>
    <cellStyle name="Input 2 4 2" xfId="371"/>
    <cellStyle name="Input 2 4 2 10" xfId="9349"/>
    <cellStyle name="Input 2 4 2 10 2" xfId="33440"/>
    <cellStyle name="Input 2 4 2 11" xfId="10743"/>
    <cellStyle name="Input 2 4 2 11 2" xfId="33441"/>
    <cellStyle name="Input 2 4 2 12" xfId="12142"/>
    <cellStyle name="Input 2 4 2 12 2" xfId="33442"/>
    <cellStyle name="Input 2 4 2 13" xfId="13540"/>
    <cellStyle name="Input 2 4 2 13 2" xfId="33443"/>
    <cellStyle name="Input 2 4 2 14" xfId="14936"/>
    <cellStyle name="Input 2 4 2 14 2" xfId="33444"/>
    <cellStyle name="Input 2 4 2 15" xfId="16330"/>
    <cellStyle name="Input 2 4 2 15 2" xfId="33445"/>
    <cellStyle name="Input 2 4 2 16" xfId="17720"/>
    <cellStyle name="Input 2 4 2 16 2" xfId="33446"/>
    <cellStyle name="Input 2 4 2 17" xfId="19107"/>
    <cellStyle name="Input 2 4 2 17 2" xfId="33447"/>
    <cellStyle name="Input 2 4 2 18" xfId="20487"/>
    <cellStyle name="Input 2 4 2 18 2" xfId="33448"/>
    <cellStyle name="Input 2 4 2 19" xfId="21853"/>
    <cellStyle name="Input 2 4 2 19 2" xfId="33449"/>
    <cellStyle name="Input 2 4 2 2" xfId="500"/>
    <cellStyle name="Input 2 4 2 2 10" xfId="14711"/>
    <cellStyle name="Input 2 4 2 2 10 2" xfId="33450"/>
    <cellStyle name="Input 2 4 2 2 11" xfId="16105"/>
    <cellStyle name="Input 2 4 2 2 11 2" xfId="33451"/>
    <cellStyle name="Input 2 4 2 2 12" xfId="17495"/>
    <cellStyle name="Input 2 4 2 2 12 2" xfId="33452"/>
    <cellStyle name="Input 2 4 2 2 13" xfId="18882"/>
    <cellStyle name="Input 2 4 2 2 13 2" xfId="33453"/>
    <cellStyle name="Input 2 4 2 2 14" xfId="20262"/>
    <cellStyle name="Input 2 4 2 2 14 2" xfId="33454"/>
    <cellStyle name="Input 2 4 2 2 15" xfId="21628"/>
    <cellStyle name="Input 2 4 2 2 15 2" xfId="33455"/>
    <cellStyle name="Input 2 4 2 2 16" xfId="22982"/>
    <cellStyle name="Input 2 4 2 2 16 2" xfId="33456"/>
    <cellStyle name="Input 2 4 2 2 17" xfId="24326"/>
    <cellStyle name="Input 2 4 2 2 17 2" xfId="33457"/>
    <cellStyle name="Input 2 4 2 2 18" xfId="1894"/>
    <cellStyle name="Input 2 4 2 2 18 2" xfId="33458"/>
    <cellStyle name="Input 2 4 2 2 19" xfId="33459"/>
    <cellStyle name="Input 2 4 2 2 2" xfId="3354"/>
    <cellStyle name="Input 2 4 2 2 2 2" xfId="33460"/>
    <cellStyle name="Input 2 4 2 2 3" xfId="4698"/>
    <cellStyle name="Input 2 4 2 2 3 2" xfId="33461"/>
    <cellStyle name="Input 2 4 2 2 4" xfId="6324"/>
    <cellStyle name="Input 2 4 2 2 4 2" xfId="33462"/>
    <cellStyle name="Input 2 4 2 2 5" xfId="7726"/>
    <cellStyle name="Input 2 4 2 2 5 2" xfId="33463"/>
    <cellStyle name="Input 2 4 2 2 6" xfId="9121"/>
    <cellStyle name="Input 2 4 2 2 6 2" xfId="33464"/>
    <cellStyle name="Input 2 4 2 2 7" xfId="10522"/>
    <cellStyle name="Input 2 4 2 2 7 2" xfId="33465"/>
    <cellStyle name="Input 2 4 2 2 8" xfId="11919"/>
    <cellStyle name="Input 2 4 2 2 8 2" xfId="33466"/>
    <cellStyle name="Input 2 4 2 2 9" xfId="13315"/>
    <cellStyle name="Input 2 4 2 2 9 2" xfId="33467"/>
    <cellStyle name="Input 2 4 2 20" xfId="23207"/>
    <cellStyle name="Input 2 4 2 20 2" xfId="33468"/>
    <cellStyle name="Input 2 4 2 21" xfId="775"/>
    <cellStyle name="Input 2 4 2 21 2" xfId="33469"/>
    <cellStyle name="Input 2 4 2 22" xfId="24592"/>
    <cellStyle name="Input 2 4 2 22 2" xfId="33470"/>
    <cellStyle name="Input 2 4 2 23" xfId="24720"/>
    <cellStyle name="Input 2 4 2 23 2" xfId="33471"/>
    <cellStyle name="Input 2 4 2 24" xfId="33472"/>
    <cellStyle name="Input 2 4 2 25" xfId="52068"/>
    <cellStyle name="Input 2 4 2 26" xfId="52069"/>
    <cellStyle name="Input 2 4 2 27" xfId="52070"/>
    <cellStyle name="Input 2 4 2 28" xfId="52071"/>
    <cellStyle name="Input 2 4 2 29" xfId="52072"/>
    <cellStyle name="Input 2 4 2 3" xfId="616"/>
    <cellStyle name="Input 2 4 2 3 10" xfId="14827"/>
    <cellStyle name="Input 2 4 2 3 10 2" xfId="33473"/>
    <cellStyle name="Input 2 4 2 3 11" xfId="16221"/>
    <cellStyle name="Input 2 4 2 3 11 2" xfId="33474"/>
    <cellStyle name="Input 2 4 2 3 12" xfId="17611"/>
    <cellStyle name="Input 2 4 2 3 12 2" xfId="33475"/>
    <cellStyle name="Input 2 4 2 3 13" xfId="18998"/>
    <cellStyle name="Input 2 4 2 3 13 2" xfId="33476"/>
    <cellStyle name="Input 2 4 2 3 14" xfId="20378"/>
    <cellStyle name="Input 2 4 2 3 14 2" xfId="33477"/>
    <cellStyle name="Input 2 4 2 3 15" xfId="21744"/>
    <cellStyle name="Input 2 4 2 3 15 2" xfId="33478"/>
    <cellStyle name="Input 2 4 2 3 16" xfId="23098"/>
    <cellStyle name="Input 2 4 2 3 16 2" xfId="33479"/>
    <cellStyle name="Input 2 4 2 3 17" xfId="24442"/>
    <cellStyle name="Input 2 4 2 3 17 2" xfId="33480"/>
    <cellStyle name="Input 2 4 2 3 18" xfId="2010"/>
    <cellStyle name="Input 2 4 2 3 18 2" xfId="33481"/>
    <cellStyle name="Input 2 4 2 3 19" xfId="33482"/>
    <cellStyle name="Input 2 4 2 3 2" xfId="3470"/>
    <cellStyle name="Input 2 4 2 3 2 2" xfId="33483"/>
    <cellStyle name="Input 2 4 2 3 3" xfId="4814"/>
    <cellStyle name="Input 2 4 2 3 3 2" xfId="33484"/>
    <cellStyle name="Input 2 4 2 3 4" xfId="6440"/>
    <cellStyle name="Input 2 4 2 3 4 2" xfId="33485"/>
    <cellStyle name="Input 2 4 2 3 5" xfId="7842"/>
    <cellStyle name="Input 2 4 2 3 5 2" xfId="33486"/>
    <cellStyle name="Input 2 4 2 3 6" xfId="9237"/>
    <cellStyle name="Input 2 4 2 3 6 2" xfId="33487"/>
    <cellStyle name="Input 2 4 2 3 7" xfId="10638"/>
    <cellStyle name="Input 2 4 2 3 7 2" xfId="33488"/>
    <cellStyle name="Input 2 4 2 3 8" xfId="12035"/>
    <cellStyle name="Input 2 4 2 3 8 2" xfId="33489"/>
    <cellStyle name="Input 2 4 2 3 9" xfId="13431"/>
    <cellStyle name="Input 2 4 2 3 9 2" xfId="33490"/>
    <cellStyle name="Input 2 4 2 30" xfId="52073"/>
    <cellStyle name="Input 2 4 2 31" xfId="52074"/>
    <cellStyle name="Input 2 4 2 4" xfId="1765"/>
    <cellStyle name="Input 2 4 2 4 10" xfId="14582"/>
    <cellStyle name="Input 2 4 2 4 10 2" xfId="33491"/>
    <cellStyle name="Input 2 4 2 4 11" xfId="15976"/>
    <cellStyle name="Input 2 4 2 4 11 2" xfId="33492"/>
    <cellStyle name="Input 2 4 2 4 12" xfId="17366"/>
    <cellStyle name="Input 2 4 2 4 12 2" xfId="33493"/>
    <cellStyle name="Input 2 4 2 4 13" xfId="18753"/>
    <cellStyle name="Input 2 4 2 4 13 2" xfId="33494"/>
    <cellStyle name="Input 2 4 2 4 14" xfId="20133"/>
    <cellStyle name="Input 2 4 2 4 14 2" xfId="33495"/>
    <cellStyle name="Input 2 4 2 4 15" xfId="21499"/>
    <cellStyle name="Input 2 4 2 4 15 2" xfId="33496"/>
    <cellStyle name="Input 2 4 2 4 16" xfId="22853"/>
    <cellStyle name="Input 2 4 2 4 16 2" xfId="33497"/>
    <cellStyle name="Input 2 4 2 4 17" xfId="24197"/>
    <cellStyle name="Input 2 4 2 4 17 2" xfId="33498"/>
    <cellStyle name="Input 2 4 2 4 18" xfId="33499"/>
    <cellStyle name="Input 2 4 2 4 2" xfId="3225"/>
    <cellStyle name="Input 2 4 2 4 2 2" xfId="33500"/>
    <cellStyle name="Input 2 4 2 4 3" xfId="4569"/>
    <cellStyle name="Input 2 4 2 4 3 2" xfId="33501"/>
    <cellStyle name="Input 2 4 2 4 4" xfId="6195"/>
    <cellStyle name="Input 2 4 2 4 4 2" xfId="33502"/>
    <cellStyle name="Input 2 4 2 4 5" xfId="7597"/>
    <cellStyle name="Input 2 4 2 4 5 2" xfId="33503"/>
    <cellStyle name="Input 2 4 2 4 6" xfId="8992"/>
    <cellStyle name="Input 2 4 2 4 6 2" xfId="33504"/>
    <cellStyle name="Input 2 4 2 4 7" xfId="10393"/>
    <cellStyle name="Input 2 4 2 4 7 2" xfId="33505"/>
    <cellStyle name="Input 2 4 2 4 8" xfId="11790"/>
    <cellStyle name="Input 2 4 2 4 8 2" xfId="33506"/>
    <cellStyle name="Input 2 4 2 4 9" xfId="13186"/>
    <cellStyle name="Input 2 4 2 4 9 2" xfId="33507"/>
    <cellStyle name="Input 2 4 2 5" xfId="2225"/>
    <cellStyle name="Input 2 4 2 5 2" xfId="33508"/>
    <cellStyle name="Input 2 4 2 6" xfId="3579"/>
    <cellStyle name="Input 2 4 2 6 2" xfId="33509"/>
    <cellStyle name="Input 2 4 2 7" xfId="5151"/>
    <cellStyle name="Input 2 4 2 7 2" xfId="33510"/>
    <cellStyle name="Input 2 4 2 8" xfId="6549"/>
    <cellStyle name="Input 2 4 2 8 2" xfId="33511"/>
    <cellStyle name="Input 2 4 2 9" xfId="7947"/>
    <cellStyle name="Input 2 4 2 9 2" xfId="33512"/>
    <cellStyle name="Input 2 4 20" xfId="1397"/>
    <cellStyle name="Input 2 4 20 10" xfId="14162"/>
    <cellStyle name="Input 2 4 20 10 2" xfId="33513"/>
    <cellStyle name="Input 2 4 20 11" xfId="15558"/>
    <cellStyle name="Input 2 4 20 11 2" xfId="33514"/>
    <cellStyle name="Input 2 4 20 12" xfId="16952"/>
    <cellStyle name="Input 2 4 20 12 2" xfId="33515"/>
    <cellStyle name="Input 2 4 20 13" xfId="18342"/>
    <cellStyle name="Input 2 4 20 13 2" xfId="33516"/>
    <cellStyle name="Input 2 4 20 14" xfId="19729"/>
    <cellStyle name="Input 2 4 20 14 2" xfId="33517"/>
    <cellStyle name="Input 2 4 20 15" xfId="21109"/>
    <cellStyle name="Input 2 4 20 15 2" xfId="33518"/>
    <cellStyle name="Input 2 4 20 16" xfId="22475"/>
    <cellStyle name="Input 2 4 20 16 2" xfId="33519"/>
    <cellStyle name="Input 2 4 20 17" xfId="23829"/>
    <cellStyle name="Input 2 4 20 17 2" xfId="33520"/>
    <cellStyle name="Input 2 4 20 18" xfId="33521"/>
    <cellStyle name="Input 2 4 20 19" xfId="52075"/>
    <cellStyle name="Input 2 4 20 2" xfId="2847"/>
    <cellStyle name="Input 2 4 20 2 2" xfId="33522"/>
    <cellStyle name="Input 2 4 20 20" xfId="52076"/>
    <cellStyle name="Input 2 4 20 21" xfId="52077"/>
    <cellStyle name="Input 2 4 20 22" xfId="52078"/>
    <cellStyle name="Input 2 4 20 23" xfId="52079"/>
    <cellStyle name="Input 2 4 20 24" xfId="52080"/>
    <cellStyle name="Input 2 4 20 25" xfId="52081"/>
    <cellStyle name="Input 2 4 20 3" xfId="4201"/>
    <cellStyle name="Input 2 4 20 3 2" xfId="33523"/>
    <cellStyle name="Input 2 4 20 4" xfId="5773"/>
    <cellStyle name="Input 2 4 20 4 2" xfId="33524"/>
    <cellStyle name="Input 2 4 20 5" xfId="7171"/>
    <cellStyle name="Input 2 4 20 5 2" xfId="33525"/>
    <cellStyle name="Input 2 4 20 6" xfId="8569"/>
    <cellStyle name="Input 2 4 20 6 2" xfId="33526"/>
    <cellStyle name="Input 2 4 20 7" xfId="9971"/>
    <cellStyle name="Input 2 4 20 7 2" xfId="33527"/>
    <cellStyle name="Input 2 4 20 8" xfId="11365"/>
    <cellStyle name="Input 2 4 20 8 2" xfId="33528"/>
    <cellStyle name="Input 2 4 20 9" xfId="12764"/>
    <cellStyle name="Input 2 4 20 9 2" xfId="33529"/>
    <cellStyle name="Input 2 4 21" xfId="1431"/>
    <cellStyle name="Input 2 4 21 10" xfId="14196"/>
    <cellStyle name="Input 2 4 21 10 2" xfId="33530"/>
    <cellStyle name="Input 2 4 21 11" xfId="15592"/>
    <cellStyle name="Input 2 4 21 11 2" xfId="33531"/>
    <cellStyle name="Input 2 4 21 12" xfId="16986"/>
    <cellStyle name="Input 2 4 21 12 2" xfId="33532"/>
    <cellStyle name="Input 2 4 21 13" xfId="18376"/>
    <cellStyle name="Input 2 4 21 13 2" xfId="33533"/>
    <cellStyle name="Input 2 4 21 14" xfId="19763"/>
    <cellStyle name="Input 2 4 21 14 2" xfId="33534"/>
    <cellStyle name="Input 2 4 21 15" xfId="21143"/>
    <cellStyle name="Input 2 4 21 15 2" xfId="33535"/>
    <cellStyle name="Input 2 4 21 16" xfId="22509"/>
    <cellStyle name="Input 2 4 21 16 2" xfId="33536"/>
    <cellStyle name="Input 2 4 21 17" xfId="23863"/>
    <cellStyle name="Input 2 4 21 17 2" xfId="33537"/>
    <cellStyle name="Input 2 4 21 18" xfId="33538"/>
    <cellStyle name="Input 2 4 21 19" xfId="52082"/>
    <cellStyle name="Input 2 4 21 2" xfId="2881"/>
    <cellStyle name="Input 2 4 21 2 2" xfId="33539"/>
    <cellStyle name="Input 2 4 21 20" xfId="52083"/>
    <cellStyle name="Input 2 4 21 21" xfId="52084"/>
    <cellStyle name="Input 2 4 21 22" xfId="52085"/>
    <cellStyle name="Input 2 4 21 23" xfId="52086"/>
    <cellStyle name="Input 2 4 21 24" xfId="52087"/>
    <cellStyle name="Input 2 4 21 25" xfId="52088"/>
    <cellStyle name="Input 2 4 21 3" xfId="4235"/>
    <cellStyle name="Input 2 4 21 3 2" xfId="33540"/>
    <cellStyle name="Input 2 4 21 4" xfId="5807"/>
    <cellStyle name="Input 2 4 21 4 2" xfId="33541"/>
    <cellStyle name="Input 2 4 21 5" xfId="7205"/>
    <cellStyle name="Input 2 4 21 5 2" xfId="33542"/>
    <cellStyle name="Input 2 4 21 6" xfId="8603"/>
    <cellStyle name="Input 2 4 21 6 2" xfId="33543"/>
    <cellStyle name="Input 2 4 21 7" xfId="10005"/>
    <cellStyle name="Input 2 4 21 7 2" xfId="33544"/>
    <cellStyle name="Input 2 4 21 8" xfId="11399"/>
    <cellStyle name="Input 2 4 21 8 2" xfId="33545"/>
    <cellStyle name="Input 2 4 21 9" xfId="12798"/>
    <cellStyle name="Input 2 4 21 9 2" xfId="33546"/>
    <cellStyle name="Input 2 4 22" xfId="1463"/>
    <cellStyle name="Input 2 4 22 10" xfId="14228"/>
    <cellStyle name="Input 2 4 22 10 2" xfId="33547"/>
    <cellStyle name="Input 2 4 22 11" xfId="15624"/>
    <cellStyle name="Input 2 4 22 11 2" xfId="33548"/>
    <cellStyle name="Input 2 4 22 12" xfId="17018"/>
    <cellStyle name="Input 2 4 22 12 2" xfId="33549"/>
    <cellStyle name="Input 2 4 22 13" xfId="18408"/>
    <cellStyle name="Input 2 4 22 13 2" xfId="33550"/>
    <cellStyle name="Input 2 4 22 14" xfId="19795"/>
    <cellStyle name="Input 2 4 22 14 2" xfId="33551"/>
    <cellStyle name="Input 2 4 22 15" xfId="21175"/>
    <cellStyle name="Input 2 4 22 15 2" xfId="33552"/>
    <cellStyle name="Input 2 4 22 16" xfId="22541"/>
    <cellStyle name="Input 2 4 22 16 2" xfId="33553"/>
    <cellStyle name="Input 2 4 22 17" xfId="23895"/>
    <cellStyle name="Input 2 4 22 17 2" xfId="33554"/>
    <cellStyle name="Input 2 4 22 18" xfId="33555"/>
    <cellStyle name="Input 2 4 22 19" xfId="52089"/>
    <cellStyle name="Input 2 4 22 2" xfId="2913"/>
    <cellStyle name="Input 2 4 22 2 2" xfId="33556"/>
    <cellStyle name="Input 2 4 22 20" xfId="52090"/>
    <cellStyle name="Input 2 4 22 21" xfId="52091"/>
    <cellStyle name="Input 2 4 22 22" xfId="52092"/>
    <cellStyle name="Input 2 4 22 23" xfId="52093"/>
    <cellStyle name="Input 2 4 22 24" xfId="52094"/>
    <cellStyle name="Input 2 4 22 25" xfId="52095"/>
    <cellStyle name="Input 2 4 22 3" xfId="4267"/>
    <cellStyle name="Input 2 4 22 3 2" xfId="33557"/>
    <cellStyle name="Input 2 4 22 4" xfId="5839"/>
    <cellStyle name="Input 2 4 22 4 2" xfId="33558"/>
    <cellStyle name="Input 2 4 22 5" xfId="7237"/>
    <cellStyle name="Input 2 4 22 5 2" xfId="33559"/>
    <cellStyle name="Input 2 4 22 6" xfId="8635"/>
    <cellStyle name="Input 2 4 22 6 2" xfId="33560"/>
    <cellStyle name="Input 2 4 22 7" xfId="10037"/>
    <cellStyle name="Input 2 4 22 7 2" xfId="33561"/>
    <cellStyle name="Input 2 4 22 8" xfId="11431"/>
    <cellStyle name="Input 2 4 22 8 2" xfId="33562"/>
    <cellStyle name="Input 2 4 22 9" xfId="12830"/>
    <cellStyle name="Input 2 4 22 9 2" xfId="33563"/>
    <cellStyle name="Input 2 4 23" xfId="1497"/>
    <cellStyle name="Input 2 4 23 10" xfId="14262"/>
    <cellStyle name="Input 2 4 23 10 2" xfId="33564"/>
    <cellStyle name="Input 2 4 23 11" xfId="15658"/>
    <cellStyle name="Input 2 4 23 11 2" xfId="33565"/>
    <cellStyle name="Input 2 4 23 12" xfId="17052"/>
    <cellStyle name="Input 2 4 23 12 2" xfId="33566"/>
    <cellStyle name="Input 2 4 23 13" xfId="18442"/>
    <cellStyle name="Input 2 4 23 13 2" xfId="33567"/>
    <cellStyle name="Input 2 4 23 14" xfId="19829"/>
    <cellStyle name="Input 2 4 23 14 2" xfId="33568"/>
    <cellStyle name="Input 2 4 23 15" xfId="21209"/>
    <cellStyle name="Input 2 4 23 15 2" xfId="33569"/>
    <cellStyle name="Input 2 4 23 16" xfId="22575"/>
    <cellStyle name="Input 2 4 23 16 2" xfId="33570"/>
    <cellStyle name="Input 2 4 23 17" xfId="23929"/>
    <cellStyle name="Input 2 4 23 17 2" xfId="33571"/>
    <cellStyle name="Input 2 4 23 18" xfId="33572"/>
    <cellStyle name="Input 2 4 23 19" xfId="52096"/>
    <cellStyle name="Input 2 4 23 2" xfId="2947"/>
    <cellStyle name="Input 2 4 23 2 2" xfId="33573"/>
    <cellStyle name="Input 2 4 23 20" xfId="52097"/>
    <cellStyle name="Input 2 4 23 21" xfId="52098"/>
    <cellStyle name="Input 2 4 23 22" xfId="52099"/>
    <cellStyle name="Input 2 4 23 23" xfId="52100"/>
    <cellStyle name="Input 2 4 23 24" xfId="52101"/>
    <cellStyle name="Input 2 4 23 25" xfId="52102"/>
    <cellStyle name="Input 2 4 23 3" xfId="4301"/>
    <cellStyle name="Input 2 4 23 3 2" xfId="33574"/>
    <cellStyle name="Input 2 4 23 4" xfId="5873"/>
    <cellStyle name="Input 2 4 23 4 2" xfId="33575"/>
    <cellStyle name="Input 2 4 23 5" xfId="7271"/>
    <cellStyle name="Input 2 4 23 5 2" xfId="33576"/>
    <cellStyle name="Input 2 4 23 6" xfId="8669"/>
    <cellStyle name="Input 2 4 23 6 2" xfId="33577"/>
    <cellStyle name="Input 2 4 23 7" xfId="10071"/>
    <cellStyle name="Input 2 4 23 7 2" xfId="33578"/>
    <cellStyle name="Input 2 4 23 8" xfId="11465"/>
    <cellStyle name="Input 2 4 23 8 2" xfId="33579"/>
    <cellStyle name="Input 2 4 23 9" xfId="12864"/>
    <cellStyle name="Input 2 4 23 9 2" xfId="33580"/>
    <cellStyle name="Input 2 4 24" xfId="1532"/>
    <cellStyle name="Input 2 4 24 10" xfId="14297"/>
    <cellStyle name="Input 2 4 24 10 2" xfId="33581"/>
    <cellStyle name="Input 2 4 24 11" xfId="15693"/>
    <cellStyle name="Input 2 4 24 11 2" xfId="33582"/>
    <cellStyle name="Input 2 4 24 12" xfId="17087"/>
    <cellStyle name="Input 2 4 24 12 2" xfId="33583"/>
    <cellStyle name="Input 2 4 24 13" xfId="18477"/>
    <cellStyle name="Input 2 4 24 13 2" xfId="33584"/>
    <cellStyle name="Input 2 4 24 14" xfId="19864"/>
    <cellStyle name="Input 2 4 24 14 2" xfId="33585"/>
    <cellStyle name="Input 2 4 24 15" xfId="21244"/>
    <cellStyle name="Input 2 4 24 15 2" xfId="33586"/>
    <cellStyle name="Input 2 4 24 16" xfId="22610"/>
    <cellStyle name="Input 2 4 24 16 2" xfId="33587"/>
    <cellStyle name="Input 2 4 24 17" xfId="23964"/>
    <cellStyle name="Input 2 4 24 17 2" xfId="33588"/>
    <cellStyle name="Input 2 4 24 18" xfId="33589"/>
    <cellStyle name="Input 2 4 24 19" xfId="52103"/>
    <cellStyle name="Input 2 4 24 2" xfId="2982"/>
    <cellStyle name="Input 2 4 24 2 2" xfId="33590"/>
    <cellStyle name="Input 2 4 24 20" xfId="52104"/>
    <cellStyle name="Input 2 4 24 21" xfId="52105"/>
    <cellStyle name="Input 2 4 24 22" xfId="52106"/>
    <cellStyle name="Input 2 4 24 23" xfId="52107"/>
    <cellStyle name="Input 2 4 24 24" xfId="52108"/>
    <cellStyle name="Input 2 4 24 25" xfId="52109"/>
    <cellStyle name="Input 2 4 24 3" xfId="4336"/>
    <cellStyle name="Input 2 4 24 3 2" xfId="33591"/>
    <cellStyle name="Input 2 4 24 4" xfId="5908"/>
    <cellStyle name="Input 2 4 24 4 2" xfId="33592"/>
    <cellStyle name="Input 2 4 24 5" xfId="7306"/>
    <cellStyle name="Input 2 4 24 5 2" xfId="33593"/>
    <cellStyle name="Input 2 4 24 6" xfId="8704"/>
    <cellStyle name="Input 2 4 24 6 2" xfId="33594"/>
    <cellStyle name="Input 2 4 24 7" xfId="10106"/>
    <cellStyle name="Input 2 4 24 7 2" xfId="33595"/>
    <cellStyle name="Input 2 4 24 8" xfId="11500"/>
    <cellStyle name="Input 2 4 24 8 2" xfId="33596"/>
    <cellStyle name="Input 2 4 24 9" xfId="12899"/>
    <cellStyle name="Input 2 4 24 9 2" xfId="33597"/>
    <cellStyle name="Input 2 4 25" xfId="1566"/>
    <cellStyle name="Input 2 4 25 10" xfId="14331"/>
    <cellStyle name="Input 2 4 25 10 2" xfId="33598"/>
    <cellStyle name="Input 2 4 25 11" xfId="15727"/>
    <cellStyle name="Input 2 4 25 11 2" xfId="33599"/>
    <cellStyle name="Input 2 4 25 12" xfId="17121"/>
    <cellStyle name="Input 2 4 25 12 2" xfId="33600"/>
    <cellStyle name="Input 2 4 25 13" xfId="18511"/>
    <cellStyle name="Input 2 4 25 13 2" xfId="33601"/>
    <cellStyle name="Input 2 4 25 14" xfId="19898"/>
    <cellStyle name="Input 2 4 25 14 2" xfId="33602"/>
    <cellStyle name="Input 2 4 25 15" xfId="21278"/>
    <cellStyle name="Input 2 4 25 15 2" xfId="33603"/>
    <cellStyle name="Input 2 4 25 16" xfId="22644"/>
    <cellStyle name="Input 2 4 25 16 2" xfId="33604"/>
    <cellStyle name="Input 2 4 25 17" xfId="23998"/>
    <cellStyle name="Input 2 4 25 17 2" xfId="33605"/>
    <cellStyle name="Input 2 4 25 18" xfId="33606"/>
    <cellStyle name="Input 2 4 25 19" xfId="52110"/>
    <cellStyle name="Input 2 4 25 2" xfId="3016"/>
    <cellStyle name="Input 2 4 25 2 2" xfId="33607"/>
    <cellStyle name="Input 2 4 25 20" xfId="52111"/>
    <cellStyle name="Input 2 4 25 21" xfId="52112"/>
    <cellStyle name="Input 2 4 25 22" xfId="52113"/>
    <cellStyle name="Input 2 4 25 23" xfId="52114"/>
    <cellStyle name="Input 2 4 25 24" xfId="52115"/>
    <cellStyle name="Input 2 4 25 25" xfId="52116"/>
    <cellStyle name="Input 2 4 25 3" xfId="4370"/>
    <cellStyle name="Input 2 4 25 3 2" xfId="33608"/>
    <cellStyle name="Input 2 4 25 4" xfId="5942"/>
    <cellStyle name="Input 2 4 25 4 2" xfId="33609"/>
    <cellStyle name="Input 2 4 25 5" xfId="7340"/>
    <cellStyle name="Input 2 4 25 5 2" xfId="33610"/>
    <cellStyle name="Input 2 4 25 6" xfId="8738"/>
    <cellStyle name="Input 2 4 25 6 2" xfId="33611"/>
    <cellStyle name="Input 2 4 25 7" xfId="10140"/>
    <cellStyle name="Input 2 4 25 7 2" xfId="33612"/>
    <cellStyle name="Input 2 4 25 8" xfId="11534"/>
    <cellStyle name="Input 2 4 25 8 2" xfId="33613"/>
    <cellStyle name="Input 2 4 25 9" xfId="12933"/>
    <cellStyle name="Input 2 4 25 9 2" xfId="33614"/>
    <cellStyle name="Input 2 4 26" xfId="1598"/>
    <cellStyle name="Input 2 4 26 10" xfId="14363"/>
    <cellStyle name="Input 2 4 26 10 2" xfId="33615"/>
    <cellStyle name="Input 2 4 26 11" xfId="15759"/>
    <cellStyle name="Input 2 4 26 11 2" xfId="33616"/>
    <cellStyle name="Input 2 4 26 12" xfId="17153"/>
    <cellStyle name="Input 2 4 26 12 2" xfId="33617"/>
    <cellStyle name="Input 2 4 26 13" xfId="18543"/>
    <cellStyle name="Input 2 4 26 13 2" xfId="33618"/>
    <cellStyle name="Input 2 4 26 14" xfId="19930"/>
    <cellStyle name="Input 2 4 26 14 2" xfId="33619"/>
    <cellStyle name="Input 2 4 26 15" xfId="21310"/>
    <cellStyle name="Input 2 4 26 15 2" xfId="33620"/>
    <cellStyle name="Input 2 4 26 16" xfId="22676"/>
    <cellStyle name="Input 2 4 26 16 2" xfId="33621"/>
    <cellStyle name="Input 2 4 26 17" xfId="24030"/>
    <cellStyle name="Input 2 4 26 17 2" xfId="33622"/>
    <cellStyle name="Input 2 4 26 18" xfId="33623"/>
    <cellStyle name="Input 2 4 26 19" xfId="52117"/>
    <cellStyle name="Input 2 4 26 2" xfId="3048"/>
    <cellStyle name="Input 2 4 26 2 2" xfId="33624"/>
    <cellStyle name="Input 2 4 26 20" xfId="52118"/>
    <cellStyle name="Input 2 4 26 21" xfId="52119"/>
    <cellStyle name="Input 2 4 26 22" xfId="52120"/>
    <cellStyle name="Input 2 4 26 23" xfId="52121"/>
    <cellStyle name="Input 2 4 26 24" xfId="52122"/>
    <cellStyle name="Input 2 4 26 25" xfId="52123"/>
    <cellStyle name="Input 2 4 26 3" xfId="4402"/>
    <cellStyle name="Input 2 4 26 3 2" xfId="33625"/>
    <cellStyle name="Input 2 4 26 4" xfId="5974"/>
    <cellStyle name="Input 2 4 26 4 2" xfId="33626"/>
    <cellStyle name="Input 2 4 26 5" xfId="7372"/>
    <cellStyle name="Input 2 4 26 5 2" xfId="33627"/>
    <cellStyle name="Input 2 4 26 6" xfId="8770"/>
    <cellStyle name="Input 2 4 26 6 2" xfId="33628"/>
    <cellStyle name="Input 2 4 26 7" xfId="10172"/>
    <cellStyle name="Input 2 4 26 7 2" xfId="33629"/>
    <cellStyle name="Input 2 4 26 8" xfId="11566"/>
    <cellStyle name="Input 2 4 26 8 2" xfId="33630"/>
    <cellStyle name="Input 2 4 26 9" xfId="12965"/>
    <cellStyle name="Input 2 4 26 9 2" xfId="33631"/>
    <cellStyle name="Input 2 4 27" xfId="1630"/>
    <cellStyle name="Input 2 4 27 10" xfId="14395"/>
    <cellStyle name="Input 2 4 27 10 2" xfId="33632"/>
    <cellStyle name="Input 2 4 27 11" xfId="15791"/>
    <cellStyle name="Input 2 4 27 11 2" xfId="33633"/>
    <cellStyle name="Input 2 4 27 12" xfId="17185"/>
    <cellStyle name="Input 2 4 27 12 2" xfId="33634"/>
    <cellStyle name="Input 2 4 27 13" xfId="18575"/>
    <cellStyle name="Input 2 4 27 13 2" xfId="33635"/>
    <cellStyle name="Input 2 4 27 14" xfId="19962"/>
    <cellStyle name="Input 2 4 27 14 2" xfId="33636"/>
    <cellStyle name="Input 2 4 27 15" xfId="21342"/>
    <cellStyle name="Input 2 4 27 15 2" xfId="33637"/>
    <cellStyle name="Input 2 4 27 16" xfId="22708"/>
    <cellStyle name="Input 2 4 27 16 2" xfId="33638"/>
    <cellStyle name="Input 2 4 27 17" xfId="24062"/>
    <cellStyle name="Input 2 4 27 17 2" xfId="33639"/>
    <cellStyle name="Input 2 4 27 18" xfId="33640"/>
    <cellStyle name="Input 2 4 27 19" xfId="52124"/>
    <cellStyle name="Input 2 4 27 2" xfId="3080"/>
    <cellStyle name="Input 2 4 27 2 2" xfId="33641"/>
    <cellStyle name="Input 2 4 27 20" xfId="52125"/>
    <cellStyle name="Input 2 4 27 21" xfId="52126"/>
    <cellStyle name="Input 2 4 27 22" xfId="52127"/>
    <cellStyle name="Input 2 4 27 23" xfId="52128"/>
    <cellStyle name="Input 2 4 27 24" xfId="52129"/>
    <cellStyle name="Input 2 4 27 25" xfId="52130"/>
    <cellStyle name="Input 2 4 27 3" xfId="4434"/>
    <cellStyle name="Input 2 4 27 3 2" xfId="33642"/>
    <cellStyle name="Input 2 4 27 4" xfId="6006"/>
    <cellStyle name="Input 2 4 27 4 2" xfId="33643"/>
    <cellStyle name="Input 2 4 27 5" xfId="7404"/>
    <cellStyle name="Input 2 4 27 5 2" xfId="33644"/>
    <cellStyle name="Input 2 4 27 6" xfId="8802"/>
    <cellStyle name="Input 2 4 27 6 2" xfId="33645"/>
    <cellStyle name="Input 2 4 27 7" xfId="10204"/>
    <cellStyle name="Input 2 4 27 7 2" xfId="33646"/>
    <cellStyle name="Input 2 4 27 8" xfId="11598"/>
    <cellStyle name="Input 2 4 27 8 2" xfId="33647"/>
    <cellStyle name="Input 2 4 27 9" xfId="12997"/>
    <cellStyle name="Input 2 4 27 9 2" xfId="33648"/>
    <cellStyle name="Input 2 4 28" xfId="1685"/>
    <cellStyle name="Input 2 4 28 10" xfId="14502"/>
    <cellStyle name="Input 2 4 28 10 2" xfId="33649"/>
    <cellStyle name="Input 2 4 28 11" xfId="15896"/>
    <cellStyle name="Input 2 4 28 11 2" xfId="33650"/>
    <cellStyle name="Input 2 4 28 12" xfId="17286"/>
    <cellStyle name="Input 2 4 28 12 2" xfId="33651"/>
    <cellStyle name="Input 2 4 28 13" xfId="18673"/>
    <cellStyle name="Input 2 4 28 13 2" xfId="33652"/>
    <cellStyle name="Input 2 4 28 14" xfId="20053"/>
    <cellStyle name="Input 2 4 28 14 2" xfId="33653"/>
    <cellStyle name="Input 2 4 28 15" xfId="21419"/>
    <cellStyle name="Input 2 4 28 15 2" xfId="33654"/>
    <cellStyle name="Input 2 4 28 16" xfId="22773"/>
    <cellStyle name="Input 2 4 28 16 2" xfId="33655"/>
    <cellStyle name="Input 2 4 28 17" xfId="24117"/>
    <cellStyle name="Input 2 4 28 17 2" xfId="33656"/>
    <cellStyle name="Input 2 4 28 18" xfId="33657"/>
    <cellStyle name="Input 2 4 28 2" xfId="3145"/>
    <cellStyle name="Input 2 4 28 2 2" xfId="33658"/>
    <cellStyle name="Input 2 4 28 3" xfId="4489"/>
    <cellStyle name="Input 2 4 28 3 2" xfId="33659"/>
    <cellStyle name="Input 2 4 28 4" xfId="6115"/>
    <cellStyle name="Input 2 4 28 4 2" xfId="33660"/>
    <cellStyle name="Input 2 4 28 5" xfId="7517"/>
    <cellStyle name="Input 2 4 28 5 2" xfId="33661"/>
    <cellStyle name="Input 2 4 28 6" xfId="8912"/>
    <cellStyle name="Input 2 4 28 6 2" xfId="33662"/>
    <cellStyle name="Input 2 4 28 7" xfId="10313"/>
    <cellStyle name="Input 2 4 28 7 2" xfId="33663"/>
    <cellStyle name="Input 2 4 28 8" xfId="11710"/>
    <cellStyle name="Input 2 4 28 8 2" xfId="33664"/>
    <cellStyle name="Input 2 4 28 9" xfId="13106"/>
    <cellStyle name="Input 2 4 28 9 2" xfId="33665"/>
    <cellStyle name="Input 2 4 29" xfId="2186"/>
    <cellStyle name="Input 2 4 29 2" xfId="33666"/>
    <cellStyle name="Input 2 4 3" xfId="420"/>
    <cellStyle name="Input 2 4 3 10" xfId="12182"/>
    <cellStyle name="Input 2 4 3 10 2" xfId="33667"/>
    <cellStyle name="Input 2 4 3 11" xfId="13580"/>
    <cellStyle name="Input 2 4 3 11 2" xfId="33668"/>
    <cellStyle name="Input 2 4 3 12" xfId="14976"/>
    <cellStyle name="Input 2 4 3 12 2" xfId="33669"/>
    <cellStyle name="Input 2 4 3 13" xfId="16370"/>
    <cellStyle name="Input 2 4 3 13 2" xfId="33670"/>
    <cellStyle name="Input 2 4 3 14" xfId="17760"/>
    <cellStyle name="Input 2 4 3 14 2" xfId="33671"/>
    <cellStyle name="Input 2 4 3 15" xfId="19147"/>
    <cellStyle name="Input 2 4 3 15 2" xfId="33672"/>
    <cellStyle name="Input 2 4 3 16" xfId="20527"/>
    <cellStyle name="Input 2 4 3 16 2" xfId="33673"/>
    <cellStyle name="Input 2 4 3 17" xfId="21893"/>
    <cellStyle name="Input 2 4 3 17 2" xfId="33674"/>
    <cellStyle name="Input 2 4 3 18" xfId="23247"/>
    <cellStyle name="Input 2 4 3 18 2" xfId="33675"/>
    <cellStyle name="Input 2 4 3 19" xfId="815"/>
    <cellStyle name="Input 2 4 3 19 2" xfId="33676"/>
    <cellStyle name="Input 2 4 3 2" xfId="1814"/>
    <cellStyle name="Input 2 4 3 2 10" xfId="14631"/>
    <cellStyle name="Input 2 4 3 2 10 2" xfId="33677"/>
    <cellStyle name="Input 2 4 3 2 11" xfId="16025"/>
    <cellStyle name="Input 2 4 3 2 11 2" xfId="33678"/>
    <cellStyle name="Input 2 4 3 2 12" xfId="17415"/>
    <cellStyle name="Input 2 4 3 2 12 2" xfId="33679"/>
    <cellStyle name="Input 2 4 3 2 13" xfId="18802"/>
    <cellStyle name="Input 2 4 3 2 13 2" xfId="33680"/>
    <cellStyle name="Input 2 4 3 2 14" xfId="20182"/>
    <cellStyle name="Input 2 4 3 2 14 2" xfId="33681"/>
    <cellStyle name="Input 2 4 3 2 15" xfId="21548"/>
    <cellStyle name="Input 2 4 3 2 15 2" xfId="33682"/>
    <cellStyle name="Input 2 4 3 2 16" xfId="22902"/>
    <cellStyle name="Input 2 4 3 2 16 2" xfId="33683"/>
    <cellStyle name="Input 2 4 3 2 17" xfId="24246"/>
    <cellStyle name="Input 2 4 3 2 17 2" xfId="33684"/>
    <cellStyle name="Input 2 4 3 2 18" xfId="33685"/>
    <cellStyle name="Input 2 4 3 2 2" xfId="3274"/>
    <cellStyle name="Input 2 4 3 2 2 2" xfId="33686"/>
    <cellStyle name="Input 2 4 3 2 3" xfId="4618"/>
    <cellStyle name="Input 2 4 3 2 3 2" xfId="33687"/>
    <cellStyle name="Input 2 4 3 2 4" xfId="6244"/>
    <cellStyle name="Input 2 4 3 2 4 2" xfId="33688"/>
    <cellStyle name="Input 2 4 3 2 5" xfId="7646"/>
    <cellStyle name="Input 2 4 3 2 5 2" xfId="33689"/>
    <cellStyle name="Input 2 4 3 2 6" xfId="9041"/>
    <cellStyle name="Input 2 4 3 2 6 2" xfId="33690"/>
    <cellStyle name="Input 2 4 3 2 7" xfId="10442"/>
    <cellStyle name="Input 2 4 3 2 7 2" xfId="33691"/>
    <cellStyle name="Input 2 4 3 2 8" xfId="11839"/>
    <cellStyle name="Input 2 4 3 2 8 2" xfId="33692"/>
    <cellStyle name="Input 2 4 3 2 9" xfId="13235"/>
    <cellStyle name="Input 2 4 3 2 9 2" xfId="33693"/>
    <cellStyle name="Input 2 4 3 20" xfId="33694"/>
    <cellStyle name="Input 2 4 3 21" xfId="52131"/>
    <cellStyle name="Input 2 4 3 22" xfId="52132"/>
    <cellStyle name="Input 2 4 3 23" xfId="52133"/>
    <cellStyle name="Input 2 4 3 24" xfId="52134"/>
    <cellStyle name="Input 2 4 3 25" xfId="52135"/>
    <cellStyle name="Input 2 4 3 26" xfId="52136"/>
    <cellStyle name="Input 2 4 3 27" xfId="52137"/>
    <cellStyle name="Input 2 4 3 3" xfId="2265"/>
    <cellStyle name="Input 2 4 3 3 2" xfId="33695"/>
    <cellStyle name="Input 2 4 3 4" xfId="3619"/>
    <cellStyle name="Input 2 4 3 4 2" xfId="33696"/>
    <cellStyle name="Input 2 4 3 5" xfId="5191"/>
    <cellStyle name="Input 2 4 3 5 2" xfId="33697"/>
    <cellStyle name="Input 2 4 3 6" xfId="6589"/>
    <cellStyle name="Input 2 4 3 6 2" xfId="33698"/>
    <cellStyle name="Input 2 4 3 7" xfId="7987"/>
    <cellStyle name="Input 2 4 3 7 2" xfId="33699"/>
    <cellStyle name="Input 2 4 3 8" xfId="9389"/>
    <cellStyle name="Input 2 4 3 8 2" xfId="33700"/>
    <cellStyle name="Input 2 4 3 9" xfId="10783"/>
    <cellStyle name="Input 2 4 3 9 2" xfId="33701"/>
    <cellStyle name="Input 2 4 30" xfId="3540"/>
    <cellStyle name="Input 2 4 30 2" xfId="33702"/>
    <cellStyle name="Input 2 4 31" xfId="5112"/>
    <cellStyle name="Input 2 4 31 2" xfId="33703"/>
    <cellStyle name="Input 2 4 32" xfId="6510"/>
    <cellStyle name="Input 2 4 32 2" xfId="33704"/>
    <cellStyle name="Input 2 4 33" xfId="7908"/>
    <cellStyle name="Input 2 4 33 2" xfId="33705"/>
    <cellStyle name="Input 2 4 34" xfId="9310"/>
    <cellStyle name="Input 2 4 34 2" xfId="33706"/>
    <cellStyle name="Input 2 4 35" xfId="10704"/>
    <cellStyle name="Input 2 4 35 2" xfId="33707"/>
    <cellStyle name="Input 2 4 36" xfId="12103"/>
    <cellStyle name="Input 2 4 36 2" xfId="33708"/>
    <cellStyle name="Input 2 4 37" xfId="13501"/>
    <cellStyle name="Input 2 4 37 2" xfId="33709"/>
    <cellStyle name="Input 2 4 38" xfId="14897"/>
    <cellStyle name="Input 2 4 38 2" xfId="33710"/>
    <cellStyle name="Input 2 4 39" xfId="16291"/>
    <cellStyle name="Input 2 4 39 2" xfId="33711"/>
    <cellStyle name="Input 2 4 4" xfId="536"/>
    <cellStyle name="Input 2 4 4 10" xfId="12221"/>
    <cellStyle name="Input 2 4 4 10 2" xfId="33712"/>
    <cellStyle name="Input 2 4 4 11" xfId="13619"/>
    <cellStyle name="Input 2 4 4 11 2" xfId="33713"/>
    <cellStyle name="Input 2 4 4 12" xfId="15015"/>
    <cellStyle name="Input 2 4 4 12 2" xfId="33714"/>
    <cellStyle name="Input 2 4 4 13" xfId="16409"/>
    <cellStyle name="Input 2 4 4 13 2" xfId="33715"/>
    <cellStyle name="Input 2 4 4 14" xfId="17799"/>
    <cellStyle name="Input 2 4 4 14 2" xfId="33716"/>
    <cellStyle name="Input 2 4 4 15" xfId="19186"/>
    <cellStyle name="Input 2 4 4 15 2" xfId="33717"/>
    <cellStyle name="Input 2 4 4 16" xfId="20566"/>
    <cellStyle name="Input 2 4 4 16 2" xfId="33718"/>
    <cellStyle name="Input 2 4 4 17" xfId="21932"/>
    <cellStyle name="Input 2 4 4 17 2" xfId="33719"/>
    <cellStyle name="Input 2 4 4 18" xfId="23286"/>
    <cellStyle name="Input 2 4 4 18 2" xfId="33720"/>
    <cellStyle name="Input 2 4 4 19" xfId="854"/>
    <cellStyle name="Input 2 4 4 19 2" xfId="33721"/>
    <cellStyle name="Input 2 4 4 2" xfId="1930"/>
    <cellStyle name="Input 2 4 4 2 10" xfId="14747"/>
    <cellStyle name="Input 2 4 4 2 10 2" xfId="33722"/>
    <cellStyle name="Input 2 4 4 2 11" xfId="16141"/>
    <cellStyle name="Input 2 4 4 2 11 2" xfId="33723"/>
    <cellStyle name="Input 2 4 4 2 12" xfId="17531"/>
    <cellStyle name="Input 2 4 4 2 12 2" xfId="33724"/>
    <cellStyle name="Input 2 4 4 2 13" xfId="18918"/>
    <cellStyle name="Input 2 4 4 2 13 2" xfId="33725"/>
    <cellStyle name="Input 2 4 4 2 14" xfId="20298"/>
    <cellStyle name="Input 2 4 4 2 14 2" xfId="33726"/>
    <cellStyle name="Input 2 4 4 2 15" xfId="21664"/>
    <cellStyle name="Input 2 4 4 2 15 2" xfId="33727"/>
    <cellStyle name="Input 2 4 4 2 16" xfId="23018"/>
    <cellStyle name="Input 2 4 4 2 16 2" xfId="33728"/>
    <cellStyle name="Input 2 4 4 2 17" xfId="24362"/>
    <cellStyle name="Input 2 4 4 2 17 2" xfId="33729"/>
    <cellStyle name="Input 2 4 4 2 18" xfId="33730"/>
    <cellStyle name="Input 2 4 4 2 2" xfId="3390"/>
    <cellStyle name="Input 2 4 4 2 2 2" xfId="33731"/>
    <cellStyle name="Input 2 4 4 2 3" xfId="4734"/>
    <cellStyle name="Input 2 4 4 2 3 2" xfId="33732"/>
    <cellStyle name="Input 2 4 4 2 4" xfId="6360"/>
    <cellStyle name="Input 2 4 4 2 4 2" xfId="33733"/>
    <cellStyle name="Input 2 4 4 2 5" xfId="7762"/>
    <cellStyle name="Input 2 4 4 2 5 2" xfId="33734"/>
    <cellStyle name="Input 2 4 4 2 6" xfId="9157"/>
    <cellStyle name="Input 2 4 4 2 6 2" xfId="33735"/>
    <cellStyle name="Input 2 4 4 2 7" xfId="10558"/>
    <cellStyle name="Input 2 4 4 2 7 2" xfId="33736"/>
    <cellStyle name="Input 2 4 4 2 8" xfId="11955"/>
    <cellStyle name="Input 2 4 4 2 8 2" xfId="33737"/>
    <cellStyle name="Input 2 4 4 2 9" xfId="13351"/>
    <cellStyle name="Input 2 4 4 2 9 2" xfId="33738"/>
    <cellStyle name="Input 2 4 4 20" xfId="33739"/>
    <cellStyle name="Input 2 4 4 21" xfId="52138"/>
    <cellStyle name="Input 2 4 4 22" xfId="52139"/>
    <cellStyle name="Input 2 4 4 23" xfId="52140"/>
    <cellStyle name="Input 2 4 4 24" xfId="52141"/>
    <cellStyle name="Input 2 4 4 25" xfId="52142"/>
    <cellStyle name="Input 2 4 4 26" xfId="52143"/>
    <cellStyle name="Input 2 4 4 27" xfId="52144"/>
    <cellStyle name="Input 2 4 4 3" xfId="2304"/>
    <cellStyle name="Input 2 4 4 3 2" xfId="33740"/>
    <cellStyle name="Input 2 4 4 4" xfId="3658"/>
    <cellStyle name="Input 2 4 4 4 2" xfId="33741"/>
    <cellStyle name="Input 2 4 4 5" xfId="5230"/>
    <cellStyle name="Input 2 4 4 5 2" xfId="33742"/>
    <cellStyle name="Input 2 4 4 6" xfId="6628"/>
    <cellStyle name="Input 2 4 4 6 2" xfId="33743"/>
    <cellStyle name="Input 2 4 4 7" xfId="8026"/>
    <cellStyle name="Input 2 4 4 7 2" xfId="33744"/>
    <cellStyle name="Input 2 4 4 8" xfId="9428"/>
    <cellStyle name="Input 2 4 4 8 2" xfId="33745"/>
    <cellStyle name="Input 2 4 4 9" xfId="10822"/>
    <cellStyle name="Input 2 4 4 9 2" xfId="33746"/>
    <cellStyle name="Input 2 4 40" xfId="17681"/>
    <cellStyle name="Input 2 4 40 2" xfId="33747"/>
    <cellStyle name="Input 2 4 41" xfId="19068"/>
    <cellStyle name="Input 2 4 41 2" xfId="33748"/>
    <cellStyle name="Input 2 4 42" xfId="20448"/>
    <cellStyle name="Input 2 4 42 2" xfId="33749"/>
    <cellStyle name="Input 2 4 43" xfId="21814"/>
    <cellStyle name="Input 2 4 43 2" xfId="33750"/>
    <cellStyle name="Input 2 4 44" xfId="23168"/>
    <cellStyle name="Input 2 4 44 2" xfId="33751"/>
    <cellStyle name="Input 2 4 45" xfId="736"/>
    <cellStyle name="Input 2 4 45 2" xfId="33752"/>
    <cellStyle name="Input 2 4 46" xfId="24558"/>
    <cellStyle name="Input 2 4 46 2" xfId="33753"/>
    <cellStyle name="Input 2 4 47" xfId="24503"/>
    <cellStyle name="Input 2 4 47 2" xfId="33754"/>
    <cellStyle name="Input 2 4 48" xfId="24654"/>
    <cellStyle name="Input 2 4 48 2" xfId="33755"/>
    <cellStyle name="Input 2 4 49" xfId="33756"/>
    <cellStyle name="Input 2 4 5" xfId="892"/>
    <cellStyle name="Input 2 4 5 10" xfId="13657"/>
    <cellStyle name="Input 2 4 5 10 2" xfId="33757"/>
    <cellStyle name="Input 2 4 5 11" xfId="15053"/>
    <cellStyle name="Input 2 4 5 11 2" xfId="33758"/>
    <cellStyle name="Input 2 4 5 12" xfId="16447"/>
    <cellStyle name="Input 2 4 5 12 2" xfId="33759"/>
    <cellStyle name="Input 2 4 5 13" xfId="17837"/>
    <cellStyle name="Input 2 4 5 13 2" xfId="33760"/>
    <cellStyle name="Input 2 4 5 14" xfId="19224"/>
    <cellStyle name="Input 2 4 5 14 2" xfId="33761"/>
    <cellStyle name="Input 2 4 5 15" xfId="20604"/>
    <cellStyle name="Input 2 4 5 15 2" xfId="33762"/>
    <cellStyle name="Input 2 4 5 16" xfId="21970"/>
    <cellStyle name="Input 2 4 5 16 2" xfId="33763"/>
    <cellStyle name="Input 2 4 5 17" xfId="23324"/>
    <cellStyle name="Input 2 4 5 17 2" xfId="33764"/>
    <cellStyle name="Input 2 4 5 18" xfId="33765"/>
    <cellStyle name="Input 2 4 5 19" xfId="52145"/>
    <cellStyle name="Input 2 4 5 2" xfId="2342"/>
    <cellStyle name="Input 2 4 5 2 2" xfId="33766"/>
    <cellStyle name="Input 2 4 5 20" xfId="52146"/>
    <cellStyle name="Input 2 4 5 21" xfId="52147"/>
    <cellStyle name="Input 2 4 5 22" xfId="52148"/>
    <cellStyle name="Input 2 4 5 23" xfId="52149"/>
    <cellStyle name="Input 2 4 5 24" xfId="52150"/>
    <cellStyle name="Input 2 4 5 25" xfId="52151"/>
    <cellStyle name="Input 2 4 5 3" xfId="3696"/>
    <cellStyle name="Input 2 4 5 3 2" xfId="33767"/>
    <cellStyle name="Input 2 4 5 4" xfId="5268"/>
    <cellStyle name="Input 2 4 5 4 2" xfId="33768"/>
    <cellStyle name="Input 2 4 5 5" xfId="6666"/>
    <cellStyle name="Input 2 4 5 5 2" xfId="33769"/>
    <cellStyle name="Input 2 4 5 6" xfId="8064"/>
    <cellStyle name="Input 2 4 5 6 2" xfId="33770"/>
    <cellStyle name="Input 2 4 5 7" xfId="9466"/>
    <cellStyle name="Input 2 4 5 7 2" xfId="33771"/>
    <cellStyle name="Input 2 4 5 8" xfId="10860"/>
    <cellStyle name="Input 2 4 5 8 2" xfId="33772"/>
    <cellStyle name="Input 2 4 5 9" xfId="12259"/>
    <cellStyle name="Input 2 4 5 9 2" xfId="33773"/>
    <cellStyle name="Input 2 4 50" xfId="49243"/>
    <cellStyle name="Input 2 4 51" xfId="49277"/>
    <cellStyle name="Input 2 4 52" xfId="52152"/>
    <cellStyle name="Input 2 4 53" xfId="52153"/>
    <cellStyle name="Input 2 4 54" xfId="52154"/>
    <cellStyle name="Input 2 4 55" xfId="52155"/>
    <cellStyle name="Input 2 4 56" xfId="52156"/>
    <cellStyle name="Input 2 4 57" xfId="52157"/>
    <cellStyle name="Input 2 4 58" xfId="52158"/>
    <cellStyle name="Input 2 4 6" xfId="928"/>
    <cellStyle name="Input 2 4 6 10" xfId="13693"/>
    <cellStyle name="Input 2 4 6 10 2" xfId="33774"/>
    <cellStyle name="Input 2 4 6 11" xfId="15089"/>
    <cellStyle name="Input 2 4 6 11 2" xfId="33775"/>
    <cellStyle name="Input 2 4 6 12" xfId="16483"/>
    <cellStyle name="Input 2 4 6 12 2" xfId="33776"/>
    <cellStyle name="Input 2 4 6 13" xfId="17873"/>
    <cellStyle name="Input 2 4 6 13 2" xfId="33777"/>
    <cellStyle name="Input 2 4 6 14" xfId="19260"/>
    <cellStyle name="Input 2 4 6 14 2" xfId="33778"/>
    <cellStyle name="Input 2 4 6 15" xfId="20640"/>
    <cellStyle name="Input 2 4 6 15 2" xfId="33779"/>
    <cellStyle name="Input 2 4 6 16" xfId="22006"/>
    <cellStyle name="Input 2 4 6 16 2" xfId="33780"/>
    <cellStyle name="Input 2 4 6 17" xfId="23360"/>
    <cellStyle name="Input 2 4 6 17 2" xfId="33781"/>
    <cellStyle name="Input 2 4 6 18" xfId="33782"/>
    <cellStyle name="Input 2 4 6 19" xfId="52159"/>
    <cellStyle name="Input 2 4 6 2" xfId="2378"/>
    <cellStyle name="Input 2 4 6 2 2" xfId="33783"/>
    <cellStyle name="Input 2 4 6 20" xfId="52160"/>
    <cellStyle name="Input 2 4 6 21" xfId="52161"/>
    <cellStyle name="Input 2 4 6 22" xfId="52162"/>
    <cellStyle name="Input 2 4 6 23" xfId="52163"/>
    <cellStyle name="Input 2 4 6 24" xfId="52164"/>
    <cellStyle name="Input 2 4 6 25" xfId="52165"/>
    <cellStyle name="Input 2 4 6 3" xfId="3732"/>
    <cellStyle name="Input 2 4 6 3 2" xfId="33784"/>
    <cellStyle name="Input 2 4 6 4" xfId="5304"/>
    <cellStyle name="Input 2 4 6 4 2" xfId="33785"/>
    <cellStyle name="Input 2 4 6 5" xfId="6702"/>
    <cellStyle name="Input 2 4 6 5 2" xfId="33786"/>
    <cellStyle name="Input 2 4 6 6" xfId="8100"/>
    <cellStyle name="Input 2 4 6 6 2" xfId="33787"/>
    <cellStyle name="Input 2 4 6 7" xfId="9502"/>
    <cellStyle name="Input 2 4 6 7 2" xfId="33788"/>
    <cellStyle name="Input 2 4 6 8" xfId="10896"/>
    <cellStyle name="Input 2 4 6 8 2" xfId="33789"/>
    <cellStyle name="Input 2 4 6 9" xfId="12295"/>
    <cellStyle name="Input 2 4 6 9 2" xfId="33790"/>
    <cellStyle name="Input 2 4 7" xfId="966"/>
    <cellStyle name="Input 2 4 7 10" xfId="13731"/>
    <cellStyle name="Input 2 4 7 10 2" xfId="33791"/>
    <cellStyle name="Input 2 4 7 11" xfId="15127"/>
    <cellStyle name="Input 2 4 7 11 2" xfId="33792"/>
    <cellStyle name="Input 2 4 7 12" xfId="16521"/>
    <cellStyle name="Input 2 4 7 12 2" xfId="33793"/>
    <cellStyle name="Input 2 4 7 13" xfId="17911"/>
    <cellStyle name="Input 2 4 7 13 2" xfId="33794"/>
    <cellStyle name="Input 2 4 7 14" xfId="19298"/>
    <cellStyle name="Input 2 4 7 14 2" xfId="33795"/>
    <cellStyle name="Input 2 4 7 15" xfId="20678"/>
    <cellStyle name="Input 2 4 7 15 2" xfId="33796"/>
    <cellStyle name="Input 2 4 7 16" xfId="22044"/>
    <cellStyle name="Input 2 4 7 16 2" xfId="33797"/>
    <cellStyle name="Input 2 4 7 17" xfId="23398"/>
    <cellStyle name="Input 2 4 7 17 2" xfId="33798"/>
    <cellStyle name="Input 2 4 7 18" xfId="33799"/>
    <cellStyle name="Input 2 4 7 19" xfId="52166"/>
    <cellStyle name="Input 2 4 7 2" xfId="2416"/>
    <cellStyle name="Input 2 4 7 2 2" xfId="33800"/>
    <cellStyle name="Input 2 4 7 20" xfId="52167"/>
    <cellStyle name="Input 2 4 7 21" xfId="52168"/>
    <cellStyle name="Input 2 4 7 22" xfId="52169"/>
    <cellStyle name="Input 2 4 7 23" xfId="52170"/>
    <cellStyle name="Input 2 4 7 24" xfId="52171"/>
    <cellStyle name="Input 2 4 7 25" xfId="52172"/>
    <cellStyle name="Input 2 4 7 3" xfId="3770"/>
    <cellStyle name="Input 2 4 7 3 2" xfId="33801"/>
    <cellStyle name="Input 2 4 7 4" xfId="5342"/>
    <cellStyle name="Input 2 4 7 4 2" xfId="33802"/>
    <cellStyle name="Input 2 4 7 5" xfId="6740"/>
    <cellStyle name="Input 2 4 7 5 2" xfId="33803"/>
    <cellStyle name="Input 2 4 7 6" xfId="8138"/>
    <cellStyle name="Input 2 4 7 6 2" xfId="33804"/>
    <cellStyle name="Input 2 4 7 7" xfId="9540"/>
    <cellStyle name="Input 2 4 7 7 2" xfId="33805"/>
    <cellStyle name="Input 2 4 7 8" xfId="10934"/>
    <cellStyle name="Input 2 4 7 8 2" xfId="33806"/>
    <cellStyle name="Input 2 4 7 9" xfId="12333"/>
    <cellStyle name="Input 2 4 7 9 2" xfId="33807"/>
    <cellStyle name="Input 2 4 8" xfId="1000"/>
    <cellStyle name="Input 2 4 8 10" xfId="13765"/>
    <cellStyle name="Input 2 4 8 10 2" xfId="33808"/>
    <cellStyle name="Input 2 4 8 11" xfId="15161"/>
    <cellStyle name="Input 2 4 8 11 2" xfId="33809"/>
    <cellStyle name="Input 2 4 8 12" xfId="16555"/>
    <cellStyle name="Input 2 4 8 12 2" xfId="33810"/>
    <cellStyle name="Input 2 4 8 13" xfId="17945"/>
    <cellStyle name="Input 2 4 8 13 2" xfId="33811"/>
    <cellStyle name="Input 2 4 8 14" xfId="19332"/>
    <cellStyle name="Input 2 4 8 14 2" xfId="33812"/>
    <cellStyle name="Input 2 4 8 15" xfId="20712"/>
    <cellStyle name="Input 2 4 8 15 2" xfId="33813"/>
    <cellStyle name="Input 2 4 8 16" xfId="22078"/>
    <cellStyle name="Input 2 4 8 16 2" xfId="33814"/>
    <cellStyle name="Input 2 4 8 17" xfId="23432"/>
    <cellStyle name="Input 2 4 8 17 2" xfId="33815"/>
    <cellStyle name="Input 2 4 8 18" xfId="33816"/>
    <cellStyle name="Input 2 4 8 19" xfId="52173"/>
    <cellStyle name="Input 2 4 8 2" xfId="2450"/>
    <cellStyle name="Input 2 4 8 2 2" xfId="33817"/>
    <cellStyle name="Input 2 4 8 20" xfId="52174"/>
    <cellStyle name="Input 2 4 8 21" xfId="52175"/>
    <cellStyle name="Input 2 4 8 22" xfId="52176"/>
    <cellStyle name="Input 2 4 8 23" xfId="52177"/>
    <cellStyle name="Input 2 4 8 24" xfId="52178"/>
    <cellStyle name="Input 2 4 8 25" xfId="52179"/>
    <cellStyle name="Input 2 4 8 3" xfId="3804"/>
    <cellStyle name="Input 2 4 8 3 2" xfId="33818"/>
    <cellStyle name="Input 2 4 8 4" xfId="5376"/>
    <cellStyle name="Input 2 4 8 4 2" xfId="33819"/>
    <cellStyle name="Input 2 4 8 5" xfId="6774"/>
    <cellStyle name="Input 2 4 8 5 2" xfId="33820"/>
    <cellStyle name="Input 2 4 8 6" xfId="8172"/>
    <cellStyle name="Input 2 4 8 6 2" xfId="33821"/>
    <cellStyle name="Input 2 4 8 7" xfId="9574"/>
    <cellStyle name="Input 2 4 8 7 2" xfId="33822"/>
    <cellStyle name="Input 2 4 8 8" xfId="10968"/>
    <cellStyle name="Input 2 4 8 8 2" xfId="33823"/>
    <cellStyle name="Input 2 4 8 9" xfId="12367"/>
    <cellStyle name="Input 2 4 8 9 2" xfId="33824"/>
    <cellStyle name="Input 2 4 9" xfId="1034"/>
    <cellStyle name="Input 2 4 9 10" xfId="13799"/>
    <cellStyle name="Input 2 4 9 10 2" xfId="33825"/>
    <cellStyle name="Input 2 4 9 11" xfId="15195"/>
    <cellStyle name="Input 2 4 9 11 2" xfId="33826"/>
    <cellStyle name="Input 2 4 9 12" xfId="16589"/>
    <cellStyle name="Input 2 4 9 12 2" xfId="33827"/>
    <cellStyle name="Input 2 4 9 13" xfId="17979"/>
    <cellStyle name="Input 2 4 9 13 2" xfId="33828"/>
    <cellStyle name="Input 2 4 9 14" xfId="19366"/>
    <cellStyle name="Input 2 4 9 14 2" xfId="33829"/>
    <cellStyle name="Input 2 4 9 15" xfId="20746"/>
    <cellStyle name="Input 2 4 9 15 2" xfId="33830"/>
    <cellStyle name="Input 2 4 9 16" xfId="22112"/>
    <cellStyle name="Input 2 4 9 16 2" xfId="33831"/>
    <cellStyle name="Input 2 4 9 17" xfId="23466"/>
    <cellStyle name="Input 2 4 9 17 2" xfId="33832"/>
    <cellStyle name="Input 2 4 9 18" xfId="33833"/>
    <cellStyle name="Input 2 4 9 19" xfId="52180"/>
    <cellStyle name="Input 2 4 9 2" xfId="2484"/>
    <cellStyle name="Input 2 4 9 2 2" xfId="33834"/>
    <cellStyle name="Input 2 4 9 20" xfId="52181"/>
    <cellStyle name="Input 2 4 9 21" xfId="52182"/>
    <cellStyle name="Input 2 4 9 22" xfId="52183"/>
    <cellStyle name="Input 2 4 9 23" xfId="52184"/>
    <cellStyle name="Input 2 4 9 24" xfId="52185"/>
    <cellStyle name="Input 2 4 9 25" xfId="52186"/>
    <cellStyle name="Input 2 4 9 3" xfId="3838"/>
    <cellStyle name="Input 2 4 9 3 2" xfId="33835"/>
    <cellStyle name="Input 2 4 9 4" xfId="5410"/>
    <cellStyle name="Input 2 4 9 4 2" xfId="33836"/>
    <cellStyle name="Input 2 4 9 5" xfId="6808"/>
    <cellStyle name="Input 2 4 9 5 2" xfId="33837"/>
    <cellStyle name="Input 2 4 9 6" xfId="8206"/>
    <cellStyle name="Input 2 4 9 6 2" xfId="33838"/>
    <cellStyle name="Input 2 4 9 7" xfId="9608"/>
    <cellStyle name="Input 2 4 9 7 2" xfId="33839"/>
    <cellStyle name="Input 2 4 9 8" xfId="11002"/>
    <cellStyle name="Input 2 4 9 8 2" xfId="33840"/>
    <cellStyle name="Input 2 4 9 9" xfId="12401"/>
    <cellStyle name="Input 2 4 9 9 2" xfId="33841"/>
    <cellStyle name="Input 2 40" xfId="49299"/>
    <cellStyle name="Input 2 41" xfId="52187"/>
    <cellStyle name="Input 2 42" xfId="52188"/>
    <cellStyle name="Input 2 43" xfId="52189"/>
    <cellStyle name="Input 2 44" xfId="52190"/>
    <cellStyle name="Input 2 45" xfId="52191"/>
    <cellStyle name="Input 2 46" xfId="52192"/>
    <cellStyle name="Input 2 47" xfId="52193"/>
    <cellStyle name="Input 2 48" xfId="52194"/>
    <cellStyle name="Input 2 49" xfId="52195"/>
    <cellStyle name="Input 2 5" xfId="308"/>
    <cellStyle name="Input 2 5 10" xfId="7861"/>
    <cellStyle name="Input 2 5 10 2" xfId="33842"/>
    <cellStyle name="Input 2 5 11" xfId="9263"/>
    <cellStyle name="Input 2 5 11 2" xfId="33843"/>
    <cellStyle name="Input 2 5 12" xfId="10657"/>
    <cellStyle name="Input 2 5 12 2" xfId="33844"/>
    <cellStyle name="Input 2 5 13" xfId="12056"/>
    <cellStyle name="Input 2 5 13 2" xfId="33845"/>
    <cellStyle name="Input 2 5 14" xfId="13454"/>
    <cellStyle name="Input 2 5 14 2" xfId="33846"/>
    <cellStyle name="Input 2 5 15" xfId="14850"/>
    <cellStyle name="Input 2 5 15 2" xfId="33847"/>
    <cellStyle name="Input 2 5 16" xfId="16244"/>
    <cellStyle name="Input 2 5 16 2" xfId="33848"/>
    <cellStyle name="Input 2 5 17" xfId="17634"/>
    <cellStyle name="Input 2 5 17 2" xfId="33849"/>
    <cellStyle name="Input 2 5 18" xfId="19021"/>
    <cellStyle name="Input 2 5 18 2" xfId="33850"/>
    <cellStyle name="Input 2 5 19" xfId="20401"/>
    <cellStyle name="Input 2 5 19 2" xfId="33851"/>
    <cellStyle name="Input 2 5 2" xfId="368"/>
    <cellStyle name="Input 2 5 2 10" xfId="11787"/>
    <cellStyle name="Input 2 5 2 10 2" xfId="33852"/>
    <cellStyle name="Input 2 5 2 11" xfId="13183"/>
    <cellStyle name="Input 2 5 2 11 2" xfId="33853"/>
    <cellStyle name="Input 2 5 2 12" xfId="14579"/>
    <cellStyle name="Input 2 5 2 12 2" xfId="33854"/>
    <cellStyle name="Input 2 5 2 13" xfId="15973"/>
    <cellStyle name="Input 2 5 2 13 2" xfId="33855"/>
    <cellStyle name="Input 2 5 2 14" xfId="17363"/>
    <cellStyle name="Input 2 5 2 14 2" xfId="33856"/>
    <cellStyle name="Input 2 5 2 15" xfId="18750"/>
    <cellStyle name="Input 2 5 2 15 2" xfId="33857"/>
    <cellStyle name="Input 2 5 2 16" xfId="20130"/>
    <cellStyle name="Input 2 5 2 16 2" xfId="33858"/>
    <cellStyle name="Input 2 5 2 17" xfId="21496"/>
    <cellStyle name="Input 2 5 2 17 2" xfId="33859"/>
    <cellStyle name="Input 2 5 2 18" xfId="22850"/>
    <cellStyle name="Input 2 5 2 18 2" xfId="33860"/>
    <cellStyle name="Input 2 5 2 19" xfId="24194"/>
    <cellStyle name="Input 2 5 2 19 2" xfId="33861"/>
    <cellStyle name="Input 2 5 2 2" xfId="497"/>
    <cellStyle name="Input 2 5 2 2 10" xfId="14708"/>
    <cellStyle name="Input 2 5 2 2 10 2" xfId="33862"/>
    <cellStyle name="Input 2 5 2 2 11" xfId="16102"/>
    <cellStyle name="Input 2 5 2 2 11 2" xfId="33863"/>
    <cellStyle name="Input 2 5 2 2 12" xfId="17492"/>
    <cellStyle name="Input 2 5 2 2 12 2" xfId="33864"/>
    <cellStyle name="Input 2 5 2 2 13" xfId="18879"/>
    <cellStyle name="Input 2 5 2 2 13 2" xfId="33865"/>
    <cellStyle name="Input 2 5 2 2 14" xfId="20259"/>
    <cellStyle name="Input 2 5 2 2 14 2" xfId="33866"/>
    <cellStyle name="Input 2 5 2 2 15" xfId="21625"/>
    <cellStyle name="Input 2 5 2 2 15 2" xfId="33867"/>
    <cellStyle name="Input 2 5 2 2 16" xfId="22979"/>
    <cellStyle name="Input 2 5 2 2 16 2" xfId="33868"/>
    <cellStyle name="Input 2 5 2 2 17" xfId="24323"/>
    <cellStyle name="Input 2 5 2 2 17 2" xfId="33869"/>
    <cellStyle name="Input 2 5 2 2 18" xfId="1891"/>
    <cellStyle name="Input 2 5 2 2 18 2" xfId="33870"/>
    <cellStyle name="Input 2 5 2 2 19" xfId="33871"/>
    <cellStyle name="Input 2 5 2 2 2" xfId="3351"/>
    <cellStyle name="Input 2 5 2 2 2 2" xfId="33872"/>
    <cellStyle name="Input 2 5 2 2 3" xfId="4695"/>
    <cellStyle name="Input 2 5 2 2 3 2" xfId="33873"/>
    <cellStyle name="Input 2 5 2 2 4" xfId="6321"/>
    <cellStyle name="Input 2 5 2 2 4 2" xfId="33874"/>
    <cellStyle name="Input 2 5 2 2 5" xfId="7723"/>
    <cellStyle name="Input 2 5 2 2 5 2" xfId="33875"/>
    <cellStyle name="Input 2 5 2 2 6" xfId="9118"/>
    <cellStyle name="Input 2 5 2 2 6 2" xfId="33876"/>
    <cellStyle name="Input 2 5 2 2 7" xfId="10519"/>
    <cellStyle name="Input 2 5 2 2 7 2" xfId="33877"/>
    <cellStyle name="Input 2 5 2 2 8" xfId="11916"/>
    <cellStyle name="Input 2 5 2 2 8 2" xfId="33878"/>
    <cellStyle name="Input 2 5 2 2 9" xfId="13312"/>
    <cellStyle name="Input 2 5 2 2 9 2" xfId="33879"/>
    <cellStyle name="Input 2 5 2 20" xfId="1762"/>
    <cellStyle name="Input 2 5 2 20 2" xfId="33880"/>
    <cellStyle name="Input 2 5 2 21" xfId="24589"/>
    <cellStyle name="Input 2 5 2 21 2" xfId="33881"/>
    <cellStyle name="Input 2 5 2 22" xfId="24717"/>
    <cellStyle name="Input 2 5 2 22 2" xfId="33882"/>
    <cellStyle name="Input 2 5 2 23" xfId="33883"/>
    <cellStyle name="Input 2 5 2 3" xfId="613"/>
    <cellStyle name="Input 2 5 2 3 10" xfId="14824"/>
    <cellStyle name="Input 2 5 2 3 10 2" xfId="33884"/>
    <cellStyle name="Input 2 5 2 3 11" xfId="16218"/>
    <cellStyle name="Input 2 5 2 3 11 2" xfId="33885"/>
    <cellStyle name="Input 2 5 2 3 12" xfId="17608"/>
    <cellStyle name="Input 2 5 2 3 12 2" xfId="33886"/>
    <cellStyle name="Input 2 5 2 3 13" xfId="18995"/>
    <cellStyle name="Input 2 5 2 3 13 2" xfId="33887"/>
    <cellStyle name="Input 2 5 2 3 14" xfId="20375"/>
    <cellStyle name="Input 2 5 2 3 14 2" xfId="33888"/>
    <cellStyle name="Input 2 5 2 3 15" xfId="21741"/>
    <cellStyle name="Input 2 5 2 3 15 2" xfId="33889"/>
    <cellStyle name="Input 2 5 2 3 16" xfId="23095"/>
    <cellStyle name="Input 2 5 2 3 16 2" xfId="33890"/>
    <cellStyle name="Input 2 5 2 3 17" xfId="24439"/>
    <cellStyle name="Input 2 5 2 3 17 2" xfId="33891"/>
    <cellStyle name="Input 2 5 2 3 18" xfId="2007"/>
    <cellStyle name="Input 2 5 2 3 18 2" xfId="33892"/>
    <cellStyle name="Input 2 5 2 3 19" xfId="33893"/>
    <cellStyle name="Input 2 5 2 3 2" xfId="3467"/>
    <cellStyle name="Input 2 5 2 3 2 2" xfId="33894"/>
    <cellStyle name="Input 2 5 2 3 3" xfId="4811"/>
    <cellStyle name="Input 2 5 2 3 3 2" xfId="33895"/>
    <cellStyle name="Input 2 5 2 3 4" xfId="6437"/>
    <cellStyle name="Input 2 5 2 3 4 2" xfId="33896"/>
    <cellStyle name="Input 2 5 2 3 5" xfId="7839"/>
    <cellStyle name="Input 2 5 2 3 5 2" xfId="33897"/>
    <cellStyle name="Input 2 5 2 3 6" xfId="9234"/>
    <cellStyle name="Input 2 5 2 3 6 2" xfId="33898"/>
    <cellStyle name="Input 2 5 2 3 7" xfId="10635"/>
    <cellStyle name="Input 2 5 2 3 7 2" xfId="33899"/>
    <cellStyle name="Input 2 5 2 3 8" xfId="12032"/>
    <cellStyle name="Input 2 5 2 3 8 2" xfId="33900"/>
    <cellStyle name="Input 2 5 2 3 9" xfId="13428"/>
    <cellStyle name="Input 2 5 2 3 9 2" xfId="33901"/>
    <cellStyle name="Input 2 5 2 4" xfId="3222"/>
    <cellStyle name="Input 2 5 2 4 2" xfId="33902"/>
    <cellStyle name="Input 2 5 2 5" xfId="4566"/>
    <cellStyle name="Input 2 5 2 5 2" xfId="33903"/>
    <cellStyle name="Input 2 5 2 6" xfId="6192"/>
    <cellStyle name="Input 2 5 2 6 2" xfId="33904"/>
    <cellStyle name="Input 2 5 2 7" xfId="7594"/>
    <cellStyle name="Input 2 5 2 7 2" xfId="33905"/>
    <cellStyle name="Input 2 5 2 8" xfId="8989"/>
    <cellStyle name="Input 2 5 2 8 2" xfId="33906"/>
    <cellStyle name="Input 2 5 2 9" xfId="10390"/>
    <cellStyle name="Input 2 5 2 9 2" xfId="33907"/>
    <cellStyle name="Input 2 5 20" xfId="21767"/>
    <cellStyle name="Input 2 5 20 2" xfId="33908"/>
    <cellStyle name="Input 2 5 21" xfId="23121"/>
    <cellStyle name="Input 2 5 21 2" xfId="33909"/>
    <cellStyle name="Input 2 5 22" xfId="689"/>
    <cellStyle name="Input 2 5 22 2" xfId="33910"/>
    <cellStyle name="Input 2 5 23" xfId="24506"/>
    <cellStyle name="Input 2 5 23 2" xfId="33911"/>
    <cellStyle name="Input 2 5 24" xfId="24651"/>
    <cellStyle name="Input 2 5 24 2" xfId="33912"/>
    <cellStyle name="Input 2 5 25" xfId="33913"/>
    <cellStyle name="Input 2 5 26" xfId="52196"/>
    <cellStyle name="Input 2 5 27" xfId="52197"/>
    <cellStyle name="Input 2 5 28" xfId="52198"/>
    <cellStyle name="Input 2 5 29" xfId="52199"/>
    <cellStyle name="Input 2 5 3" xfId="417"/>
    <cellStyle name="Input 2 5 3 10" xfId="14628"/>
    <cellStyle name="Input 2 5 3 10 2" xfId="33914"/>
    <cellStyle name="Input 2 5 3 11" xfId="16022"/>
    <cellStyle name="Input 2 5 3 11 2" xfId="33915"/>
    <cellStyle name="Input 2 5 3 12" xfId="17412"/>
    <cellStyle name="Input 2 5 3 12 2" xfId="33916"/>
    <cellStyle name="Input 2 5 3 13" xfId="18799"/>
    <cellStyle name="Input 2 5 3 13 2" xfId="33917"/>
    <cellStyle name="Input 2 5 3 14" xfId="20179"/>
    <cellStyle name="Input 2 5 3 14 2" xfId="33918"/>
    <cellStyle name="Input 2 5 3 15" xfId="21545"/>
    <cellStyle name="Input 2 5 3 15 2" xfId="33919"/>
    <cellStyle name="Input 2 5 3 16" xfId="22899"/>
    <cellStyle name="Input 2 5 3 16 2" xfId="33920"/>
    <cellStyle name="Input 2 5 3 17" xfId="24243"/>
    <cellStyle name="Input 2 5 3 17 2" xfId="33921"/>
    <cellStyle name="Input 2 5 3 18" xfId="1811"/>
    <cellStyle name="Input 2 5 3 18 2" xfId="33922"/>
    <cellStyle name="Input 2 5 3 19" xfId="33923"/>
    <cellStyle name="Input 2 5 3 2" xfId="3271"/>
    <cellStyle name="Input 2 5 3 2 2" xfId="33924"/>
    <cellStyle name="Input 2 5 3 3" xfId="4615"/>
    <cellStyle name="Input 2 5 3 3 2" xfId="33925"/>
    <cellStyle name="Input 2 5 3 4" xfId="6241"/>
    <cellStyle name="Input 2 5 3 4 2" xfId="33926"/>
    <cellStyle name="Input 2 5 3 5" xfId="7643"/>
    <cellStyle name="Input 2 5 3 5 2" xfId="33927"/>
    <cellStyle name="Input 2 5 3 6" xfId="9038"/>
    <cellStyle name="Input 2 5 3 6 2" xfId="33928"/>
    <cellStyle name="Input 2 5 3 7" xfId="10439"/>
    <cellStyle name="Input 2 5 3 7 2" xfId="33929"/>
    <cellStyle name="Input 2 5 3 8" xfId="11836"/>
    <cellStyle name="Input 2 5 3 8 2" xfId="33930"/>
    <cellStyle name="Input 2 5 3 9" xfId="13232"/>
    <cellStyle name="Input 2 5 3 9 2" xfId="33931"/>
    <cellStyle name="Input 2 5 30" xfId="52200"/>
    <cellStyle name="Input 2 5 31" xfId="52201"/>
    <cellStyle name="Input 2 5 32" xfId="52202"/>
    <cellStyle name="Input 2 5 4" xfId="533"/>
    <cellStyle name="Input 2 5 4 10" xfId="14744"/>
    <cellStyle name="Input 2 5 4 10 2" xfId="33932"/>
    <cellStyle name="Input 2 5 4 11" xfId="16138"/>
    <cellStyle name="Input 2 5 4 11 2" xfId="33933"/>
    <cellStyle name="Input 2 5 4 12" xfId="17528"/>
    <cellStyle name="Input 2 5 4 12 2" xfId="33934"/>
    <cellStyle name="Input 2 5 4 13" xfId="18915"/>
    <cellStyle name="Input 2 5 4 13 2" xfId="33935"/>
    <cellStyle name="Input 2 5 4 14" xfId="20295"/>
    <cellStyle name="Input 2 5 4 14 2" xfId="33936"/>
    <cellStyle name="Input 2 5 4 15" xfId="21661"/>
    <cellStyle name="Input 2 5 4 15 2" xfId="33937"/>
    <cellStyle name="Input 2 5 4 16" xfId="23015"/>
    <cellStyle name="Input 2 5 4 16 2" xfId="33938"/>
    <cellStyle name="Input 2 5 4 17" xfId="24359"/>
    <cellStyle name="Input 2 5 4 17 2" xfId="33939"/>
    <cellStyle name="Input 2 5 4 18" xfId="1927"/>
    <cellStyle name="Input 2 5 4 18 2" xfId="33940"/>
    <cellStyle name="Input 2 5 4 19" xfId="33941"/>
    <cellStyle name="Input 2 5 4 2" xfId="3387"/>
    <cellStyle name="Input 2 5 4 2 2" xfId="33942"/>
    <cellStyle name="Input 2 5 4 3" xfId="4731"/>
    <cellStyle name="Input 2 5 4 3 2" xfId="33943"/>
    <cellStyle name="Input 2 5 4 4" xfId="6357"/>
    <cellStyle name="Input 2 5 4 4 2" xfId="33944"/>
    <cellStyle name="Input 2 5 4 5" xfId="7759"/>
    <cellStyle name="Input 2 5 4 5 2" xfId="33945"/>
    <cellStyle name="Input 2 5 4 6" xfId="9154"/>
    <cellStyle name="Input 2 5 4 6 2" xfId="33946"/>
    <cellStyle name="Input 2 5 4 7" xfId="10555"/>
    <cellStyle name="Input 2 5 4 7 2" xfId="33947"/>
    <cellStyle name="Input 2 5 4 8" xfId="11952"/>
    <cellStyle name="Input 2 5 4 8 2" xfId="33948"/>
    <cellStyle name="Input 2 5 4 9" xfId="13348"/>
    <cellStyle name="Input 2 5 4 9 2" xfId="33949"/>
    <cellStyle name="Input 2 5 5" xfId="1682"/>
    <cellStyle name="Input 2 5 5 10" xfId="14499"/>
    <cellStyle name="Input 2 5 5 10 2" xfId="33950"/>
    <cellStyle name="Input 2 5 5 11" xfId="15893"/>
    <cellStyle name="Input 2 5 5 11 2" xfId="33951"/>
    <cellStyle name="Input 2 5 5 12" xfId="17283"/>
    <cellStyle name="Input 2 5 5 12 2" xfId="33952"/>
    <cellStyle name="Input 2 5 5 13" xfId="18670"/>
    <cellStyle name="Input 2 5 5 13 2" xfId="33953"/>
    <cellStyle name="Input 2 5 5 14" xfId="20050"/>
    <cellStyle name="Input 2 5 5 14 2" xfId="33954"/>
    <cellStyle name="Input 2 5 5 15" xfId="21416"/>
    <cellStyle name="Input 2 5 5 15 2" xfId="33955"/>
    <cellStyle name="Input 2 5 5 16" xfId="22770"/>
    <cellStyle name="Input 2 5 5 16 2" xfId="33956"/>
    <cellStyle name="Input 2 5 5 17" xfId="24114"/>
    <cellStyle name="Input 2 5 5 17 2" xfId="33957"/>
    <cellStyle name="Input 2 5 5 18" xfId="33958"/>
    <cellStyle name="Input 2 5 5 2" xfId="3142"/>
    <cellStyle name="Input 2 5 5 2 2" xfId="33959"/>
    <cellStyle name="Input 2 5 5 3" xfId="4486"/>
    <cellStyle name="Input 2 5 5 3 2" xfId="33960"/>
    <cellStyle name="Input 2 5 5 4" xfId="6112"/>
    <cellStyle name="Input 2 5 5 4 2" xfId="33961"/>
    <cellStyle name="Input 2 5 5 5" xfId="7514"/>
    <cellStyle name="Input 2 5 5 5 2" xfId="33962"/>
    <cellStyle name="Input 2 5 5 6" xfId="8909"/>
    <cellStyle name="Input 2 5 5 6 2" xfId="33963"/>
    <cellStyle name="Input 2 5 5 7" xfId="10310"/>
    <cellStyle name="Input 2 5 5 7 2" xfId="33964"/>
    <cellStyle name="Input 2 5 5 8" xfId="11707"/>
    <cellStyle name="Input 2 5 5 8 2" xfId="33965"/>
    <cellStyle name="Input 2 5 5 9" xfId="13103"/>
    <cellStyle name="Input 2 5 5 9 2" xfId="33966"/>
    <cellStyle name="Input 2 5 6" xfId="2139"/>
    <cellStyle name="Input 2 5 6 2" xfId="33967"/>
    <cellStyle name="Input 2 5 7" xfId="3493"/>
    <cellStyle name="Input 2 5 7 2" xfId="33968"/>
    <cellStyle name="Input 2 5 8" xfId="5065"/>
    <cellStyle name="Input 2 5 8 2" xfId="33969"/>
    <cellStyle name="Input 2 5 9" xfId="6463"/>
    <cellStyle name="Input 2 5 9 2" xfId="33970"/>
    <cellStyle name="Input 2 50" xfId="52203"/>
    <cellStyle name="Input 2 51" xfId="52204"/>
    <cellStyle name="Input 2 52" xfId="52205"/>
    <cellStyle name="Input 2 53" xfId="52206"/>
    <cellStyle name="Input 2 54" xfId="52207"/>
    <cellStyle name="Input 2 55" xfId="52208"/>
    <cellStyle name="Input 2 56" xfId="52209"/>
    <cellStyle name="Input 2 57" xfId="52210"/>
    <cellStyle name="Input 2 58" xfId="52211"/>
    <cellStyle name="Input 2 59" xfId="52212"/>
    <cellStyle name="Input 2 6" xfId="321"/>
    <cellStyle name="Input 2 6 10" xfId="9272"/>
    <cellStyle name="Input 2 6 10 2" xfId="33971"/>
    <cellStyle name="Input 2 6 11" xfId="10666"/>
    <cellStyle name="Input 2 6 11 2" xfId="33972"/>
    <cellStyle name="Input 2 6 12" xfId="12065"/>
    <cellStyle name="Input 2 6 12 2" xfId="33973"/>
    <cellStyle name="Input 2 6 13" xfId="13463"/>
    <cellStyle name="Input 2 6 13 2" xfId="33974"/>
    <cellStyle name="Input 2 6 14" xfId="14859"/>
    <cellStyle name="Input 2 6 14 2" xfId="33975"/>
    <cellStyle name="Input 2 6 15" xfId="16253"/>
    <cellStyle name="Input 2 6 15 2" xfId="33976"/>
    <cellStyle name="Input 2 6 16" xfId="17643"/>
    <cellStyle name="Input 2 6 16 2" xfId="33977"/>
    <cellStyle name="Input 2 6 17" xfId="19030"/>
    <cellStyle name="Input 2 6 17 2" xfId="33978"/>
    <cellStyle name="Input 2 6 18" xfId="20410"/>
    <cellStyle name="Input 2 6 18 2" xfId="33979"/>
    <cellStyle name="Input 2 6 19" xfId="21776"/>
    <cellStyle name="Input 2 6 19 2" xfId="33980"/>
    <cellStyle name="Input 2 6 2" xfId="440"/>
    <cellStyle name="Input 2 6 2 10" xfId="14651"/>
    <cellStyle name="Input 2 6 2 10 2" xfId="33981"/>
    <cellStyle name="Input 2 6 2 11" xfId="16045"/>
    <cellStyle name="Input 2 6 2 11 2" xfId="33982"/>
    <cellStyle name="Input 2 6 2 12" xfId="17435"/>
    <cellStyle name="Input 2 6 2 12 2" xfId="33983"/>
    <cellStyle name="Input 2 6 2 13" xfId="18822"/>
    <cellStyle name="Input 2 6 2 13 2" xfId="33984"/>
    <cellStyle name="Input 2 6 2 14" xfId="20202"/>
    <cellStyle name="Input 2 6 2 14 2" xfId="33985"/>
    <cellStyle name="Input 2 6 2 15" xfId="21568"/>
    <cellStyle name="Input 2 6 2 15 2" xfId="33986"/>
    <cellStyle name="Input 2 6 2 16" xfId="22922"/>
    <cellStyle name="Input 2 6 2 16 2" xfId="33987"/>
    <cellStyle name="Input 2 6 2 17" xfId="24266"/>
    <cellStyle name="Input 2 6 2 17 2" xfId="33988"/>
    <cellStyle name="Input 2 6 2 18" xfId="1834"/>
    <cellStyle name="Input 2 6 2 18 2" xfId="33989"/>
    <cellStyle name="Input 2 6 2 19" xfId="33990"/>
    <cellStyle name="Input 2 6 2 2" xfId="3294"/>
    <cellStyle name="Input 2 6 2 2 2" xfId="33991"/>
    <cellStyle name="Input 2 6 2 3" xfId="4638"/>
    <cellStyle name="Input 2 6 2 3 2" xfId="33992"/>
    <cellStyle name="Input 2 6 2 4" xfId="6264"/>
    <cellStyle name="Input 2 6 2 4 2" xfId="33993"/>
    <cellStyle name="Input 2 6 2 5" xfId="7666"/>
    <cellStyle name="Input 2 6 2 5 2" xfId="33994"/>
    <cellStyle name="Input 2 6 2 6" xfId="9061"/>
    <cellStyle name="Input 2 6 2 6 2" xfId="33995"/>
    <cellStyle name="Input 2 6 2 7" xfId="10462"/>
    <cellStyle name="Input 2 6 2 7 2" xfId="33996"/>
    <cellStyle name="Input 2 6 2 8" xfId="11859"/>
    <cellStyle name="Input 2 6 2 8 2" xfId="33997"/>
    <cellStyle name="Input 2 6 2 9" xfId="13255"/>
    <cellStyle name="Input 2 6 2 9 2" xfId="33998"/>
    <cellStyle name="Input 2 6 20" xfId="23130"/>
    <cellStyle name="Input 2 6 20 2" xfId="33999"/>
    <cellStyle name="Input 2 6 21" xfId="698"/>
    <cellStyle name="Input 2 6 21 2" xfId="34000"/>
    <cellStyle name="Input 2 6 22" xfId="24539"/>
    <cellStyle name="Input 2 6 22 2" xfId="34001"/>
    <cellStyle name="Input 2 6 23" xfId="24672"/>
    <cellStyle name="Input 2 6 23 2" xfId="34002"/>
    <cellStyle name="Input 2 6 24" xfId="34003"/>
    <cellStyle name="Input 2 6 25" xfId="52213"/>
    <cellStyle name="Input 2 6 26" xfId="52214"/>
    <cellStyle name="Input 2 6 27" xfId="52215"/>
    <cellStyle name="Input 2 6 28" xfId="52216"/>
    <cellStyle name="Input 2 6 29" xfId="52217"/>
    <cellStyle name="Input 2 6 3" xfId="556"/>
    <cellStyle name="Input 2 6 3 10" xfId="14767"/>
    <cellStyle name="Input 2 6 3 10 2" xfId="34004"/>
    <cellStyle name="Input 2 6 3 11" xfId="16161"/>
    <cellStyle name="Input 2 6 3 11 2" xfId="34005"/>
    <cellStyle name="Input 2 6 3 12" xfId="17551"/>
    <cellStyle name="Input 2 6 3 12 2" xfId="34006"/>
    <cellStyle name="Input 2 6 3 13" xfId="18938"/>
    <cellStyle name="Input 2 6 3 13 2" xfId="34007"/>
    <cellStyle name="Input 2 6 3 14" xfId="20318"/>
    <cellStyle name="Input 2 6 3 14 2" xfId="34008"/>
    <cellStyle name="Input 2 6 3 15" xfId="21684"/>
    <cellStyle name="Input 2 6 3 15 2" xfId="34009"/>
    <cellStyle name="Input 2 6 3 16" xfId="23038"/>
    <cellStyle name="Input 2 6 3 16 2" xfId="34010"/>
    <cellStyle name="Input 2 6 3 17" xfId="24382"/>
    <cellStyle name="Input 2 6 3 17 2" xfId="34011"/>
    <cellStyle name="Input 2 6 3 18" xfId="1950"/>
    <cellStyle name="Input 2 6 3 18 2" xfId="34012"/>
    <cellStyle name="Input 2 6 3 19" xfId="34013"/>
    <cellStyle name="Input 2 6 3 2" xfId="3410"/>
    <cellStyle name="Input 2 6 3 2 2" xfId="34014"/>
    <cellStyle name="Input 2 6 3 3" xfId="4754"/>
    <cellStyle name="Input 2 6 3 3 2" xfId="34015"/>
    <cellStyle name="Input 2 6 3 4" xfId="6380"/>
    <cellStyle name="Input 2 6 3 4 2" xfId="34016"/>
    <cellStyle name="Input 2 6 3 5" xfId="7782"/>
    <cellStyle name="Input 2 6 3 5 2" xfId="34017"/>
    <cellStyle name="Input 2 6 3 6" xfId="9177"/>
    <cellStyle name="Input 2 6 3 6 2" xfId="34018"/>
    <cellStyle name="Input 2 6 3 7" xfId="10578"/>
    <cellStyle name="Input 2 6 3 7 2" xfId="34019"/>
    <cellStyle name="Input 2 6 3 8" xfId="11975"/>
    <cellStyle name="Input 2 6 3 8 2" xfId="34020"/>
    <cellStyle name="Input 2 6 3 9" xfId="13371"/>
    <cellStyle name="Input 2 6 3 9 2" xfId="34021"/>
    <cellStyle name="Input 2 6 30" xfId="52218"/>
    <cellStyle name="Input 2 6 31" xfId="52219"/>
    <cellStyle name="Input 2 6 4" xfId="1705"/>
    <cellStyle name="Input 2 6 4 10" xfId="14522"/>
    <cellStyle name="Input 2 6 4 10 2" xfId="34022"/>
    <cellStyle name="Input 2 6 4 11" xfId="15916"/>
    <cellStyle name="Input 2 6 4 11 2" xfId="34023"/>
    <cellStyle name="Input 2 6 4 12" xfId="17306"/>
    <cellStyle name="Input 2 6 4 12 2" xfId="34024"/>
    <cellStyle name="Input 2 6 4 13" xfId="18693"/>
    <cellStyle name="Input 2 6 4 13 2" xfId="34025"/>
    <cellStyle name="Input 2 6 4 14" xfId="20073"/>
    <cellStyle name="Input 2 6 4 14 2" xfId="34026"/>
    <cellStyle name="Input 2 6 4 15" xfId="21439"/>
    <cellStyle name="Input 2 6 4 15 2" xfId="34027"/>
    <cellStyle name="Input 2 6 4 16" xfId="22793"/>
    <cellStyle name="Input 2 6 4 16 2" xfId="34028"/>
    <cellStyle name="Input 2 6 4 17" xfId="24137"/>
    <cellStyle name="Input 2 6 4 17 2" xfId="34029"/>
    <cellStyle name="Input 2 6 4 18" xfId="34030"/>
    <cellStyle name="Input 2 6 4 2" xfId="3165"/>
    <cellStyle name="Input 2 6 4 2 2" xfId="34031"/>
    <cellStyle name="Input 2 6 4 3" xfId="4509"/>
    <cellStyle name="Input 2 6 4 3 2" xfId="34032"/>
    <cellStyle name="Input 2 6 4 4" xfId="6135"/>
    <cellStyle name="Input 2 6 4 4 2" xfId="34033"/>
    <cellStyle name="Input 2 6 4 5" xfId="7537"/>
    <cellStyle name="Input 2 6 4 5 2" xfId="34034"/>
    <cellStyle name="Input 2 6 4 6" xfId="8932"/>
    <cellStyle name="Input 2 6 4 6 2" xfId="34035"/>
    <cellStyle name="Input 2 6 4 7" xfId="10333"/>
    <cellStyle name="Input 2 6 4 7 2" xfId="34036"/>
    <cellStyle name="Input 2 6 4 8" xfId="11730"/>
    <cellStyle name="Input 2 6 4 8 2" xfId="34037"/>
    <cellStyle name="Input 2 6 4 9" xfId="13126"/>
    <cellStyle name="Input 2 6 4 9 2" xfId="34038"/>
    <cellStyle name="Input 2 6 5" xfId="2148"/>
    <cellStyle name="Input 2 6 5 2" xfId="34039"/>
    <cellStyle name="Input 2 6 6" xfId="3502"/>
    <cellStyle name="Input 2 6 6 2" xfId="34040"/>
    <cellStyle name="Input 2 6 7" xfId="5074"/>
    <cellStyle name="Input 2 6 7 2" xfId="34041"/>
    <cellStyle name="Input 2 6 8" xfId="6472"/>
    <cellStyle name="Input 2 6 8 2" xfId="34042"/>
    <cellStyle name="Input 2 6 9" xfId="7870"/>
    <cellStyle name="Input 2 6 9 2" xfId="34043"/>
    <cellStyle name="Input 2 60" xfId="52220"/>
    <cellStyle name="Input 2 61" xfId="52221"/>
    <cellStyle name="Input 2 62" xfId="52222"/>
    <cellStyle name="Input 2 63" xfId="52223"/>
    <cellStyle name="Input 2 64" xfId="52224"/>
    <cellStyle name="Input 2 65" xfId="52225"/>
    <cellStyle name="Input 2 66" xfId="52226"/>
    <cellStyle name="Input 2 67" xfId="52227"/>
    <cellStyle name="Input 2 68" xfId="52228"/>
    <cellStyle name="Input 2 69" xfId="52229"/>
    <cellStyle name="Input 2 7" xfId="318"/>
    <cellStyle name="Input 2 7 10" xfId="4904"/>
    <cellStyle name="Input 2 7 10 2" xfId="34044"/>
    <cellStyle name="Input 2 7 11" xfId="8870"/>
    <cellStyle name="Input 2 7 11 2" xfId="34045"/>
    <cellStyle name="Input 2 7 12" xfId="10230"/>
    <cellStyle name="Input 2 7 12 2" xfId="34046"/>
    <cellStyle name="Input 2 7 13" xfId="6079"/>
    <cellStyle name="Input 2 7 13 2" xfId="34047"/>
    <cellStyle name="Input 2 7 14" xfId="10249"/>
    <cellStyle name="Input 2 7 14 2" xfId="34048"/>
    <cellStyle name="Input 2 7 15" xfId="10275"/>
    <cellStyle name="Input 2 7 15 2" xfId="34049"/>
    <cellStyle name="Input 2 7 16" xfId="13041"/>
    <cellStyle name="Input 2 7 16 2" xfId="34050"/>
    <cellStyle name="Input 2 7 17" xfId="14439"/>
    <cellStyle name="Input 2 7 17 2" xfId="34051"/>
    <cellStyle name="Input 2 7 18" xfId="15834"/>
    <cellStyle name="Input 2 7 18 2" xfId="34052"/>
    <cellStyle name="Input 2 7 19" xfId="17227"/>
    <cellStyle name="Input 2 7 19 2" xfId="34053"/>
    <cellStyle name="Input 2 7 2" xfId="437"/>
    <cellStyle name="Input 2 7 2 10" xfId="14648"/>
    <cellStyle name="Input 2 7 2 10 2" xfId="34054"/>
    <cellStyle name="Input 2 7 2 11" xfId="16042"/>
    <cellStyle name="Input 2 7 2 11 2" xfId="34055"/>
    <cellStyle name="Input 2 7 2 12" xfId="17432"/>
    <cellStyle name="Input 2 7 2 12 2" xfId="34056"/>
    <cellStyle name="Input 2 7 2 13" xfId="18819"/>
    <cellStyle name="Input 2 7 2 13 2" xfId="34057"/>
    <cellStyle name="Input 2 7 2 14" xfId="20199"/>
    <cellStyle name="Input 2 7 2 14 2" xfId="34058"/>
    <cellStyle name="Input 2 7 2 15" xfId="21565"/>
    <cellStyle name="Input 2 7 2 15 2" xfId="34059"/>
    <cellStyle name="Input 2 7 2 16" xfId="22919"/>
    <cellStyle name="Input 2 7 2 16 2" xfId="34060"/>
    <cellStyle name="Input 2 7 2 17" xfId="24263"/>
    <cellStyle name="Input 2 7 2 17 2" xfId="34061"/>
    <cellStyle name="Input 2 7 2 18" xfId="1831"/>
    <cellStyle name="Input 2 7 2 18 2" xfId="34062"/>
    <cellStyle name="Input 2 7 2 19" xfId="34063"/>
    <cellStyle name="Input 2 7 2 2" xfId="3291"/>
    <cellStyle name="Input 2 7 2 2 2" xfId="34064"/>
    <cellStyle name="Input 2 7 2 3" xfId="4635"/>
    <cellStyle name="Input 2 7 2 3 2" xfId="34065"/>
    <cellStyle name="Input 2 7 2 4" xfId="6261"/>
    <cellStyle name="Input 2 7 2 4 2" xfId="34066"/>
    <cellStyle name="Input 2 7 2 5" xfId="7663"/>
    <cellStyle name="Input 2 7 2 5 2" xfId="34067"/>
    <cellStyle name="Input 2 7 2 6" xfId="9058"/>
    <cellStyle name="Input 2 7 2 6 2" xfId="34068"/>
    <cellStyle name="Input 2 7 2 7" xfId="10459"/>
    <cellStyle name="Input 2 7 2 7 2" xfId="34069"/>
    <cellStyle name="Input 2 7 2 8" xfId="11856"/>
    <cellStyle name="Input 2 7 2 8 2" xfId="34070"/>
    <cellStyle name="Input 2 7 2 9" xfId="13252"/>
    <cellStyle name="Input 2 7 2 9 2" xfId="34071"/>
    <cellStyle name="Input 2 7 20" xfId="18615"/>
    <cellStyle name="Input 2 7 20 2" xfId="34072"/>
    <cellStyle name="Input 2 7 21" xfId="674"/>
    <cellStyle name="Input 2 7 21 2" xfId="34073"/>
    <cellStyle name="Input 2 7 22" xfId="24486"/>
    <cellStyle name="Input 2 7 22 2" xfId="34074"/>
    <cellStyle name="Input 2 7 23" xfId="24669"/>
    <cellStyle name="Input 2 7 23 2" xfId="34075"/>
    <cellStyle name="Input 2 7 24" xfId="34076"/>
    <cellStyle name="Input 2 7 25" xfId="52230"/>
    <cellStyle name="Input 2 7 26" xfId="52231"/>
    <cellStyle name="Input 2 7 27" xfId="52232"/>
    <cellStyle name="Input 2 7 28" xfId="52233"/>
    <cellStyle name="Input 2 7 29" xfId="52234"/>
    <cellStyle name="Input 2 7 3" xfId="553"/>
    <cellStyle name="Input 2 7 3 10" xfId="14764"/>
    <cellStyle name="Input 2 7 3 10 2" xfId="34077"/>
    <cellStyle name="Input 2 7 3 11" xfId="16158"/>
    <cellStyle name="Input 2 7 3 11 2" xfId="34078"/>
    <cellStyle name="Input 2 7 3 12" xfId="17548"/>
    <cellStyle name="Input 2 7 3 12 2" xfId="34079"/>
    <cellStyle name="Input 2 7 3 13" xfId="18935"/>
    <cellStyle name="Input 2 7 3 13 2" xfId="34080"/>
    <cellStyle name="Input 2 7 3 14" xfId="20315"/>
    <cellStyle name="Input 2 7 3 14 2" xfId="34081"/>
    <cellStyle name="Input 2 7 3 15" xfId="21681"/>
    <cellStyle name="Input 2 7 3 15 2" xfId="34082"/>
    <cellStyle name="Input 2 7 3 16" xfId="23035"/>
    <cellStyle name="Input 2 7 3 16 2" xfId="34083"/>
    <cellStyle name="Input 2 7 3 17" xfId="24379"/>
    <cellStyle name="Input 2 7 3 17 2" xfId="34084"/>
    <cellStyle name="Input 2 7 3 18" xfId="1947"/>
    <cellStyle name="Input 2 7 3 18 2" xfId="34085"/>
    <cellStyle name="Input 2 7 3 19" xfId="34086"/>
    <cellStyle name="Input 2 7 3 2" xfId="3407"/>
    <cellStyle name="Input 2 7 3 2 2" xfId="34087"/>
    <cellStyle name="Input 2 7 3 3" xfId="4751"/>
    <cellStyle name="Input 2 7 3 3 2" xfId="34088"/>
    <cellStyle name="Input 2 7 3 4" xfId="6377"/>
    <cellStyle name="Input 2 7 3 4 2" xfId="34089"/>
    <cellStyle name="Input 2 7 3 5" xfId="7779"/>
    <cellStyle name="Input 2 7 3 5 2" xfId="34090"/>
    <cellStyle name="Input 2 7 3 6" xfId="9174"/>
    <cellStyle name="Input 2 7 3 6 2" xfId="34091"/>
    <cellStyle name="Input 2 7 3 7" xfId="10575"/>
    <cellStyle name="Input 2 7 3 7 2" xfId="34092"/>
    <cellStyle name="Input 2 7 3 8" xfId="11972"/>
    <cellStyle name="Input 2 7 3 8 2" xfId="34093"/>
    <cellStyle name="Input 2 7 3 9" xfId="13368"/>
    <cellStyle name="Input 2 7 3 9 2" xfId="34094"/>
    <cellStyle name="Input 2 7 30" xfId="52235"/>
    <cellStyle name="Input 2 7 31" xfId="52236"/>
    <cellStyle name="Input 2 7 4" xfId="1702"/>
    <cellStyle name="Input 2 7 4 10" xfId="14519"/>
    <cellStyle name="Input 2 7 4 10 2" xfId="34095"/>
    <cellStyle name="Input 2 7 4 11" xfId="15913"/>
    <cellStyle name="Input 2 7 4 11 2" xfId="34096"/>
    <cellStyle name="Input 2 7 4 12" xfId="17303"/>
    <cellStyle name="Input 2 7 4 12 2" xfId="34097"/>
    <cellStyle name="Input 2 7 4 13" xfId="18690"/>
    <cellStyle name="Input 2 7 4 13 2" xfId="34098"/>
    <cellStyle name="Input 2 7 4 14" xfId="20070"/>
    <cellStyle name="Input 2 7 4 14 2" xfId="34099"/>
    <cellStyle name="Input 2 7 4 15" xfId="21436"/>
    <cellStyle name="Input 2 7 4 15 2" xfId="34100"/>
    <cellStyle name="Input 2 7 4 16" xfId="22790"/>
    <cellStyle name="Input 2 7 4 16 2" xfId="34101"/>
    <cellStyle name="Input 2 7 4 17" xfId="24134"/>
    <cellStyle name="Input 2 7 4 17 2" xfId="34102"/>
    <cellStyle name="Input 2 7 4 18" xfId="34103"/>
    <cellStyle name="Input 2 7 4 2" xfId="3162"/>
    <cellStyle name="Input 2 7 4 2 2" xfId="34104"/>
    <cellStyle name="Input 2 7 4 3" xfId="4506"/>
    <cellStyle name="Input 2 7 4 3 2" xfId="34105"/>
    <cellStyle name="Input 2 7 4 4" xfId="6132"/>
    <cellStyle name="Input 2 7 4 4 2" xfId="34106"/>
    <cellStyle name="Input 2 7 4 5" xfId="7534"/>
    <cellStyle name="Input 2 7 4 5 2" xfId="34107"/>
    <cellStyle name="Input 2 7 4 6" xfId="8929"/>
    <cellStyle name="Input 2 7 4 6 2" xfId="34108"/>
    <cellStyle name="Input 2 7 4 7" xfId="10330"/>
    <cellStyle name="Input 2 7 4 7 2" xfId="34109"/>
    <cellStyle name="Input 2 7 4 8" xfId="11727"/>
    <cellStyle name="Input 2 7 4 8 2" xfId="34110"/>
    <cellStyle name="Input 2 7 4 9" xfId="13123"/>
    <cellStyle name="Input 2 7 4 9 2" xfId="34111"/>
    <cellStyle name="Input 2 7 5" xfId="2124"/>
    <cellStyle name="Input 2 7 5 2" xfId="34112"/>
    <cellStyle name="Input 2 7 6" xfId="2027"/>
    <cellStyle name="Input 2 7 6 2" xfId="34113"/>
    <cellStyle name="Input 2 7 7" xfId="5050"/>
    <cellStyle name="Input 2 7 7 2" xfId="34114"/>
    <cellStyle name="Input 2 7 8" xfId="4832"/>
    <cellStyle name="Input 2 7 8 2" xfId="34115"/>
    <cellStyle name="Input 2 7 9" xfId="4901"/>
    <cellStyle name="Input 2 7 9 2" xfId="34116"/>
    <cellStyle name="Input 2 70" xfId="52237"/>
    <cellStyle name="Input 2 71" xfId="52238"/>
    <cellStyle name="Input 2 72" xfId="52239"/>
    <cellStyle name="Input 2 73" xfId="52240"/>
    <cellStyle name="Input 2 74" xfId="52241"/>
    <cellStyle name="Input 2 75" xfId="52242"/>
    <cellStyle name="Input 2 76" xfId="52243"/>
    <cellStyle name="Input 2 77" xfId="52244"/>
    <cellStyle name="Input 2 78" xfId="52245"/>
    <cellStyle name="Input 2 79" xfId="52246"/>
    <cellStyle name="Input 2 8" xfId="299"/>
    <cellStyle name="Input 2 8 10" xfId="10685"/>
    <cellStyle name="Input 2 8 10 2" xfId="34117"/>
    <cellStyle name="Input 2 8 11" xfId="12084"/>
    <cellStyle name="Input 2 8 11 2" xfId="34118"/>
    <cellStyle name="Input 2 8 12" xfId="13482"/>
    <cellStyle name="Input 2 8 12 2" xfId="34119"/>
    <cellStyle name="Input 2 8 13" xfId="14878"/>
    <cellStyle name="Input 2 8 13 2" xfId="34120"/>
    <cellStyle name="Input 2 8 14" xfId="16272"/>
    <cellStyle name="Input 2 8 14 2" xfId="34121"/>
    <cellStyle name="Input 2 8 15" xfId="17662"/>
    <cellStyle name="Input 2 8 15 2" xfId="34122"/>
    <cellStyle name="Input 2 8 16" xfId="19049"/>
    <cellStyle name="Input 2 8 16 2" xfId="34123"/>
    <cellStyle name="Input 2 8 17" xfId="20429"/>
    <cellStyle name="Input 2 8 17 2" xfId="34124"/>
    <cellStyle name="Input 2 8 18" xfId="21795"/>
    <cellStyle name="Input 2 8 18 2" xfId="34125"/>
    <cellStyle name="Input 2 8 19" xfId="23149"/>
    <cellStyle name="Input 2 8 19 2" xfId="34126"/>
    <cellStyle name="Input 2 8 2" xfId="410"/>
    <cellStyle name="Input 2 8 2 10" xfId="14621"/>
    <cellStyle name="Input 2 8 2 10 2" xfId="34127"/>
    <cellStyle name="Input 2 8 2 11" xfId="16015"/>
    <cellStyle name="Input 2 8 2 11 2" xfId="34128"/>
    <cellStyle name="Input 2 8 2 12" xfId="17405"/>
    <cellStyle name="Input 2 8 2 12 2" xfId="34129"/>
    <cellStyle name="Input 2 8 2 13" xfId="18792"/>
    <cellStyle name="Input 2 8 2 13 2" xfId="34130"/>
    <cellStyle name="Input 2 8 2 14" xfId="20172"/>
    <cellStyle name="Input 2 8 2 14 2" xfId="34131"/>
    <cellStyle name="Input 2 8 2 15" xfId="21538"/>
    <cellStyle name="Input 2 8 2 15 2" xfId="34132"/>
    <cellStyle name="Input 2 8 2 16" xfId="22892"/>
    <cellStyle name="Input 2 8 2 16 2" xfId="34133"/>
    <cellStyle name="Input 2 8 2 17" xfId="24236"/>
    <cellStyle name="Input 2 8 2 17 2" xfId="34134"/>
    <cellStyle name="Input 2 8 2 18" xfId="1804"/>
    <cellStyle name="Input 2 8 2 18 2" xfId="34135"/>
    <cellStyle name="Input 2 8 2 19" xfId="34136"/>
    <cellStyle name="Input 2 8 2 2" xfId="3264"/>
    <cellStyle name="Input 2 8 2 2 2" xfId="34137"/>
    <cellStyle name="Input 2 8 2 3" xfId="4608"/>
    <cellStyle name="Input 2 8 2 3 2" xfId="34138"/>
    <cellStyle name="Input 2 8 2 4" xfId="6234"/>
    <cellStyle name="Input 2 8 2 4 2" xfId="34139"/>
    <cellStyle name="Input 2 8 2 5" xfId="7636"/>
    <cellStyle name="Input 2 8 2 5 2" xfId="34140"/>
    <cellStyle name="Input 2 8 2 6" xfId="9031"/>
    <cellStyle name="Input 2 8 2 6 2" xfId="34141"/>
    <cellStyle name="Input 2 8 2 7" xfId="10432"/>
    <cellStyle name="Input 2 8 2 7 2" xfId="34142"/>
    <cellStyle name="Input 2 8 2 8" xfId="11829"/>
    <cellStyle name="Input 2 8 2 8 2" xfId="34143"/>
    <cellStyle name="Input 2 8 2 9" xfId="13225"/>
    <cellStyle name="Input 2 8 2 9 2" xfId="34144"/>
    <cellStyle name="Input 2 8 20" xfId="717"/>
    <cellStyle name="Input 2 8 20 2" xfId="34145"/>
    <cellStyle name="Input 2 8 21" xfId="34146"/>
    <cellStyle name="Input 2 8 22" xfId="52247"/>
    <cellStyle name="Input 2 8 23" xfId="52248"/>
    <cellStyle name="Input 2 8 24" xfId="52249"/>
    <cellStyle name="Input 2 8 25" xfId="52250"/>
    <cellStyle name="Input 2 8 26" xfId="52251"/>
    <cellStyle name="Input 2 8 27" xfId="52252"/>
    <cellStyle name="Input 2 8 28" xfId="52253"/>
    <cellStyle name="Input 2 8 3" xfId="1660"/>
    <cellStyle name="Input 2 8 3 10" xfId="14475"/>
    <cellStyle name="Input 2 8 3 10 2" xfId="34147"/>
    <cellStyle name="Input 2 8 3 11" xfId="15869"/>
    <cellStyle name="Input 2 8 3 11 2" xfId="34148"/>
    <cellStyle name="Input 2 8 3 12" xfId="17259"/>
    <cellStyle name="Input 2 8 3 12 2" xfId="34149"/>
    <cellStyle name="Input 2 8 3 13" xfId="18646"/>
    <cellStyle name="Input 2 8 3 13 2" xfId="34150"/>
    <cellStyle name="Input 2 8 3 14" xfId="20026"/>
    <cellStyle name="Input 2 8 3 14 2" xfId="34151"/>
    <cellStyle name="Input 2 8 3 15" xfId="21392"/>
    <cellStyle name="Input 2 8 3 15 2" xfId="34152"/>
    <cellStyle name="Input 2 8 3 16" xfId="22748"/>
    <cellStyle name="Input 2 8 3 16 2" xfId="34153"/>
    <cellStyle name="Input 2 8 3 17" xfId="24092"/>
    <cellStyle name="Input 2 8 3 17 2" xfId="34154"/>
    <cellStyle name="Input 2 8 3 18" xfId="34155"/>
    <cellStyle name="Input 2 8 3 2" xfId="3120"/>
    <cellStyle name="Input 2 8 3 2 2" xfId="34156"/>
    <cellStyle name="Input 2 8 3 3" xfId="4464"/>
    <cellStyle name="Input 2 8 3 3 2" xfId="34157"/>
    <cellStyle name="Input 2 8 3 4" xfId="6088"/>
    <cellStyle name="Input 2 8 3 4 2" xfId="34158"/>
    <cellStyle name="Input 2 8 3 5" xfId="7490"/>
    <cellStyle name="Input 2 8 3 5 2" xfId="34159"/>
    <cellStyle name="Input 2 8 3 6" xfId="8885"/>
    <cellStyle name="Input 2 8 3 6 2" xfId="34160"/>
    <cellStyle name="Input 2 8 3 7" xfId="10286"/>
    <cellStyle name="Input 2 8 3 7 2" xfId="34161"/>
    <cellStyle name="Input 2 8 3 8" xfId="11683"/>
    <cellStyle name="Input 2 8 3 8 2" xfId="34162"/>
    <cellStyle name="Input 2 8 3 9" xfId="13079"/>
    <cellStyle name="Input 2 8 3 9 2" xfId="34163"/>
    <cellStyle name="Input 2 8 4" xfId="2167"/>
    <cellStyle name="Input 2 8 4 2" xfId="34164"/>
    <cellStyle name="Input 2 8 5" xfId="3521"/>
    <cellStyle name="Input 2 8 5 2" xfId="34165"/>
    <cellStyle name="Input 2 8 6" xfId="5093"/>
    <cellStyle name="Input 2 8 6 2" xfId="34166"/>
    <cellStyle name="Input 2 8 7" xfId="6491"/>
    <cellStyle name="Input 2 8 7 2" xfId="34167"/>
    <cellStyle name="Input 2 8 8" xfId="7889"/>
    <cellStyle name="Input 2 8 8 2" xfId="34168"/>
    <cellStyle name="Input 2 8 9" xfId="9291"/>
    <cellStyle name="Input 2 8 9 2" xfId="34169"/>
    <cellStyle name="Input 2 80" xfId="52254"/>
    <cellStyle name="Input 2 81" xfId="52255"/>
    <cellStyle name="Input 2 82" xfId="52256"/>
    <cellStyle name="Input 2 83" xfId="52257"/>
    <cellStyle name="Input 2 84" xfId="52258"/>
    <cellStyle name="Input 2 85" xfId="52259"/>
    <cellStyle name="Input 2 86" xfId="52260"/>
    <cellStyle name="Input 2 87" xfId="52261"/>
    <cellStyle name="Input 2 88" xfId="52262"/>
    <cellStyle name="Input 2 89" xfId="52263"/>
    <cellStyle name="Input 2 9" xfId="385"/>
    <cellStyle name="Input 2 9 10" xfId="12067"/>
    <cellStyle name="Input 2 9 10 2" xfId="34170"/>
    <cellStyle name="Input 2 9 11" xfId="13465"/>
    <cellStyle name="Input 2 9 11 2" xfId="34171"/>
    <cellStyle name="Input 2 9 12" xfId="14861"/>
    <cellStyle name="Input 2 9 12 2" xfId="34172"/>
    <cellStyle name="Input 2 9 13" xfId="16255"/>
    <cellStyle name="Input 2 9 13 2" xfId="34173"/>
    <cellStyle name="Input 2 9 14" xfId="17645"/>
    <cellStyle name="Input 2 9 14 2" xfId="34174"/>
    <cellStyle name="Input 2 9 15" xfId="19032"/>
    <cellStyle name="Input 2 9 15 2" xfId="34175"/>
    <cellStyle name="Input 2 9 16" xfId="20412"/>
    <cellStyle name="Input 2 9 16 2" xfId="34176"/>
    <cellStyle name="Input 2 9 17" xfId="21778"/>
    <cellStyle name="Input 2 9 17 2" xfId="34177"/>
    <cellStyle name="Input 2 9 18" xfId="23132"/>
    <cellStyle name="Input 2 9 18 2" xfId="34178"/>
    <cellStyle name="Input 2 9 19" xfId="700"/>
    <cellStyle name="Input 2 9 19 2" xfId="34179"/>
    <cellStyle name="Input 2 9 2" xfId="1779"/>
    <cellStyle name="Input 2 9 2 10" xfId="14596"/>
    <cellStyle name="Input 2 9 2 10 2" xfId="34180"/>
    <cellStyle name="Input 2 9 2 11" xfId="15990"/>
    <cellStyle name="Input 2 9 2 11 2" xfId="34181"/>
    <cellStyle name="Input 2 9 2 12" xfId="17380"/>
    <cellStyle name="Input 2 9 2 12 2" xfId="34182"/>
    <cellStyle name="Input 2 9 2 13" xfId="18767"/>
    <cellStyle name="Input 2 9 2 13 2" xfId="34183"/>
    <cellStyle name="Input 2 9 2 14" xfId="20147"/>
    <cellStyle name="Input 2 9 2 14 2" xfId="34184"/>
    <cellStyle name="Input 2 9 2 15" xfId="21513"/>
    <cellStyle name="Input 2 9 2 15 2" xfId="34185"/>
    <cellStyle name="Input 2 9 2 16" xfId="22867"/>
    <cellStyle name="Input 2 9 2 16 2" xfId="34186"/>
    <cellStyle name="Input 2 9 2 17" xfId="24211"/>
    <cellStyle name="Input 2 9 2 17 2" xfId="34187"/>
    <cellStyle name="Input 2 9 2 18" xfId="34188"/>
    <cellStyle name="Input 2 9 2 2" xfId="3239"/>
    <cellStyle name="Input 2 9 2 2 2" xfId="34189"/>
    <cellStyle name="Input 2 9 2 3" xfId="4583"/>
    <cellStyle name="Input 2 9 2 3 2" xfId="34190"/>
    <cellStyle name="Input 2 9 2 4" xfId="6209"/>
    <cellStyle name="Input 2 9 2 4 2" xfId="34191"/>
    <cellStyle name="Input 2 9 2 5" xfId="7611"/>
    <cellStyle name="Input 2 9 2 5 2" xfId="34192"/>
    <cellStyle name="Input 2 9 2 6" xfId="9006"/>
    <cellStyle name="Input 2 9 2 6 2" xfId="34193"/>
    <cellStyle name="Input 2 9 2 7" xfId="10407"/>
    <cellStyle name="Input 2 9 2 7 2" xfId="34194"/>
    <cellStyle name="Input 2 9 2 8" xfId="11804"/>
    <cellStyle name="Input 2 9 2 8 2" xfId="34195"/>
    <cellStyle name="Input 2 9 2 9" xfId="13200"/>
    <cellStyle name="Input 2 9 2 9 2" xfId="34196"/>
    <cellStyle name="Input 2 9 20" xfId="34197"/>
    <cellStyle name="Input 2 9 21" xfId="52264"/>
    <cellStyle name="Input 2 9 22" xfId="52265"/>
    <cellStyle name="Input 2 9 23" xfId="52266"/>
    <cellStyle name="Input 2 9 24" xfId="52267"/>
    <cellStyle name="Input 2 9 25" xfId="52268"/>
    <cellStyle name="Input 2 9 26" xfId="52269"/>
    <cellStyle name="Input 2 9 27" xfId="52270"/>
    <cellStyle name="Input 2 9 3" xfId="2150"/>
    <cellStyle name="Input 2 9 3 2" xfId="34198"/>
    <cellStyle name="Input 2 9 4" xfId="3504"/>
    <cellStyle name="Input 2 9 4 2" xfId="34199"/>
    <cellStyle name="Input 2 9 5" xfId="5076"/>
    <cellStyle name="Input 2 9 5 2" xfId="34200"/>
    <cellStyle name="Input 2 9 6" xfId="6474"/>
    <cellStyle name="Input 2 9 6 2" xfId="34201"/>
    <cellStyle name="Input 2 9 7" xfId="7872"/>
    <cellStyle name="Input 2 9 7 2" xfId="34202"/>
    <cellStyle name="Input 2 9 8" xfId="9274"/>
    <cellStyle name="Input 2 9 8 2" xfId="34203"/>
    <cellStyle name="Input 2 9 9" xfId="10668"/>
    <cellStyle name="Input 2 9 9 2" xfId="34204"/>
    <cellStyle name="Input 2 90" xfId="52271"/>
    <cellStyle name="Input 2 91" xfId="52272"/>
    <cellStyle name="Input 2 92" xfId="52273"/>
    <cellStyle name="Input 2 93" xfId="52274"/>
    <cellStyle name="Input 2 94" xfId="52275"/>
    <cellStyle name="Input 2 95" xfId="52276"/>
    <cellStyle name="Input 2 96" xfId="52277"/>
    <cellStyle name="Input 2 97" xfId="52278"/>
    <cellStyle name="Input 2_Sheet1" xfId="159"/>
    <cellStyle name="Input 3" xfId="264"/>
    <cellStyle name="Input 3 10" xfId="13043"/>
    <cellStyle name="Input 3 10 2" xfId="34205"/>
    <cellStyle name="Input 3 11" xfId="14441"/>
    <cellStyle name="Input 3 11 2" xfId="34206"/>
    <cellStyle name="Input 3 12" xfId="15836"/>
    <cellStyle name="Input 3 12 2" xfId="34207"/>
    <cellStyle name="Input 3 13" xfId="17229"/>
    <cellStyle name="Input 3 13 2" xfId="34208"/>
    <cellStyle name="Input 3 14" xfId="18617"/>
    <cellStyle name="Input 3 14 2" xfId="34209"/>
    <cellStyle name="Input 3 15" xfId="19999"/>
    <cellStyle name="Input 3 15 2" xfId="34210"/>
    <cellStyle name="Input 3 16" xfId="21372"/>
    <cellStyle name="Input 3 16 2" xfId="34211"/>
    <cellStyle name="Input 3 17" xfId="22733"/>
    <cellStyle name="Input 3 17 2" xfId="34212"/>
    <cellStyle name="Input 3 18" xfId="24082"/>
    <cellStyle name="Input 3 18 2" xfId="34213"/>
    <cellStyle name="Input 3 19" xfId="1650"/>
    <cellStyle name="Input 3 19 2" xfId="34214"/>
    <cellStyle name="Input 3 2" xfId="405"/>
    <cellStyle name="Input 3 2 10" xfId="14616"/>
    <cellStyle name="Input 3 2 10 2" xfId="34215"/>
    <cellStyle name="Input 3 2 11" xfId="16010"/>
    <cellStyle name="Input 3 2 11 2" xfId="34216"/>
    <cellStyle name="Input 3 2 12" xfId="17400"/>
    <cellStyle name="Input 3 2 12 2" xfId="34217"/>
    <cellStyle name="Input 3 2 13" xfId="18787"/>
    <cellStyle name="Input 3 2 13 2" xfId="34218"/>
    <cellStyle name="Input 3 2 14" xfId="20167"/>
    <cellStyle name="Input 3 2 14 2" xfId="34219"/>
    <cellStyle name="Input 3 2 15" xfId="21533"/>
    <cellStyle name="Input 3 2 15 2" xfId="34220"/>
    <cellStyle name="Input 3 2 16" xfId="22887"/>
    <cellStyle name="Input 3 2 16 2" xfId="34221"/>
    <cellStyle name="Input 3 2 17" xfId="24231"/>
    <cellStyle name="Input 3 2 17 2" xfId="34222"/>
    <cellStyle name="Input 3 2 18" xfId="1799"/>
    <cellStyle name="Input 3 2 18 2" xfId="34223"/>
    <cellStyle name="Input 3 2 19" xfId="34224"/>
    <cellStyle name="Input 3 2 2" xfId="3259"/>
    <cellStyle name="Input 3 2 2 2" xfId="34225"/>
    <cellStyle name="Input 3 2 3" xfId="4603"/>
    <cellStyle name="Input 3 2 3 2" xfId="34226"/>
    <cellStyle name="Input 3 2 4" xfId="6229"/>
    <cellStyle name="Input 3 2 4 2" xfId="34227"/>
    <cellStyle name="Input 3 2 5" xfId="7631"/>
    <cellStyle name="Input 3 2 5 2" xfId="34228"/>
    <cellStyle name="Input 3 2 6" xfId="9026"/>
    <cellStyle name="Input 3 2 6 2" xfId="34229"/>
    <cellStyle name="Input 3 2 7" xfId="10427"/>
    <cellStyle name="Input 3 2 7 2" xfId="34230"/>
    <cellStyle name="Input 3 2 8" xfId="11824"/>
    <cellStyle name="Input 3 2 8 2" xfId="34231"/>
    <cellStyle name="Input 3 2 9" xfId="13220"/>
    <cellStyle name="Input 3 2 9 2" xfId="34232"/>
    <cellStyle name="Input 3 20" xfId="34233"/>
    <cellStyle name="Input 3 3" xfId="3105"/>
    <cellStyle name="Input 3 3 2" xfId="34234"/>
    <cellStyle name="Input 3 4" xfId="4454"/>
    <cellStyle name="Input 3 4 2" xfId="34235"/>
    <cellStyle name="Input 3 5" xfId="6052"/>
    <cellStyle name="Input 3 5 2" xfId="34236"/>
    <cellStyle name="Input 3 6" xfId="7454"/>
    <cellStyle name="Input 3 6 2" xfId="34237"/>
    <cellStyle name="Input 3 7" xfId="8851"/>
    <cellStyle name="Input 3 7 2" xfId="34238"/>
    <cellStyle name="Input 3 8" xfId="10250"/>
    <cellStyle name="Input 3 8 2" xfId="34239"/>
    <cellStyle name="Input 3 9" xfId="11647"/>
    <cellStyle name="Input 3 9 2" xfId="34240"/>
    <cellStyle name="Linked Cell 2" xfId="112"/>
    <cellStyle name="Linked Cell 3" xfId="265"/>
    <cellStyle name="Neutral 2" xfId="113"/>
    <cellStyle name="Neutral 2 2" xfId="195"/>
    <cellStyle name="Neutral 2 3" xfId="300"/>
    <cellStyle name="Neutral 2_Sheet1" xfId="160"/>
    <cellStyle name="Neutral 3" xfId="266"/>
    <cellStyle name="Normal" xfId="0" builtinId="0"/>
    <cellStyle name="Normal 2" xfId="114"/>
    <cellStyle name="Normal 2 17" xfId="115"/>
    <cellStyle name="Normal 2 17 2" xfId="116"/>
    <cellStyle name="Normal 2 17 3" xfId="117"/>
    <cellStyle name="Normal 2 2" xfId="118"/>
    <cellStyle name="Normal 2 2 10" xfId="119"/>
    <cellStyle name="Normal 2 2 10 2" xfId="120"/>
    <cellStyle name="Normal 2 2 10 3" xfId="121"/>
    <cellStyle name="Normal 2 3" xfId="122"/>
    <cellStyle name="Normal 2 4" xfId="123"/>
    <cellStyle name="Normal 2 4 2" xfId="200"/>
    <cellStyle name="Normal 2 4_Sheet1" xfId="161"/>
    <cellStyle name="Normal 2 5" xfId="162"/>
    <cellStyle name="Normal 3" xfId="124"/>
    <cellStyle name="Normal 3 2" xfId="196"/>
    <cellStyle name="Normal 3 3" xfId="301"/>
    <cellStyle name="Normal 3_Sheet1" xfId="163"/>
    <cellStyle name="Normal 4" xfId="125"/>
    <cellStyle name="Normal 4 2" xfId="197"/>
    <cellStyle name="Normal 4_Sheet1" xfId="164"/>
    <cellStyle name="Normal 5" xfId="231"/>
    <cellStyle name="Normal_Sheet1" xfId="49219"/>
    <cellStyle name="Note 2" xfId="126"/>
    <cellStyle name="Note 2 10" xfId="513"/>
    <cellStyle name="Note 2 10 10" xfId="12201"/>
    <cellStyle name="Note 2 10 10 2" xfId="34241"/>
    <cellStyle name="Note 2 10 11" xfId="13599"/>
    <cellStyle name="Note 2 10 11 2" xfId="34242"/>
    <cellStyle name="Note 2 10 12" xfId="14995"/>
    <cellStyle name="Note 2 10 12 2" xfId="34243"/>
    <cellStyle name="Note 2 10 13" xfId="16389"/>
    <cellStyle name="Note 2 10 13 2" xfId="34244"/>
    <cellStyle name="Note 2 10 14" xfId="17779"/>
    <cellStyle name="Note 2 10 14 2" xfId="34245"/>
    <cellStyle name="Note 2 10 15" xfId="19166"/>
    <cellStyle name="Note 2 10 15 2" xfId="34246"/>
    <cellStyle name="Note 2 10 16" xfId="20546"/>
    <cellStyle name="Note 2 10 16 2" xfId="34247"/>
    <cellStyle name="Note 2 10 17" xfId="21912"/>
    <cellStyle name="Note 2 10 17 2" xfId="34248"/>
    <cellStyle name="Note 2 10 18" xfId="23266"/>
    <cellStyle name="Note 2 10 18 2" xfId="34249"/>
    <cellStyle name="Note 2 10 19" xfId="834"/>
    <cellStyle name="Note 2 10 19 2" xfId="34250"/>
    <cellStyle name="Note 2 10 2" xfId="1907"/>
    <cellStyle name="Note 2 10 2 10" xfId="14724"/>
    <cellStyle name="Note 2 10 2 10 2" xfId="34251"/>
    <cellStyle name="Note 2 10 2 11" xfId="16118"/>
    <cellStyle name="Note 2 10 2 11 2" xfId="34252"/>
    <cellStyle name="Note 2 10 2 12" xfId="17508"/>
    <cellStyle name="Note 2 10 2 12 2" xfId="34253"/>
    <cellStyle name="Note 2 10 2 13" xfId="18895"/>
    <cellStyle name="Note 2 10 2 13 2" xfId="34254"/>
    <cellStyle name="Note 2 10 2 14" xfId="20275"/>
    <cellStyle name="Note 2 10 2 14 2" xfId="34255"/>
    <cellStyle name="Note 2 10 2 15" xfId="21641"/>
    <cellStyle name="Note 2 10 2 15 2" xfId="34256"/>
    <cellStyle name="Note 2 10 2 16" xfId="22995"/>
    <cellStyle name="Note 2 10 2 16 2" xfId="34257"/>
    <cellStyle name="Note 2 10 2 17" xfId="24339"/>
    <cellStyle name="Note 2 10 2 17 2" xfId="34258"/>
    <cellStyle name="Note 2 10 2 18" xfId="34259"/>
    <cellStyle name="Note 2 10 2 2" xfId="3367"/>
    <cellStyle name="Note 2 10 2 2 2" xfId="34260"/>
    <cellStyle name="Note 2 10 2 3" xfId="4711"/>
    <cellStyle name="Note 2 10 2 3 2" xfId="34261"/>
    <cellStyle name="Note 2 10 2 4" xfId="6337"/>
    <cellStyle name="Note 2 10 2 4 2" xfId="34262"/>
    <cellStyle name="Note 2 10 2 5" xfId="7739"/>
    <cellStyle name="Note 2 10 2 5 2" xfId="34263"/>
    <cellStyle name="Note 2 10 2 6" xfId="9134"/>
    <cellStyle name="Note 2 10 2 6 2" xfId="34264"/>
    <cellStyle name="Note 2 10 2 7" xfId="10535"/>
    <cellStyle name="Note 2 10 2 7 2" xfId="34265"/>
    <cellStyle name="Note 2 10 2 8" xfId="11932"/>
    <cellStyle name="Note 2 10 2 8 2" xfId="34266"/>
    <cellStyle name="Note 2 10 2 9" xfId="13328"/>
    <cellStyle name="Note 2 10 2 9 2" xfId="34267"/>
    <cellStyle name="Note 2 10 20" xfId="34268"/>
    <cellStyle name="Note 2 10 21" xfId="52279"/>
    <cellStyle name="Note 2 10 22" xfId="52280"/>
    <cellStyle name="Note 2 10 23" xfId="52281"/>
    <cellStyle name="Note 2 10 24" xfId="52282"/>
    <cellStyle name="Note 2 10 25" xfId="52283"/>
    <cellStyle name="Note 2 10 26" xfId="52284"/>
    <cellStyle name="Note 2 10 27" xfId="52285"/>
    <cellStyle name="Note 2 10 3" xfId="2284"/>
    <cellStyle name="Note 2 10 3 2" xfId="34269"/>
    <cellStyle name="Note 2 10 4" xfId="3638"/>
    <cellStyle name="Note 2 10 4 2" xfId="34270"/>
    <cellStyle name="Note 2 10 5" xfId="5210"/>
    <cellStyle name="Note 2 10 5 2" xfId="34271"/>
    <cellStyle name="Note 2 10 6" xfId="6608"/>
    <cellStyle name="Note 2 10 6 2" xfId="34272"/>
    <cellStyle name="Note 2 10 7" xfId="8006"/>
    <cellStyle name="Note 2 10 7 2" xfId="34273"/>
    <cellStyle name="Note 2 10 8" xfId="9408"/>
    <cellStyle name="Note 2 10 8 2" xfId="34274"/>
    <cellStyle name="Note 2 10 9" xfId="10802"/>
    <cellStyle name="Note 2 10 9 2" xfId="34275"/>
    <cellStyle name="Note 2 100" xfId="52286"/>
    <cellStyle name="Note 2 101" xfId="52287"/>
    <cellStyle name="Note 2 102" xfId="52288"/>
    <cellStyle name="Note 2 103" xfId="52289"/>
    <cellStyle name="Note 2 104" xfId="52290"/>
    <cellStyle name="Note 2 105" xfId="52291"/>
    <cellStyle name="Note 2 106" xfId="52292"/>
    <cellStyle name="Note 2 107" xfId="52293"/>
    <cellStyle name="Note 2 108" xfId="52294"/>
    <cellStyle name="Note 2 109" xfId="52295"/>
    <cellStyle name="Note 2 11" xfId="873"/>
    <cellStyle name="Note 2 11 10" xfId="13638"/>
    <cellStyle name="Note 2 11 10 2" xfId="34276"/>
    <cellStyle name="Note 2 11 11" xfId="15034"/>
    <cellStyle name="Note 2 11 11 2" xfId="34277"/>
    <cellStyle name="Note 2 11 12" xfId="16428"/>
    <cellStyle name="Note 2 11 12 2" xfId="34278"/>
    <cellStyle name="Note 2 11 13" xfId="17818"/>
    <cellStyle name="Note 2 11 13 2" xfId="34279"/>
    <cellStyle name="Note 2 11 14" xfId="19205"/>
    <cellStyle name="Note 2 11 14 2" xfId="34280"/>
    <cellStyle name="Note 2 11 15" xfId="20585"/>
    <cellStyle name="Note 2 11 15 2" xfId="34281"/>
    <cellStyle name="Note 2 11 16" xfId="21951"/>
    <cellStyle name="Note 2 11 16 2" xfId="34282"/>
    <cellStyle name="Note 2 11 17" xfId="23305"/>
    <cellStyle name="Note 2 11 17 2" xfId="34283"/>
    <cellStyle name="Note 2 11 18" xfId="34284"/>
    <cellStyle name="Note 2 11 19" xfId="52296"/>
    <cellStyle name="Note 2 11 2" xfId="2323"/>
    <cellStyle name="Note 2 11 2 2" xfId="34285"/>
    <cellStyle name="Note 2 11 20" xfId="52297"/>
    <cellStyle name="Note 2 11 21" xfId="52298"/>
    <cellStyle name="Note 2 11 22" xfId="52299"/>
    <cellStyle name="Note 2 11 23" xfId="52300"/>
    <cellStyle name="Note 2 11 24" xfId="52301"/>
    <cellStyle name="Note 2 11 25" xfId="52302"/>
    <cellStyle name="Note 2 11 3" xfId="3677"/>
    <cellStyle name="Note 2 11 3 2" xfId="34286"/>
    <cellStyle name="Note 2 11 4" xfId="5249"/>
    <cellStyle name="Note 2 11 4 2" xfId="34287"/>
    <cellStyle name="Note 2 11 5" xfId="6647"/>
    <cellStyle name="Note 2 11 5 2" xfId="34288"/>
    <cellStyle name="Note 2 11 6" xfId="8045"/>
    <cellStyle name="Note 2 11 6 2" xfId="34289"/>
    <cellStyle name="Note 2 11 7" xfId="9447"/>
    <cellStyle name="Note 2 11 7 2" xfId="34290"/>
    <cellStyle name="Note 2 11 8" xfId="10841"/>
    <cellStyle name="Note 2 11 8 2" xfId="34291"/>
    <cellStyle name="Note 2 11 9" xfId="12240"/>
    <cellStyle name="Note 2 11 9 2" xfId="34292"/>
    <cellStyle name="Note 2 110" xfId="52303"/>
    <cellStyle name="Note 2 111" xfId="52304"/>
    <cellStyle name="Note 2 112" xfId="52305"/>
    <cellStyle name="Note 2 12" xfId="911"/>
    <cellStyle name="Note 2 12 10" xfId="13676"/>
    <cellStyle name="Note 2 12 10 2" xfId="34293"/>
    <cellStyle name="Note 2 12 11" xfId="15072"/>
    <cellStyle name="Note 2 12 11 2" xfId="34294"/>
    <cellStyle name="Note 2 12 12" xfId="16466"/>
    <cellStyle name="Note 2 12 12 2" xfId="34295"/>
    <cellStyle name="Note 2 12 13" xfId="17856"/>
    <cellStyle name="Note 2 12 13 2" xfId="34296"/>
    <cellStyle name="Note 2 12 14" xfId="19243"/>
    <cellStyle name="Note 2 12 14 2" xfId="34297"/>
    <cellStyle name="Note 2 12 15" xfId="20623"/>
    <cellStyle name="Note 2 12 15 2" xfId="34298"/>
    <cellStyle name="Note 2 12 16" xfId="21989"/>
    <cellStyle name="Note 2 12 16 2" xfId="34299"/>
    <cellStyle name="Note 2 12 17" xfId="23343"/>
    <cellStyle name="Note 2 12 17 2" xfId="34300"/>
    <cellStyle name="Note 2 12 18" xfId="34301"/>
    <cellStyle name="Note 2 12 19" xfId="52306"/>
    <cellStyle name="Note 2 12 2" xfId="2361"/>
    <cellStyle name="Note 2 12 2 2" xfId="34302"/>
    <cellStyle name="Note 2 12 20" xfId="52307"/>
    <cellStyle name="Note 2 12 21" xfId="52308"/>
    <cellStyle name="Note 2 12 22" xfId="52309"/>
    <cellStyle name="Note 2 12 23" xfId="52310"/>
    <cellStyle name="Note 2 12 24" xfId="52311"/>
    <cellStyle name="Note 2 12 25" xfId="52312"/>
    <cellStyle name="Note 2 12 3" xfId="3715"/>
    <cellStyle name="Note 2 12 3 2" xfId="34303"/>
    <cellStyle name="Note 2 12 4" xfId="5287"/>
    <cellStyle name="Note 2 12 4 2" xfId="34304"/>
    <cellStyle name="Note 2 12 5" xfId="6685"/>
    <cellStyle name="Note 2 12 5 2" xfId="34305"/>
    <cellStyle name="Note 2 12 6" xfId="8083"/>
    <cellStyle name="Note 2 12 6 2" xfId="34306"/>
    <cellStyle name="Note 2 12 7" xfId="9485"/>
    <cellStyle name="Note 2 12 7 2" xfId="34307"/>
    <cellStyle name="Note 2 12 8" xfId="10879"/>
    <cellStyle name="Note 2 12 8 2" xfId="34308"/>
    <cellStyle name="Note 2 12 9" xfId="12278"/>
    <cellStyle name="Note 2 12 9 2" xfId="34309"/>
    <cellStyle name="Note 2 13" xfId="683"/>
    <cellStyle name="Note 2 13 10" xfId="13448"/>
    <cellStyle name="Note 2 13 10 2" xfId="34310"/>
    <cellStyle name="Note 2 13 11" xfId="14844"/>
    <cellStyle name="Note 2 13 11 2" xfId="34311"/>
    <cellStyle name="Note 2 13 12" xfId="16238"/>
    <cellStyle name="Note 2 13 12 2" xfId="34312"/>
    <cellStyle name="Note 2 13 13" xfId="17628"/>
    <cellStyle name="Note 2 13 13 2" xfId="34313"/>
    <cellStyle name="Note 2 13 14" xfId="19015"/>
    <cellStyle name="Note 2 13 14 2" xfId="34314"/>
    <cellStyle name="Note 2 13 15" xfId="20395"/>
    <cellStyle name="Note 2 13 15 2" xfId="34315"/>
    <cellStyle name="Note 2 13 16" xfId="21761"/>
    <cellStyle name="Note 2 13 16 2" xfId="34316"/>
    <cellStyle name="Note 2 13 17" xfId="23115"/>
    <cellStyle name="Note 2 13 17 2" xfId="34317"/>
    <cellStyle name="Note 2 13 18" xfId="34318"/>
    <cellStyle name="Note 2 13 19" xfId="52313"/>
    <cellStyle name="Note 2 13 2" xfId="2133"/>
    <cellStyle name="Note 2 13 2 2" xfId="34319"/>
    <cellStyle name="Note 2 13 20" xfId="52314"/>
    <cellStyle name="Note 2 13 21" xfId="52315"/>
    <cellStyle name="Note 2 13 22" xfId="52316"/>
    <cellStyle name="Note 2 13 23" xfId="52317"/>
    <cellStyle name="Note 2 13 24" xfId="52318"/>
    <cellStyle name="Note 2 13 25" xfId="52319"/>
    <cellStyle name="Note 2 13 3" xfId="3487"/>
    <cellStyle name="Note 2 13 3 2" xfId="34320"/>
    <cellStyle name="Note 2 13 4" xfId="5059"/>
    <cellStyle name="Note 2 13 4 2" xfId="34321"/>
    <cellStyle name="Note 2 13 5" xfId="6457"/>
    <cellStyle name="Note 2 13 5 2" xfId="34322"/>
    <cellStyle name="Note 2 13 6" xfId="7855"/>
    <cellStyle name="Note 2 13 6 2" xfId="34323"/>
    <cellStyle name="Note 2 13 7" xfId="9257"/>
    <cellStyle name="Note 2 13 7 2" xfId="34324"/>
    <cellStyle name="Note 2 13 8" xfId="10651"/>
    <cellStyle name="Note 2 13 8 2" xfId="34325"/>
    <cellStyle name="Note 2 13 9" xfId="12050"/>
    <cellStyle name="Note 2 13 9 2" xfId="34326"/>
    <cellStyle name="Note 2 14" xfId="681"/>
    <cellStyle name="Note 2 14 10" xfId="13446"/>
    <cellStyle name="Note 2 14 10 2" xfId="34327"/>
    <cellStyle name="Note 2 14 11" xfId="14842"/>
    <cellStyle name="Note 2 14 11 2" xfId="34328"/>
    <cellStyle name="Note 2 14 12" xfId="16236"/>
    <cellStyle name="Note 2 14 12 2" xfId="34329"/>
    <cellStyle name="Note 2 14 13" xfId="17626"/>
    <cellStyle name="Note 2 14 13 2" xfId="34330"/>
    <cellStyle name="Note 2 14 14" xfId="19013"/>
    <cellStyle name="Note 2 14 14 2" xfId="34331"/>
    <cellStyle name="Note 2 14 15" xfId="20393"/>
    <cellStyle name="Note 2 14 15 2" xfId="34332"/>
    <cellStyle name="Note 2 14 16" xfId="21759"/>
    <cellStyle name="Note 2 14 16 2" xfId="34333"/>
    <cellStyle name="Note 2 14 17" xfId="23113"/>
    <cellStyle name="Note 2 14 17 2" xfId="34334"/>
    <cellStyle name="Note 2 14 18" xfId="34335"/>
    <cellStyle name="Note 2 14 19" xfId="52320"/>
    <cellStyle name="Note 2 14 2" xfId="2131"/>
    <cellStyle name="Note 2 14 2 2" xfId="34336"/>
    <cellStyle name="Note 2 14 20" xfId="52321"/>
    <cellStyle name="Note 2 14 21" xfId="52322"/>
    <cellStyle name="Note 2 14 22" xfId="52323"/>
    <cellStyle name="Note 2 14 23" xfId="52324"/>
    <cellStyle name="Note 2 14 24" xfId="52325"/>
    <cellStyle name="Note 2 14 25" xfId="52326"/>
    <cellStyle name="Note 2 14 3" xfId="3485"/>
    <cellStyle name="Note 2 14 3 2" xfId="34337"/>
    <cellStyle name="Note 2 14 4" xfId="5057"/>
    <cellStyle name="Note 2 14 4 2" xfId="34338"/>
    <cellStyle name="Note 2 14 5" xfId="6455"/>
    <cellStyle name="Note 2 14 5 2" xfId="34339"/>
    <cellStyle name="Note 2 14 6" xfId="4944"/>
    <cellStyle name="Note 2 14 6 2" xfId="34340"/>
    <cellStyle name="Note 2 14 7" xfId="9255"/>
    <cellStyle name="Note 2 14 7 2" xfId="34341"/>
    <cellStyle name="Note 2 14 8" xfId="4924"/>
    <cellStyle name="Note 2 14 8 2" xfId="34342"/>
    <cellStyle name="Note 2 14 9" xfId="12048"/>
    <cellStyle name="Note 2 14 9 2" xfId="34343"/>
    <cellStyle name="Note 2 15" xfId="714"/>
    <cellStyle name="Note 2 15 10" xfId="13479"/>
    <cellStyle name="Note 2 15 10 2" xfId="34344"/>
    <cellStyle name="Note 2 15 11" xfId="14875"/>
    <cellStyle name="Note 2 15 11 2" xfId="34345"/>
    <cellStyle name="Note 2 15 12" xfId="16269"/>
    <cellStyle name="Note 2 15 12 2" xfId="34346"/>
    <cellStyle name="Note 2 15 13" xfId="17659"/>
    <cellStyle name="Note 2 15 13 2" xfId="34347"/>
    <cellStyle name="Note 2 15 14" xfId="19046"/>
    <cellStyle name="Note 2 15 14 2" xfId="34348"/>
    <cellStyle name="Note 2 15 15" xfId="20426"/>
    <cellStyle name="Note 2 15 15 2" xfId="34349"/>
    <cellStyle name="Note 2 15 16" xfId="21792"/>
    <cellStyle name="Note 2 15 16 2" xfId="34350"/>
    <cellStyle name="Note 2 15 17" xfId="23146"/>
    <cellStyle name="Note 2 15 17 2" xfId="34351"/>
    <cellStyle name="Note 2 15 18" xfId="34352"/>
    <cellStyle name="Note 2 15 19" xfId="52327"/>
    <cellStyle name="Note 2 15 2" xfId="2164"/>
    <cellStyle name="Note 2 15 2 2" xfId="34353"/>
    <cellStyle name="Note 2 15 20" xfId="52328"/>
    <cellStyle name="Note 2 15 21" xfId="52329"/>
    <cellStyle name="Note 2 15 22" xfId="52330"/>
    <cellStyle name="Note 2 15 23" xfId="52331"/>
    <cellStyle name="Note 2 15 24" xfId="52332"/>
    <cellStyle name="Note 2 15 25" xfId="52333"/>
    <cellStyle name="Note 2 15 3" xfId="3518"/>
    <cellStyle name="Note 2 15 3 2" xfId="34354"/>
    <cellStyle name="Note 2 15 4" xfId="5090"/>
    <cellStyle name="Note 2 15 4 2" xfId="34355"/>
    <cellStyle name="Note 2 15 5" xfId="6488"/>
    <cellStyle name="Note 2 15 5 2" xfId="34356"/>
    <cellStyle name="Note 2 15 6" xfId="7886"/>
    <cellStyle name="Note 2 15 6 2" xfId="34357"/>
    <cellStyle name="Note 2 15 7" xfId="9288"/>
    <cellStyle name="Note 2 15 7 2" xfId="34358"/>
    <cellStyle name="Note 2 15 8" xfId="10682"/>
    <cellStyle name="Note 2 15 8 2" xfId="34359"/>
    <cellStyle name="Note 2 15 9" xfId="12081"/>
    <cellStyle name="Note 2 15 9 2" xfId="34360"/>
    <cellStyle name="Note 2 16" xfId="645"/>
    <cellStyle name="Note 2 16 10" xfId="7448"/>
    <cellStyle name="Note 2 16 10 2" xfId="34361"/>
    <cellStyle name="Note 2 16 11" xfId="11628"/>
    <cellStyle name="Note 2 16 11 2" xfId="34362"/>
    <cellStyle name="Note 2 16 12" xfId="13066"/>
    <cellStyle name="Note 2 16 12 2" xfId="34363"/>
    <cellStyle name="Note 2 16 13" xfId="14464"/>
    <cellStyle name="Note 2 16 13 2" xfId="34364"/>
    <cellStyle name="Note 2 16 14" xfId="15859"/>
    <cellStyle name="Note 2 16 14 2" xfId="34365"/>
    <cellStyle name="Note 2 16 15" xfId="17251"/>
    <cellStyle name="Note 2 16 15 2" xfId="34366"/>
    <cellStyle name="Note 2 16 16" xfId="18639"/>
    <cellStyle name="Note 2 16 16 2" xfId="34367"/>
    <cellStyle name="Note 2 16 17" xfId="20020"/>
    <cellStyle name="Note 2 16 17 2" xfId="34368"/>
    <cellStyle name="Note 2 16 18" xfId="34369"/>
    <cellStyle name="Note 2 16 19" xfId="52334"/>
    <cellStyle name="Note 2 16 2" xfId="2095"/>
    <cellStyle name="Note 2 16 2 2" xfId="34370"/>
    <cellStyle name="Note 2 16 20" xfId="52335"/>
    <cellStyle name="Note 2 16 21" xfId="52336"/>
    <cellStyle name="Note 2 16 22" xfId="52337"/>
    <cellStyle name="Note 2 16 23" xfId="52338"/>
    <cellStyle name="Note 2 16 24" xfId="52339"/>
    <cellStyle name="Note 2 16 25" xfId="52340"/>
    <cellStyle name="Note 2 16 3" xfId="2044"/>
    <cellStyle name="Note 2 16 3 2" xfId="34371"/>
    <cellStyle name="Note 2 16 4" xfId="5021"/>
    <cellStyle name="Note 2 16 4 2" xfId="34372"/>
    <cellStyle name="Note 2 16 5" xfId="4849"/>
    <cellStyle name="Note 2 16 5 2" xfId="34373"/>
    <cellStyle name="Note 2 16 6" xfId="7470"/>
    <cellStyle name="Note 2 16 6 2" xfId="34374"/>
    <cellStyle name="Note 2 16 7" xfId="4907"/>
    <cellStyle name="Note 2 16 7 2" xfId="34375"/>
    <cellStyle name="Note 2 16 8" xfId="10266"/>
    <cellStyle name="Note 2 16 8 2" xfId="34376"/>
    <cellStyle name="Note 2 16 9" xfId="8872"/>
    <cellStyle name="Note 2 16 9 2" xfId="34377"/>
    <cellStyle name="Note 2 17" xfId="711"/>
    <cellStyle name="Note 2 17 10" xfId="13476"/>
    <cellStyle name="Note 2 17 10 2" xfId="34378"/>
    <cellStyle name="Note 2 17 11" xfId="14872"/>
    <cellStyle name="Note 2 17 11 2" xfId="34379"/>
    <cellStyle name="Note 2 17 12" xfId="16266"/>
    <cellStyle name="Note 2 17 12 2" xfId="34380"/>
    <cellStyle name="Note 2 17 13" xfId="17656"/>
    <cellStyle name="Note 2 17 13 2" xfId="34381"/>
    <cellStyle name="Note 2 17 14" xfId="19043"/>
    <cellStyle name="Note 2 17 14 2" xfId="34382"/>
    <cellStyle name="Note 2 17 15" xfId="20423"/>
    <cellStyle name="Note 2 17 15 2" xfId="34383"/>
    <cellStyle name="Note 2 17 16" xfId="21789"/>
    <cellStyle name="Note 2 17 16 2" xfId="34384"/>
    <cellStyle name="Note 2 17 17" xfId="23143"/>
    <cellStyle name="Note 2 17 17 2" xfId="34385"/>
    <cellStyle name="Note 2 17 18" xfId="34386"/>
    <cellStyle name="Note 2 17 19" xfId="52341"/>
    <cellStyle name="Note 2 17 2" xfId="2161"/>
    <cellStyle name="Note 2 17 2 2" xfId="34387"/>
    <cellStyle name="Note 2 17 20" xfId="52342"/>
    <cellStyle name="Note 2 17 21" xfId="52343"/>
    <cellStyle name="Note 2 17 22" xfId="52344"/>
    <cellStyle name="Note 2 17 23" xfId="52345"/>
    <cellStyle name="Note 2 17 24" xfId="52346"/>
    <cellStyle name="Note 2 17 25" xfId="52347"/>
    <cellStyle name="Note 2 17 3" xfId="3515"/>
    <cellStyle name="Note 2 17 3 2" xfId="34388"/>
    <cellStyle name="Note 2 17 4" xfId="5087"/>
    <cellStyle name="Note 2 17 4 2" xfId="34389"/>
    <cellStyle name="Note 2 17 5" xfId="6485"/>
    <cellStyle name="Note 2 17 5 2" xfId="34390"/>
    <cellStyle name="Note 2 17 6" xfId="7883"/>
    <cellStyle name="Note 2 17 6 2" xfId="34391"/>
    <cellStyle name="Note 2 17 7" xfId="9285"/>
    <cellStyle name="Note 2 17 7 2" xfId="34392"/>
    <cellStyle name="Note 2 17 8" xfId="10679"/>
    <cellStyle name="Note 2 17 8 2" xfId="34393"/>
    <cellStyle name="Note 2 17 9" xfId="12078"/>
    <cellStyle name="Note 2 17 9 2" xfId="34394"/>
    <cellStyle name="Note 2 18" xfId="1156"/>
    <cellStyle name="Note 2 18 10" xfId="13921"/>
    <cellStyle name="Note 2 18 10 2" xfId="34395"/>
    <cellStyle name="Note 2 18 11" xfId="15317"/>
    <cellStyle name="Note 2 18 11 2" xfId="34396"/>
    <cellStyle name="Note 2 18 12" xfId="16711"/>
    <cellStyle name="Note 2 18 12 2" xfId="34397"/>
    <cellStyle name="Note 2 18 13" xfId="18101"/>
    <cellStyle name="Note 2 18 13 2" xfId="34398"/>
    <cellStyle name="Note 2 18 14" xfId="19488"/>
    <cellStyle name="Note 2 18 14 2" xfId="34399"/>
    <cellStyle name="Note 2 18 15" xfId="20868"/>
    <cellStyle name="Note 2 18 15 2" xfId="34400"/>
    <cellStyle name="Note 2 18 16" xfId="22234"/>
    <cellStyle name="Note 2 18 16 2" xfId="34401"/>
    <cellStyle name="Note 2 18 17" xfId="23588"/>
    <cellStyle name="Note 2 18 17 2" xfId="34402"/>
    <cellStyle name="Note 2 18 18" xfId="34403"/>
    <cellStyle name="Note 2 18 19" xfId="52348"/>
    <cellStyle name="Note 2 18 2" xfId="2606"/>
    <cellStyle name="Note 2 18 2 2" xfId="34404"/>
    <cellStyle name="Note 2 18 20" xfId="52349"/>
    <cellStyle name="Note 2 18 21" xfId="52350"/>
    <cellStyle name="Note 2 18 22" xfId="52351"/>
    <cellStyle name="Note 2 18 23" xfId="52352"/>
    <cellStyle name="Note 2 18 24" xfId="52353"/>
    <cellStyle name="Note 2 18 25" xfId="52354"/>
    <cellStyle name="Note 2 18 3" xfId="3960"/>
    <cellStyle name="Note 2 18 3 2" xfId="34405"/>
    <cellStyle name="Note 2 18 4" xfId="5532"/>
    <cellStyle name="Note 2 18 4 2" xfId="34406"/>
    <cellStyle name="Note 2 18 5" xfId="6930"/>
    <cellStyle name="Note 2 18 5 2" xfId="34407"/>
    <cellStyle name="Note 2 18 6" xfId="8328"/>
    <cellStyle name="Note 2 18 6 2" xfId="34408"/>
    <cellStyle name="Note 2 18 7" xfId="9730"/>
    <cellStyle name="Note 2 18 7 2" xfId="34409"/>
    <cellStyle name="Note 2 18 8" xfId="11124"/>
    <cellStyle name="Note 2 18 8 2" xfId="34410"/>
    <cellStyle name="Note 2 18 9" xfId="12523"/>
    <cellStyle name="Note 2 18 9 2" xfId="34411"/>
    <cellStyle name="Note 2 19" xfId="1264"/>
    <cellStyle name="Note 2 19 10" xfId="14029"/>
    <cellStyle name="Note 2 19 10 2" xfId="34412"/>
    <cellStyle name="Note 2 19 11" xfId="15425"/>
    <cellStyle name="Note 2 19 11 2" xfId="34413"/>
    <cellStyle name="Note 2 19 12" xfId="16819"/>
    <cellStyle name="Note 2 19 12 2" xfId="34414"/>
    <cellStyle name="Note 2 19 13" xfId="18209"/>
    <cellStyle name="Note 2 19 13 2" xfId="34415"/>
    <cellStyle name="Note 2 19 14" xfId="19596"/>
    <cellStyle name="Note 2 19 14 2" xfId="34416"/>
    <cellStyle name="Note 2 19 15" xfId="20976"/>
    <cellStyle name="Note 2 19 15 2" xfId="34417"/>
    <cellStyle name="Note 2 19 16" xfId="22342"/>
    <cellStyle name="Note 2 19 16 2" xfId="34418"/>
    <cellStyle name="Note 2 19 17" xfId="23696"/>
    <cellStyle name="Note 2 19 17 2" xfId="34419"/>
    <cellStyle name="Note 2 19 18" xfId="34420"/>
    <cellStyle name="Note 2 19 19" xfId="52355"/>
    <cellStyle name="Note 2 19 2" xfId="2714"/>
    <cellStyle name="Note 2 19 2 2" xfId="34421"/>
    <cellStyle name="Note 2 19 20" xfId="52356"/>
    <cellStyle name="Note 2 19 21" xfId="52357"/>
    <cellStyle name="Note 2 19 22" xfId="52358"/>
    <cellStyle name="Note 2 19 23" xfId="52359"/>
    <cellStyle name="Note 2 19 24" xfId="52360"/>
    <cellStyle name="Note 2 19 25" xfId="52361"/>
    <cellStyle name="Note 2 19 3" xfId="4068"/>
    <cellStyle name="Note 2 19 3 2" xfId="34422"/>
    <cellStyle name="Note 2 19 4" xfId="5640"/>
    <cellStyle name="Note 2 19 4 2" xfId="34423"/>
    <cellStyle name="Note 2 19 5" xfId="7038"/>
    <cellStyle name="Note 2 19 5 2" xfId="34424"/>
    <cellStyle name="Note 2 19 6" xfId="8436"/>
    <cellStyle name="Note 2 19 6 2" xfId="34425"/>
    <cellStyle name="Note 2 19 7" xfId="9838"/>
    <cellStyle name="Note 2 19 7 2" xfId="34426"/>
    <cellStyle name="Note 2 19 8" xfId="11232"/>
    <cellStyle name="Note 2 19 8 2" xfId="34427"/>
    <cellStyle name="Note 2 19 9" xfId="12631"/>
    <cellStyle name="Note 2 19 9 2" xfId="34428"/>
    <cellStyle name="Note 2 2" xfId="198"/>
    <cellStyle name="Note 2 2 10" xfId="953"/>
    <cellStyle name="Note 2 2 10 10" xfId="13718"/>
    <cellStyle name="Note 2 2 10 10 2" xfId="34429"/>
    <cellStyle name="Note 2 2 10 11" xfId="15114"/>
    <cellStyle name="Note 2 2 10 11 2" xfId="34430"/>
    <cellStyle name="Note 2 2 10 12" xfId="16508"/>
    <cellStyle name="Note 2 2 10 12 2" xfId="34431"/>
    <cellStyle name="Note 2 2 10 13" xfId="17898"/>
    <cellStyle name="Note 2 2 10 13 2" xfId="34432"/>
    <cellStyle name="Note 2 2 10 14" xfId="19285"/>
    <cellStyle name="Note 2 2 10 14 2" xfId="34433"/>
    <cellStyle name="Note 2 2 10 15" xfId="20665"/>
    <cellStyle name="Note 2 2 10 15 2" xfId="34434"/>
    <cellStyle name="Note 2 2 10 16" xfId="22031"/>
    <cellStyle name="Note 2 2 10 16 2" xfId="34435"/>
    <cellStyle name="Note 2 2 10 17" xfId="23385"/>
    <cellStyle name="Note 2 2 10 17 2" xfId="34436"/>
    <cellStyle name="Note 2 2 10 18" xfId="34437"/>
    <cellStyle name="Note 2 2 10 19" xfId="52362"/>
    <cellStyle name="Note 2 2 10 2" xfId="2403"/>
    <cellStyle name="Note 2 2 10 2 2" xfId="34438"/>
    <cellStyle name="Note 2 2 10 20" xfId="52363"/>
    <cellStyle name="Note 2 2 10 21" xfId="52364"/>
    <cellStyle name="Note 2 2 10 22" xfId="52365"/>
    <cellStyle name="Note 2 2 10 23" xfId="52366"/>
    <cellStyle name="Note 2 2 10 24" xfId="52367"/>
    <cellStyle name="Note 2 2 10 25" xfId="52368"/>
    <cellStyle name="Note 2 2 10 3" xfId="3757"/>
    <cellStyle name="Note 2 2 10 3 2" xfId="34439"/>
    <cellStyle name="Note 2 2 10 4" xfId="5329"/>
    <cellStyle name="Note 2 2 10 4 2" xfId="34440"/>
    <cellStyle name="Note 2 2 10 5" xfId="6727"/>
    <cellStyle name="Note 2 2 10 5 2" xfId="34441"/>
    <cellStyle name="Note 2 2 10 6" xfId="8125"/>
    <cellStyle name="Note 2 2 10 6 2" xfId="34442"/>
    <cellStyle name="Note 2 2 10 7" xfId="9527"/>
    <cellStyle name="Note 2 2 10 7 2" xfId="34443"/>
    <cellStyle name="Note 2 2 10 8" xfId="10921"/>
    <cellStyle name="Note 2 2 10 8 2" xfId="34444"/>
    <cellStyle name="Note 2 2 10 9" xfId="12320"/>
    <cellStyle name="Note 2 2 10 9 2" xfId="34445"/>
    <cellStyle name="Note 2 2 100" xfId="52369"/>
    <cellStyle name="Note 2 2 101" xfId="52370"/>
    <cellStyle name="Note 2 2 102" xfId="52371"/>
    <cellStyle name="Note 2 2 103" xfId="52372"/>
    <cellStyle name="Note 2 2 104" xfId="52373"/>
    <cellStyle name="Note 2 2 105" xfId="52374"/>
    <cellStyle name="Note 2 2 106" xfId="52375"/>
    <cellStyle name="Note 2 2 107" xfId="52376"/>
    <cellStyle name="Note 2 2 108" xfId="52377"/>
    <cellStyle name="Note 2 2 109" xfId="52378"/>
    <cellStyle name="Note 2 2 11" xfId="987"/>
    <cellStyle name="Note 2 2 11 10" xfId="13752"/>
    <cellStyle name="Note 2 2 11 10 2" xfId="34446"/>
    <cellStyle name="Note 2 2 11 11" xfId="15148"/>
    <cellStyle name="Note 2 2 11 11 2" xfId="34447"/>
    <cellStyle name="Note 2 2 11 12" xfId="16542"/>
    <cellStyle name="Note 2 2 11 12 2" xfId="34448"/>
    <cellStyle name="Note 2 2 11 13" xfId="17932"/>
    <cellStyle name="Note 2 2 11 13 2" xfId="34449"/>
    <cellStyle name="Note 2 2 11 14" xfId="19319"/>
    <cellStyle name="Note 2 2 11 14 2" xfId="34450"/>
    <cellStyle name="Note 2 2 11 15" xfId="20699"/>
    <cellStyle name="Note 2 2 11 15 2" xfId="34451"/>
    <cellStyle name="Note 2 2 11 16" xfId="22065"/>
    <cellStyle name="Note 2 2 11 16 2" xfId="34452"/>
    <cellStyle name="Note 2 2 11 17" xfId="23419"/>
    <cellStyle name="Note 2 2 11 17 2" xfId="34453"/>
    <cellStyle name="Note 2 2 11 18" xfId="34454"/>
    <cellStyle name="Note 2 2 11 19" xfId="52379"/>
    <cellStyle name="Note 2 2 11 2" xfId="2437"/>
    <cellStyle name="Note 2 2 11 2 2" xfId="34455"/>
    <cellStyle name="Note 2 2 11 20" xfId="52380"/>
    <cellStyle name="Note 2 2 11 21" xfId="52381"/>
    <cellStyle name="Note 2 2 11 22" xfId="52382"/>
    <cellStyle name="Note 2 2 11 23" xfId="52383"/>
    <cellStyle name="Note 2 2 11 24" xfId="52384"/>
    <cellStyle name="Note 2 2 11 25" xfId="52385"/>
    <cellStyle name="Note 2 2 11 3" xfId="3791"/>
    <cellStyle name="Note 2 2 11 3 2" xfId="34456"/>
    <cellStyle name="Note 2 2 11 4" xfId="5363"/>
    <cellStyle name="Note 2 2 11 4 2" xfId="34457"/>
    <cellStyle name="Note 2 2 11 5" xfId="6761"/>
    <cellStyle name="Note 2 2 11 5 2" xfId="34458"/>
    <cellStyle name="Note 2 2 11 6" xfId="8159"/>
    <cellStyle name="Note 2 2 11 6 2" xfId="34459"/>
    <cellStyle name="Note 2 2 11 7" xfId="9561"/>
    <cellStyle name="Note 2 2 11 7 2" xfId="34460"/>
    <cellStyle name="Note 2 2 11 8" xfId="10955"/>
    <cellStyle name="Note 2 2 11 8 2" xfId="34461"/>
    <cellStyle name="Note 2 2 11 9" xfId="12354"/>
    <cellStyle name="Note 2 2 11 9 2" xfId="34462"/>
    <cellStyle name="Note 2 2 110" xfId="52386"/>
    <cellStyle name="Note 2 2 111" xfId="52387"/>
    <cellStyle name="Note 2 2 12" xfId="1021"/>
    <cellStyle name="Note 2 2 12 10" xfId="13786"/>
    <cellStyle name="Note 2 2 12 10 2" xfId="34463"/>
    <cellStyle name="Note 2 2 12 11" xfId="15182"/>
    <cellStyle name="Note 2 2 12 11 2" xfId="34464"/>
    <cellStyle name="Note 2 2 12 12" xfId="16576"/>
    <cellStyle name="Note 2 2 12 12 2" xfId="34465"/>
    <cellStyle name="Note 2 2 12 13" xfId="17966"/>
    <cellStyle name="Note 2 2 12 13 2" xfId="34466"/>
    <cellStyle name="Note 2 2 12 14" xfId="19353"/>
    <cellStyle name="Note 2 2 12 14 2" xfId="34467"/>
    <cellStyle name="Note 2 2 12 15" xfId="20733"/>
    <cellStyle name="Note 2 2 12 15 2" xfId="34468"/>
    <cellStyle name="Note 2 2 12 16" xfId="22099"/>
    <cellStyle name="Note 2 2 12 16 2" xfId="34469"/>
    <cellStyle name="Note 2 2 12 17" xfId="23453"/>
    <cellStyle name="Note 2 2 12 17 2" xfId="34470"/>
    <cellStyle name="Note 2 2 12 18" xfId="34471"/>
    <cellStyle name="Note 2 2 12 19" xfId="52388"/>
    <cellStyle name="Note 2 2 12 2" xfId="2471"/>
    <cellStyle name="Note 2 2 12 2 2" xfId="34472"/>
    <cellStyle name="Note 2 2 12 20" xfId="52389"/>
    <cellStyle name="Note 2 2 12 21" xfId="52390"/>
    <cellStyle name="Note 2 2 12 22" xfId="52391"/>
    <cellStyle name="Note 2 2 12 23" xfId="52392"/>
    <cellStyle name="Note 2 2 12 24" xfId="52393"/>
    <cellStyle name="Note 2 2 12 25" xfId="52394"/>
    <cellStyle name="Note 2 2 12 3" xfId="3825"/>
    <cellStyle name="Note 2 2 12 3 2" xfId="34473"/>
    <cellStyle name="Note 2 2 12 4" xfId="5397"/>
    <cellStyle name="Note 2 2 12 4 2" xfId="34474"/>
    <cellStyle name="Note 2 2 12 5" xfId="6795"/>
    <cellStyle name="Note 2 2 12 5 2" xfId="34475"/>
    <cellStyle name="Note 2 2 12 6" xfId="8193"/>
    <cellStyle name="Note 2 2 12 6 2" xfId="34476"/>
    <cellStyle name="Note 2 2 12 7" xfId="9595"/>
    <cellStyle name="Note 2 2 12 7 2" xfId="34477"/>
    <cellStyle name="Note 2 2 12 8" xfId="10989"/>
    <cellStyle name="Note 2 2 12 8 2" xfId="34478"/>
    <cellStyle name="Note 2 2 12 9" xfId="12388"/>
    <cellStyle name="Note 2 2 12 9 2" xfId="34479"/>
    <cellStyle name="Note 2 2 13" xfId="651"/>
    <cellStyle name="Note 2 2 13 10" xfId="13058"/>
    <cellStyle name="Note 2 2 13 10 2" xfId="34480"/>
    <cellStyle name="Note 2 2 13 11" xfId="14456"/>
    <cellStyle name="Note 2 2 13 11 2" xfId="34481"/>
    <cellStyle name="Note 2 2 13 12" xfId="15851"/>
    <cellStyle name="Note 2 2 13 12 2" xfId="34482"/>
    <cellStyle name="Note 2 2 13 13" xfId="17244"/>
    <cellStyle name="Note 2 2 13 13 2" xfId="34483"/>
    <cellStyle name="Note 2 2 13 14" xfId="18632"/>
    <cellStyle name="Note 2 2 13 14 2" xfId="34484"/>
    <cellStyle name="Note 2 2 13 15" xfId="20014"/>
    <cellStyle name="Note 2 2 13 15 2" xfId="34485"/>
    <cellStyle name="Note 2 2 13 16" xfId="21386"/>
    <cellStyle name="Note 2 2 13 16 2" xfId="34486"/>
    <cellStyle name="Note 2 2 13 17" xfId="22744"/>
    <cellStyle name="Note 2 2 13 17 2" xfId="34487"/>
    <cellStyle name="Note 2 2 13 18" xfId="34488"/>
    <cellStyle name="Note 2 2 13 19" xfId="52395"/>
    <cellStyle name="Note 2 2 13 2" xfId="2101"/>
    <cellStyle name="Note 2 2 13 2 2" xfId="34489"/>
    <cellStyle name="Note 2 2 13 20" xfId="52396"/>
    <cellStyle name="Note 2 2 13 21" xfId="52397"/>
    <cellStyle name="Note 2 2 13 22" xfId="52398"/>
    <cellStyle name="Note 2 2 13 23" xfId="52399"/>
    <cellStyle name="Note 2 2 13 24" xfId="52400"/>
    <cellStyle name="Note 2 2 13 25" xfId="52401"/>
    <cellStyle name="Note 2 2 13 3" xfId="3116"/>
    <cellStyle name="Note 2 2 13 3 2" xfId="34490"/>
    <cellStyle name="Note 2 2 13 4" xfId="5027"/>
    <cellStyle name="Note 2 2 13 4 2" xfId="34491"/>
    <cellStyle name="Note 2 2 13 5" xfId="6067"/>
    <cellStyle name="Note 2 2 13 5 2" xfId="34492"/>
    <cellStyle name="Note 2 2 13 6" xfId="4933"/>
    <cellStyle name="Note 2 2 13 6 2" xfId="34493"/>
    <cellStyle name="Note 2 2 13 7" xfId="4858"/>
    <cellStyle name="Note 2 2 13 7 2" xfId="34494"/>
    <cellStyle name="Note 2 2 13 8" xfId="8886"/>
    <cellStyle name="Note 2 2 13 8 2" xfId="34495"/>
    <cellStyle name="Note 2 2 13 9" xfId="11620"/>
    <cellStyle name="Note 2 2 13 9 2" xfId="34496"/>
    <cellStyle name="Note 2 2 14" xfId="1123"/>
    <cellStyle name="Note 2 2 14 10" xfId="13888"/>
    <cellStyle name="Note 2 2 14 10 2" xfId="34497"/>
    <cellStyle name="Note 2 2 14 11" xfId="15284"/>
    <cellStyle name="Note 2 2 14 11 2" xfId="34498"/>
    <cellStyle name="Note 2 2 14 12" xfId="16678"/>
    <cellStyle name="Note 2 2 14 12 2" xfId="34499"/>
    <cellStyle name="Note 2 2 14 13" xfId="18068"/>
    <cellStyle name="Note 2 2 14 13 2" xfId="34500"/>
    <cellStyle name="Note 2 2 14 14" xfId="19455"/>
    <cellStyle name="Note 2 2 14 14 2" xfId="34501"/>
    <cellStyle name="Note 2 2 14 15" xfId="20835"/>
    <cellStyle name="Note 2 2 14 15 2" xfId="34502"/>
    <cellStyle name="Note 2 2 14 16" xfId="22201"/>
    <cellStyle name="Note 2 2 14 16 2" xfId="34503"/>
    <cellStyle name="Note 2 2 14 17" xfId="23555"/>
    <cellStyle name="Note 2 2 14 17 2" xfId="34504"/>
    <cellStyle name="Note 2 2 14 18" xfId="34505"/>
    <cellStyle name="Note 2 2 14 19" xfId="52402"/>
    <cellStyle name="Note 2 2 14 2" xfId="2573"/>
    <cellStyle name="Note 2 2 14 2 2" xfId="34506"/>
    <cellStyle name="Note 2 2 14 20" xfId="52403"/>
    <cellStyle name="Note 2 2 14 21" xfId="52404"/>
    <cellStyle name="Note 2 2 14 22" xfId="52405"/>
    <cellStyle name="Note 2 2 14 23" xfId="52406"/>
    <cellStyle name="Note 2 2 14 24" xfId="52407"/>
    <cellStyle name="Note 2 2 14 25" xfId="52408"/>
    <cellStyle name="Note 2 2 14 3" xfId="3927"/>
    <cellStyle name="Note 2 2 14 3 2" xfId="34507"/>
    <cellStyle name="Note 2 2 14 4" xfId="5499"/>
    <cellStyle name="Note 2 2 14 4 2" xfId="34508"/>
    <cellStyle name="Note 2 2 14 5" xfId="6897"/>
    <cellStyle name="Note 2 2 14 5 2" xfId="34509"/>
    <cellStyle name="Note 2 2 14 6" xfId="8295"/>
    <cellStyle name="Note 2 2 14 6 2" xfId="34510"/>
    <cellStyle name="Note 2 2 14 7" xfId="9697"/>
    <cellStyle name="Note 2 2 14 7 2" xfId="34511"/>
    <cellStyle name="Note 2 2 14 8" xfId="11091"/>
    <cellStyle name="Note 2 2 14 8 2" xfId="34512"/>
    <cellStyle name="Note 2 2 14 9" xfId="12490"/>
    <cellStyle name="Note 2 2 14 9 2" xfId="34513"/>
    <cellStyle name="Note 2 2 15" xfId="1158"/>
    <cellStyle name="Note 2 2 15 10" xfId="13923"/>
    <cellStyle name="Note 2 2 15 10 2" xfId="34514"/>
    <cellStyle name="Note 2 2 15 11" xfId="15319"/>
    <cellStyle name="Note 2 2 15 11 2" xfId="34515"/>
    <cellStyle name="Note 2 2 15 12" xfId="16713"/>
    <cellStyle name="Note 2 2 15 12 2" xfId="34516"/>
    <cellStyle name="Note 2 2 15 13" xfId="18103"/>
    <cellStyle name="Note 2 2 15 13 2" xfId="34517"/>
    <cellStyle name="Note 2 2 15 14" xfId="19490"/>
    <cellStyle name="Note 2 2 15 14 2" xfId="34518"/>
    <cellStyle name="Note 2 2 15 15" xfId="20870"/>
    <cellStyle name="Note 2 2 15 15 2" xfId="34519"/>
    <cellStyle name="Note 2 2 15 16" xfId="22236"/>
    <cellStyle name="Note 2 2 15 16 2" xfId="34520"/>
    <cellStyle name="Note 2 2 15 17" xfId="23590"/>
    <cellStyle name="Note 2 2 15 17 2" xfId="34521"/>
    <cellStyle name="Note 2 2 15 18" xfId="34522"/>
    <cellStyle name="Note 2 2 15 19" xfId="52409"/>
    <cellStyle name="Note 2 2 15 2" xfId="2608"/>
    <cellStyle name="Note 2 2 15 2 2" xfId="34523"/>
    <cellStyle name="Note 2 2 15 20" xfId="52410"/>
    <cellStyle name="Note 2 2 15 21" xfId="52411"/>
    <cellStyle name="Note 2 2 15 22" xfId="52412"/>
    <cellStyle name="Note 2 2 15 23" xfId="52413"/>
    <cellStyle name="Note 2 2 15 24" xfId="52414"/>
    <cellStyle name="Note 2 2 15 25" xfId="52415"/>
    <cellStyle name="Note 2 2 15 3" xfId="3962"/>
    <cellStyle name="Note 2 2 15 3 2" xfId="34524"/>
    <cellStyle name="Note 2 2 15 4" xfId="5534"/>
    <cellStyle name="Note 2 2 15 4 2" xfId="34525"/>
    <cellStyle name="Note 2 2 15 5" xfId="6932"/>
    <cellStyle name="Note 2 2 15 5 2" xfId="34526"/>
    <cellStyle name="Note 2 2 15 6" xfId="8330"/>
    <cellStyle name="Note 2 2 15 6 2" xfId="34527"/>
    <cellStyle name="Note 2 2 15 7" xfId="9732"/>
    <cellStyle name="Note 2 2 15 7 2" xfId="34528"/>
    <cellStyle name="Note 2 2 15 8" xfId="11126"/>
    <cellStyle name="Note 2 2 15 8 2" xfId="34529"/>
    <cellStyle name="Note 2 2 15 9" xfId="12525"/>
    <cellStyle name="Note 2 2 15 9 2" xfId="34530"/>
    <cellStyle name="Note 2 2 16" xfId="1192"/>
    <cellStyle name="Note 2 2 16 10" xfId="13957"/>
    <cellStyle name="Note 2 2 16 10 2" xfId="34531"/>
    <cellStyle name="Note 2 2 16 11" xfId="15353"/>
    <cellStyle name="Note 2 2 16 11 2" xfId="34532"/>
    <cellStyle name="Note 2 2 16 12" xfId="16747"/>
    <cellStyle name="Note 2 2 16 12 2" xfId="34533"/>
    <cellStyle name="Note 2 2 16 13" xfId="18137"/>
    <cellStyle name="Note 2 2 16 13 2" xfId="34534"/>
    <cellStyle name="Note 2 2 16 14" xfId="19524"/>
    <cellStyle name="Note 2 2 16 14 2" xfId="34535"/>
    <cellStyle name="Note 2 2 16 15" xfId="20904"/>
    <cellStyle name="Note 2 2 16 15 2" xfId="34536"/>
    <cellStyle name="Note 2 2 16 16" xfId="22270"/>
    <cellStyle name="Note 2 2 16 16 2" xfId="34537"/>
    <cellStyle name="Note 2 2 16 17" xfId="23624"/>
    <cellStyle name="Note 2 2 16 17 2" xfId="34538"/>
    <cellStyle name="Note 2 2 16 18" xfId="34539"/>
    <cellStyle name="Note 2 2 16 19" xfId="52416"/>
    <cellStyle name="Note 2 2 16 2" xfId="2642"/>
    <cellStyle name="Note 2 2 16 2 2" xfId="34540"/>
    <cellStyle name="Note 2 2 16 20" xfId="52417"/>
    <cellStyle name="Note 2 2 16 21" xfId="52418"/>
    <cellStyle name="Note 2 2 16 22" xfId="52419"/>
    <cellStyle name="Note 2 2 16 23" xfId="52420"/>
    <cellStyle name="Note 2 2 16 24" xfId="52421"/>
    <cellStyle name="Note 2 2 16 25" xfId="52422"/>
    <cellStyle name="Note 2 2 16 3" xfId="3996"/>
    <cellStyle name="Note 2 2 16 3 2" xfId="34541"/>
    <cellStyle name="Note 2 2 16 4" xfId="5568"/>
    <cellStyle name="Note 2 2 16 4 2" xfId="34542"/>
    <cellStyle name="Note 2 2 16 5" xfId="6966"/>
    <cellStyle name="Note 2 2 16 5 2" xfId="34543"/>
    <cellStyle name="Note 2 2 16 6" xfId="8364"/>
    <cellStyle name="Note 2 2 16 6 2" xfId="34544"/>
    <cellStyle name="Note 2 2 16 7" xfId="9766"/>
    <cellStyle name="Note 2 2 16 7 2" xfId="34545"/>
    <cellStyle name="Note 2 2 16 8" xfId="11160"/>
    <cellStyle name="Note 2 2 16 8 2" xfId="34546"/>
    <cellStyle name="Note 2 2 16 9" xfId="12559"/>
    <cellStyle name="Note 2 2 16 9 2" xfId="34547"/>
    <cellStyle name="Note 2 2 17" xfId="1229"/>
    <cellStyle name="Note 2 2 17 10" xfId="13994"/>
    <cellStyle name="Note 2 2 17 10 2" xfId="34548"/>
    <cellStyle name="Note 2 2 17 11" xfId="15390"/>
    <cellStyle name="Note 2 2 17 11 2" xfId="34549"/>
    <cellStyle name="Note 2 2 17 12" xfId="16784"/>
    <cellStyle name="Note 2 2 17 12 2" xfId="34550"/>
    <cellStyle name="Note 2 2 17 13" xfId="18174"/>
    <cellStyle name="Note 2 2 17 13 2" xfId="34551"/>
    <cellStyle name="Note 2 2 17 14" xfId="19561"/>
    <cellStyle name="Note 2 2 17 14 2" xfId="34552"/>
    <cellStyle name="Note 2 2 17 15" xfId="20941"/>
    <cellStyle name="Note 2 2 17 15 2" xfId="34553"/>
    <cellStyle name="Note 2 2 17 16" xfId="22307"/>
    <cellStyle name="Note 2 2 17 16 2" xfId="34554"/>
    <cellStyle name="Note 2 2 17 17" xfId="23661"/>
    <cellStyle name="Note 2 2 17 17 2" xfId="34555"/>
    <cellStyle name="Note 2 2 17 18" xfId="34556"/>
    <cellStyle name="Note 2 2 17 19" xfId="52423"/>
    <cellStyle name="Note 2 2 17 2" xfId="2679"/>
    <cellStyle name="Note 2 2 17 2 2" xfId="34557"/>
    <cellStyle name="Note 2 2 17 20" xfId="52424"/>
    <cellStyle name="Note 2 2 17 21" xfId="52425"/>
    <cellStyle name="Note 2 2 17 22" xfId="52426"/>
    <cellStyle name="Note 2 2 17 23" xfId="52427"/>
    <cellStyle name="Note 2 2 17 24" xfId="52428"/>
    <cellStyle name="Note 2 2 17 25" xfId="52429"/>
    <cellStyle name="Note 2 2 17 3" xfId="4033"/>
    <cellStyle name="Note 2 2 17 3 2" xfId="34558"/>
    <cellStyle name="Note 2 2 17 4" xfId="5605"/>
    <cellStyle name="Note 2 2 17 4 2" xfId="34559"/>
    <cellStyle name="Note 2 2 17 5" xfId="7003"/>
    <cellStyle name="Note 2 2 17 5 2" xfId="34560"/>
    <cellStyle name="Note 2 2 17 6" xfId="8401"/>
    <cellStyle name="Note 2 2 17 6 2" xfId="34561"/>
    <cellStyle name="Note 2 2 17 7" xfId="9803"/>
    <cellStyle name="Note 2 2 17 7 2" xfId="34562"/>
    <cellStyle name="Note 2 2 17 8" xfId="11197"/>
    <cellStyle name="Note 2 2 17 8 2" xfId="34563"/>
    <cellStyle name="Note 2 2 17 9" xfId="12596"/>
    <cellStyle name="Note 2 2 17 9 2" xfId="34564"/>
    <cellStyle name="Note 2 2 18" xfId="1327"/>
    <cellStyle name="Note 2 2 18 10" xfId="14092"/>
    <cellStyle name="Note 2 2 18 10 2" xfId="34565"/>
    <cellStyle name="Note 2 2 18 11" xfId="15488"/>
    <cellStyle name="Note 2 2 18 11 2" xfId="34566"/>
    <cellStyle name="Note 2 2 18 12" xfId="16882"/>
    <cellStyle name="Note 2 2 18 12 2" xfId="34567"/>
    <cellStyle name="Note 2 2 18 13" xfId="18272"/>
    <cellStyle name="Note 2 2 18 13 2" xfId="34568"/>
    <cellStyle name="Note 2 2 18 14" xfId="19659"/>
    <cellStyle name="Note 2 2 18 14 2" xfId="34569"/>
    <cellStyle name="Note 2 2 18 15" xfId="21039"/>
    <cellStyle name="Note 2 2 18 15 2" xfId="34570"/>
    <cellStyle name="Note 2 2 18 16" xfId="22405"/>
    <cellStyle name="Note 2 2 18 16 2" xfId="34571"/>
    <cellStyle name="Note 2 2 18 17" xfId="23759"/>
    <cellStyle name="Note 2 2 18 17 2" xfId="34572"/>
    <cellStyle name="Note 2 2 18 18" xfId="34573"/>
    <cellStyle name="Note 2 2 18 19" xfId="52430"/>
    <cellStyle name="Note 2 2 18 2" xfId="2777"/>
    <cellStyle name="Note 2 2 18 2 2" xfId="34574"/>
    <cellStyle name="Note 2 2 18 20" xfId="52431"/>
    <cellStyle name="Note 2 2 18 21" xfId="52432"/>
    <cellStyle name="Note 2 2 18 22" xfId="52433"/>
    <cellStyle name="Note 2 2 18 23" xfId="52434"/>
    <cellStyle name="Note 2 2 18 24" xfId="52435"/>
    <cellStyle name="Note 2 2 18 25" xfId="52436"/>
    <cellStyle name="Note 2 2 18 3" xfId="4131"/>
    <cellStyle name="Note 2 2 18 3 2" xfId="34575"/>
    <cellStyle name="Note 2 2 18 4" xfId="5703"/>
    <cellStyle name="Note 2 2 18 4 2" xfId="34576"/>
    <cellStyle name="Note 2 2 18 5" xfId="7101"/>
    <cellStyle name="Note 2 2 18 5 2" xfId="34577"/>
    <cellStyle name="Note 2 2 18 6" xfId="8499"/>
    <cellStyle name="Note 2 2 18 6 2" xfId="34578"/>
    <cellStyle name="Note 2 2 18 7" xfId="9901"/>
    <cellStyle name="Note 2 2 18 7 2" xfId="34579"/>
    <cellStyle name="Note 2 2 18 8" xfId="11295"/>
    <cellStyle name="Note 2 2 18 8 2" xfId="34580"/>
    <cellStyle name="Note 2 2 18 9" xfId="12694"/>
    <cellStyle name="Note 2 2 18 9 2" xfId="34581"/>
    <cellStyle name="Note 2 2 19" xfId="1363"/>
    <cellStyle name="Note 2 2 19 10" xfId="14128"/>
    <cellStyle name="Note 2 2 19 10 2" xfId="34582"/>
    <cellStyle name="Note 2 2 19 11" xfId="15524"/>
    <cellStyle name="Note 2 2 19 11 2" xfId="34583"/>
    <cellStyle name="Note 2 2 19 12" xfId="16918"/>
    <cellStyle name="Note 2 2 19 12 2" xfId="34584"/>
    <cellStyle name="Note 2 2 19 13" xfId="18308"/>
    <cellStyle name="Note 2 2 19 13 2" xfId="34585"/>
    <cellStyle name="Note 2 2 19 14" xfId="19695"/>
    <cellStyle name="Note 2 2 19 14 2" xfId="34586"/>
    <cellStyle name="Note 2 2 19 15" xfId="21075"/>
    <cellStyle name="Note 2 2 19 15 2" xfId="34587"/>
    <cellStyle name="Note 2 2 19 16" xfId="22441"/>
    <cellStyle name="Note 2 2 19 16 2" xfId="34588"/>
    <cellStyle name="Note 2 2 19 17" xfId="23795"/>
    <cellStyle name="Note 2 2 19 17 2" xfId="34589"/>
    <cellStyle name="Note 2 2 19 18" xfId="34590"/>
    <cellStyle name="Note 2 2 19 19" xfId="52437"/>
    <cellStyle name="Note 2 2 19 2" xfId="2813"/>
    <cellStyle name="Note 2 2 19 2 2" xfId="34591"/>
    <cellStyle name="Note 2 2 19 20" xfId="52438"/>
    <cellStyle name="Note 2 2 19 21" xfId="52439"/>
    <cellStyle name="Note 2 2 19 22" xfId="52440"/>
    <cellStyle name="Note 2 2 19 23" xfId="52441"/>
    <cellStyle name="Note 2 2 19 24" xfId="52442"/>
    <cellStyle name="Note 2 2 19 25" xfId="52443"/>
    <cellStyle name="Note 2 2 19 3" xfId="4167"/>
    <cellStyle name="Note 2 2 19 3 2" xfId="34592"/>
    <cellStyle name="Note 2 2 19 4" xfId="5739"/>
    <cellStyle name="Note 2 2 19 4 2" xfId="34593"/>
    <cellStyle name="Note 2 2 19 5" xfId="7137"/>
    <cellStyle name="Note 2 2 19 5 2" xfId="34594"/>
    <cellStyle name="Note 2 2 19 6" xfId="8535"/>
    <cellStyle name="Note 2 2 19 6 2" xfId="34595"/>
    <cellStyle name="Note 2 2 19 7" xfId="9937"/>
    <cellStyle name="Note 2 2 19 7 2" xfId="34596"/>
    <cellStyle name="Note 2 2 19 8" xfId="11331"/>
    <cellStyle name="Note 2 2 19 8 2" xfId="34597"/>
    <cellStyle name="Note 2 2 19 9" xfId="12730"/>
    <cellStyle name="Note 2 2 19 9 2" xfId="34598"/>
    <cellStyle name="Note 2 2 2" xfId="213"/>
    <cellStyle name="Note 2 2 2 10" xfId="997"/>
    <cellStyle name="Note 2 2 2 10 10" xfId="13762"/>
    <cellStyle name="Note 2 2 2 10 10 2" xfId="34599"/>
    <cellStyle name="Note 2 2 2 10 11" xfId="15158"/>
    <cellStyle name="Note 2 2 2 10 11 2" xfId="34600"/>
    <cellStyle name="Note 2 2 2 10 12" xfId="16552"/>
    <cellStyle name="Note 2 2 2 10 12 2" xfId="34601"/>
    <cellStyle name="Note 2 2 2 10 13" xfId="17942"/>
    <cellStyle name="Note 2 2 2 10 13 2" xfId="34602"/>
    <cellStyle name="Note 2 2 2 10 14" xfId="19329"/>
    <cellStyle name="Note 2 2 2 10 14 2" xfId="34603"/>
    <cellStyle name="Note 2 2 2 10 15" xfId="20709"/>
    <cellStyle name="Note 2 2 2 10 15 2" xfId="34604"/>
    <cellStyle name="Note 2 2 2 10 16" xfId="22075"/>
    <cellStyle name="Note 2 2 2 10 16 2" xfId="34605"/>
    <cellStyle name="Note 2 2 2 10 17" xfId="23429"/>
    <cellStyle name="Note 2 2 2 10 17 2" xfId="34606"/>
    <cellStyle name="Note 2 2 2 10 18" xfId="34607"/>
    <cellStyle name="Note 2 2 2 10 19" xfId="52444"/>
    <cellStyle name="Note 2 2 2 10 2" xfId="2447"/>
    <cellStyle name="Note 2 2 2 10 2 2" xfId="34608"/>
    <cellStyle name="Note 2 2 2 10 20" xfId="52445"/>
    <cellStyle name="Note 2 2 2 10 21" xfId="52446"/>
    <cellStyle name="Note 2 2 2 10 22" xfId="52447"/>
    <cellStyle name="Note 2 2 2 10 23" xfId="52448"/>
    <cellStyle name="Note 2 2 2 10 24" xfId="52449"/>
    <cellStyle name="Note 2 2 2 10 25" xfId="52450"/>
    <cellStyle name="Note 2 2 2 10 3" xfId="3801"/>
    <cellStyle name="Note 2 2 2 10 3 2" xfId="34609"/>
    <cellStyle name="Note 2 2 2 10 4" xfId="5373"/>
    <cellStyle name="Note 2 2 2 10 4 2" xfId="34610"/>
    <cellStyle name="Note 2 2 2 10 5" xfId="6771"/>
    <cellStyle name="Note 2 2 2 10 5 2" xfId="34611"/>
    <cellStyle name="Note 2 2 2 10 6" xfId="8169"/>
    <cellStyle name="Note 2 2 2 10 6 2" xfId="34612"/>
    <cellStyle name="Note 2 2 2 10 7" xfId="9571"/>
    <cellStyle name="Note 2 2 2 10 7 2" xfId="34613"/>
    <cellStyle name="Note 2 2 2 10 8" xfId="10965"/>
    <cellStyle name="Note 2 2 2 10 8 2" xfId="34614"/>
    <cellStyle name="Note 2 2 2 10 9" xfId="12364"/>
    <cellStyle name="Note 2 2 2 10 9 2" xfId="34615"/>
    <cellStyle name="Note 2 2 2 11" xfId="1031"/>
    <cellStyle name="Note 2 2 2 11 10" xfId="13796"/>
    <cellStyle name="Note 2 2 2 11 10 2" xfId="34616"/>
    <cellStyle name="Note 2 2 2 11 11" xfId="15192"/>
    <cellStyle name="Note 2 2 2 11 11 2" xfId="34617"/>
    <cellStyle name="Note 2 2 2 11 12" xfId="16586"/>
    <cellStyle name="Note 2 2 2 11 12 2" xfId="34618"/>
    <cellStyle name="Note 2 2 2 11 13" xfId="17976"/>
    <cellStyle name="Note 2 2 2 11 13 2" xfId="34619"/>
    <cellStyle name="Note 2 2 2 11 14" xfId="19363"/>
    <cellStyle name="Note 2 2 2 11 14 2" xfId="34620"/>
    <cellStyle name="Note 2 2 2 11 15" xfId="20743"/>
    <cellStyle name="Note 2 2 2 11 15 2" xfId="34621"/>
    <cellStyle name="Note 2 2 2 11 16" xfId="22109"/>
    <cellStyle name="Note 2 2 2 11 16 2" xfId="34622"/>
    <cellStyle name="Note 2 2 2 11 17" xfId="23463"/>
    <cellStyle name="Note 2 2 2 11 17 2" xfId="34623"/>
    <cellStyle name="Note 2 2 2 11 18" xfId="34624"/>
    <cellStyle name="Note 2 2 2 11 19" xfId="52451"/>
    <cellStyle name="Note 2 2 2 11 2" xfId="2481"/>
    <cellStyle name="Note 2 2 2 11 2 2" xfId="34625"/>
    <cellStyle name="Note 2 2 2 11 20" xfId="52452"/>
    <cellStyle name="Note 2 2 2 11 21" xfId="52453"/>
    <cellStyle name="Note 2 2 2 11 22" xfId="52454"/>
    <cellStyle name="Note 2 2 2 11 23" xfId="52455"/>
    <cellStyle name="Note 2 2 2 11 24" xfId="52456"/>
    <cellStyle name="Note 2 2 2 11 25" xfId="52457"/>
    <cellStyle name="Note 2 2 2 11 3" xfId="3835"/>
    <cellStyle name="Note 2 2 2 11 3 2" xfId="34626"/>
    <cellStyle name="Note 2 2 2 11 4" xfId="5407"/>
    <cellStyle name="Note 2 2 2 11 4 2" xfId="34627"/>
    <cellStyle name="Note 2 2 2 11 5" xfId="6805"/>
    <cellStyle name="Note 2 2 2 11 5 2" xfId="34628"/>
    <cellStyle name="Note 2 2 2 11 6" xfId="8203"/>
    <cellStyle name="Note 2 2 2 11 6 2" xfId="34629"/>
    <cellStyle name="Note 2 2 2 11 7" xfId="9605"/>
    <cellStyle name="Note 2 2 2 11 7 2" xfId="34630"/>
    <cellStyle name="Note 2 2 2 11 8" xfId="10999"/>
    <cellStyle name="Note 2 2 2 11 8 2" xfId="34631"/>
    <cellStyle name="Note 2 2 2 11 9" xfId="12398"/>
    <cellStyle name="Note 2 2 2 11 9 2" xfId="34632"/>
    <cellStyle name="Note 2 2 2 12" xfId="1066"/>
    <cellStyle name="Note 2 2 2 12 10" xfId="13831"/>
    <cellStyle name="Note 2 2 2 12 10 2" xfId="34633"/>
    <cellStyle name="Note 2 2 2 12 11" xfId="15227"/>
    <cellStyle name="Note 2 2 2 12 11 2" xfId="34634"/>
    <cellStyle name="Note 2 2 2 12 12" xfId="16621"/>
    <cellStyle name="Note 2 2 2 12 12 2" xfId="34635"/>
    <cellStyle name="Note 2 2 2 12 13" xfId="18011"/>
    <cellStyle name="Note 2 2 2 12 13 2" xfId="34636"/>
    <cellStyle name="Note 2 2 2 12 14" xfId="19398"/>
    <cellStyle name="Note 2 2 2 12 14 2" xfId="34637"/>
    <cellStyle name="Note 2 2 2 12 15" xfId="20778"/>
    <cellStyle name="Note 2 2 2 12 15 2" xfId="34638"/>
    <cellStyle name="Note 2 2 2 12 16" xfId="22144"/>
    <cellStyle name="Note 2 2 2 12 16 2" xfId="34639"/>
    <cellStyle name="Note 2 2 2 12 17" xfId="23498"/>
    <cellStyle name="Note 2 2 2 12 17 2" xfId="34640"/>
    <cellStyle name="Note 2 2 2 12 18" xfId="34641"/>
    <cellStyle name="Note 2 2 2 12 19" xfId="52458"/>
    <cellStyle name="Note 2 2 2 12 2" xfId="2516"/>
    <cellStyle name="Note 2 2 2 12 2 2" xfId="34642"/>
    <cellStyle name="Note 2 2 2 12 20" xfId="52459"/>
    <cellStyle name="Note 2 2 2 12 21" xfId="52460"/>
    <cellStyle name="Note 2 2 2 12 22" xfId="52461"/>
    <cellStyle name="Note 2 2 2 12 23" xfId="52462"/>
    <cellStyle name="Note 2 2 2 12 24" xfId="52463"/>
    <cellStyle name="Note 2 2 2 12 25" xfId="52464"/>
    <cellStyle name="Note 2 2 2 12 3" xfId="3870"/>
    <cellStyle name="Note 2 2 2 12 3 2" xfId="34643"/>
    <cellStyle name="Note 2 2 2 12 4" xfId="5442"/>
    <cellStyle name="Note 2 2 2 12 4 2" xfId="34644"/>
    <cellStyle name="Note 2 2 2 12 5" xfId="6840"/>
    <cellStyle name="Note 2 2 2 12 5 2" xfId="34645"/>
    <cellStyle name="Note 2 2 2 12 6" xfId="8238"/>
    <cellStyle name="Note 2 2 2 12 6 2" xfId="34646"/>
    <cellStyle name="Note 2 2 2 12 7" xfId="9640"/>
    <cellStyle name="Note 2 2 2 12 7 2" xfId="34647"/>
    <cellStyle name="Note 2 2 2 12 8" xfId="11034"/>
    <cellStyle name="Note 2 2 2 12 8 2" xfId="34648"/>
    <cellStyle name="Note 2 2 2 12 9" xfId="12433"/>
    <cellStyle name="Note 2 2 2 12 9 2" xfId="34649"/>
    <cellStyle name="Note 2 2 2 13" xfId="1097"/>
    <cellStyle name="Note 2 2 2 13 10" xfId="13862"/>
    <cellStyle name="Note 2 2 2 13 10 2" xfId="34650"/>
    <cellStyle name="Note 2 2 2 13 11" xfId="15258"/>
    <cellStyle name="Note 2 2 2 13 11 2" xfId="34651"/>
    <cellStyle name="Note 2 2 2 13 12" xfId="16652"/>
    <cellStyle name="Note 2 2 2 13 12 2" xfId="34652"/>
    <cellStyle name="Note 2 2 2 13 13" xfId="18042"/>
    <cellStyle name="Note 2 2 2 13 13 2" xfId="34653"/>
    <cellStyle name="Note 2 2 2 13 14" xfId="19429"/>
    <cellStyle name="Note 2 2 2 13 14 2" xfId="34654"/>
    <cellStyle name="Note 2 2 2 13 15" xfId="20809"/>
    <cellStyle name="Note 2 2 2 13 15 2" xfId="34655"/>
    <cellStyle name="Note 2 2 2 13 16" xfId="22175"/>
    <cellStyle name="Note 2 2 2 13 16 2" xfId="34656"/>
    <cellStyle name="Note 2 2 2 13 17" xfId="23529"/>
    <cellStyle name="Note 2 2 2 13 17 2" xfId="34657"/>
    <cellStyle name="Note 2 2 2 13 18" xfId="34658"/>
    <cellStyle name="Note 2 2 2 13 19" xfId="52465"/>
    <cellStyle name="Note 2 2 2 13 2" xfId="2547"/>
    <cellStyle name="Note 2 2 2 13 2 2" xfId="34659"/>
    <cellStyle name="Note 2 2 2 13 20" xfId="52466"/>
    <cellStyle name="Note 2 2 2 13 21" xfId="52467"/>
    <cellStyle name="Note 2 2 2 13 22" xfId="52468"/>
    <cellStyle name="Note 2 2 2 13 23" xfId="52469"/>
    <cellStyle name="Note 2 2 2 13 24" xfId="52470"/>
    <cellStyle name="Note 2 2 2 13 25" xfId="52471"/>
    <cellStyle name="Note 2 2 2 13 3" xfId="3901"/>
    <cellStyle name="Note 2 2 2 13 3 2" xfId="34660"/>
    <cellStyle name="Note 2 2 2 13 4" xfId="5473"/>
    <cellStyle name="Note 2 2 2 13 4 2" xfId="34661"/>
    <cellStyle name="Note 2 2 2 13 5" xfId="6871"/>
    <cellStyle name="Note 2 2 2 13 5 2" xfId="34662"/>
    <cellStyle name="Note 2 2 2 13 6" xfId="8269"/>
    <cellStyle name="Note 2 2 2 13 6 2" xfId="34663"/>
    <cellStyle name="Note 2 2 2 13 7" xfId="9671"/>
    <cellStyle name="Note 2 2 2 13 7 2" xfId="34664"/>
    <cellStyle name="Note 2 2 2 13 8" xfId="11065"/>
    <cellStyle name="Note 2 2 2 13 8 2" xfId="34665"/>
    <cellStyle name="Note 2 2 2 13 9" xfId="12464"/>
    <cellStyle name="Note 2 2 2 13 9 2" xfId="34666"/>
    <cellStyle name="Note 2 2 2 14" xfId="1133"/>
    <cellStyle name="Note 2 2 2 14 10" xfId="13898"/>
    <cellStyle name="Note 2 2 2 14 10 2" xfId="34667"/>
    <cellStyle name="Note 2 2 2 14 11" xfId="15294"/>
    <cellStyle name="Note 2 2 2 14 11 2" xfId="34668"/>
    <cellStyle name="Note 2 2 2 14 12" xfId="16688"/>
    <cellStyle name="Note 2 2 2 14 12 2" xfId="34669"/>
    <cellStyle name="Note 2 2 2 14 13" xfId="18078"/>
    <cellStyle name="Note 2 2 2 14 13 2" xfId="34670"/>
    <cellStyle name="Note 2 2 2 14 14" xfId="19465"/>
    <cellStyle name="Note 2 2 2 14 14 2" xfId="34671"/>
    <cellStyle name="Note 2 2 2 14 15" xfId="20845"/>
    <cellStyle name="Note 2 2 2 14 15 2" xfId="34672"/>
    <cellStyle name="Note 2 2 2 14 16" xfId="22211"/>
    <cellStyle name="Note 2 2 2 14 16 2" xfId="34673"/>
    <cellStyle name="Note 2 2 2 14 17" xfId="23565"/>
    <cellStyle name="Note 2 2 2 14 17 2" xfId="34674"/>
    <cellStyle name="Note 2 2 2 14 18" xfId="34675"/>
    <cellStyle name="Note 2 2 2 14 19" xfId="52472"/>
    <cellStyle name="Note 2 2 2 14 2" xfId="2583"/>
    <cellStyle name="Note 2 2 2 14 2 2" xfId="34676"/>
    <cellStyle name="Note 2 2 2 14 20" xfId="52473"/>
    <cellStyle name="Note 2 2 2 14 21" xfId="52474"/>
    <cellStyle name="Note 2 2 2 14 22" xfId="52475"/>
    <cellStyle name="Note 2 2 2 14 23" xfId="52476"/>
    <cellStyle name="Note 2 2 2 14 24" xfId="52477"/>
    <cellStyle name="Note 2 2 2 14 25" xfId="52478"/>
    <cellStyle name="Note 2 2 2 14 3" xfId="3937"/>
    <cellStyle name="Note 2 2 2 14 3 2" xfId="34677"/>
    <cellStyle name="Note 2 2 2 14 4" xfId="5509"/>
    <cellStyle name="Note 2 2 2 14 4 2" xfId="34678"/>
    <cellStyle name="Note 2 2 2 14 5" xfId="6907"/>
    <cellStyle name="Note 2 2 2 14 5 2" xfId="34679"/>
    <cellStyle name="Note 2 2 2 14 6" xfId="8305"/>
    <cellStyle name="Note 2 2 2 14 6 2" xfId="34680"/>
    <cellStyle name="Note 2 2 2 14 7" xfId="9707"/>
    <cellStyle name="Note 2 2 2 14 7 2" xfId="34681"/>
    <cellStyle name="Note 2 2 2 14 8" xfId="11101"/>
    <cellStyle name="Note 2 2 2 14 8 2" xfId="34682"/>
    <cellStyle name="Note 2 2 2 14 9" xfId="12500"/>
    <cellStyle name="Note 2 2 2 14 9 2" xfId="34683"/>
    <cellStyle name="Note 2 2 2 15" xfId="1168"/>
    <cellStyle name="Note 2 2 2 15 10" xfId="13933"/>
    <cellStyle name="Note 2 2 2 15 10 2" xfId="34684"/>
    <cellStyle name="Note 2 2 2 15 11" xfId="15329"/>
    <cellStyle name="Note 2 2 2 15 11 2" xfId="34685"/>
    <cellStyle name="Note 2 2 2 15 12" xfId="16723"/>
    <cellStyle name="Note 2 2 2 15 12 2" xfId="34686"/>
    <cellStyle name="Note 2 2 2 15 13" xfId="18113"/>
    <cellStyle name="Note 2 2 2 15 13 2" xfId="34687"/>
    <cellStyle name="Note 2 2 2 15 14" xfId="19500"/>
    <cellStyle name="Note 2 2 2 15 14 2" xfId="34688"/>
    <cellStyle name="Note 2 2 2 15 15" xfId="20880"/>
    <cellStyle name="Note 2 2 2 15 15 2" xfId="34689"/>
    <cellStyle name="Note 2 2 2 15 16" xfId="22246"/>
    <cellStyle name="Note 2 2 2 15 16 2" xfId="34690"/>
    <cellStyle name="Note 2 2 2 15 17" xfId="23600"/>
    <cellStyle name="Note 2 2 2 15 17 2" xfId="34691"/>
    <cellStyle name="Note 2 2 2 15 18" xfId="34692"/>
    <cellStyle name="Note 2 2 2 15 19" xfId="52479"/>
    <cellStyle name="Note 2 2 2 15 2" xfId="2618"/>
    <cellStyle name="Note 2 2 2 15 2 2" xfId="34693"/>
    <cellStyle name="Note 2 2 2 15 20" xfId="52480"/>
    <cellStyle name="Note 2 2 2 15 21" xfId="52481"/>
    <cellStyle name="Note 2 2 2 15 22" xfId="52482"/>
    <cellStyle name="Note 2 2 2 15 23" xfId="52483"/>
    <cellStyle name="Note 2 2 2 15 24" xfId="52484"/>
    <cellStyle name="Note 2 2 2 15 25" xfId="52485"/>
    <cellStyle name="Note 2 2 2 15 3" xfId="3972"/>
    <cellStyle name="Note 2 2 2 15 3 2" xfId="34694"/>
    <cellStyle name="Note 2 2 2 15 4" xfId="5544"/>
    <cellStyle name="Note 2 2 2 15 4 2" xfId="34695"/>
    <cellStyle name="Note 2 2 2 15 5" xfId="6942"/>
    <cellStyle name="Note 2 2 2 15 5 2" xfId="34696"/>
    <cellStyle name="Note 2 2 2 15 6" xfId="8340"/>
    <cellStyle name="Note 2 2 2 15 6 2" xfId="34697"/>
    <cellStyle name="Note 2 2 2 15 7" xfId="9742"/>
    <cellStyle name="Note 2 2 2 15 7 2" xfId="34698"/>
    <cellStyle name="Note 2 2 2 15 8" xfId="11136"/>
    <cellStyle name="Note 2 2 2 15 8 2" xfId="34699"/>
    <cellStyle name="Note 2 2 2 15 9" xfId="12535"/>
    <cellStyle name="Note 2 2 2 15 9 2" xfId="34700"/>
    <cellStyle name="Note 2 2 2 16" xfId="1202"/>
    <cellStyle name="Note 2 2 2 16 10" xfId="13967"/>
    <cellStyle name="Note 2 2 2 16 10 2" xfId="34701"/>
    <cellStyle name="Note 2 2 2 16 11" xfId="15363"/>
    <cellStyle name="Note 2 2 2 16 11 2" xfId="34702"/>
    <cellStyle name="Note 2 2 2 16 12" xfId="16757"/>
    <cellStyle name="Note 2 2 2 16 12 2" xfId="34703"/>
    <cellStyle name="Note 2 2 2 16 13" xfId="18147"/>
    <cellStyle name="Note 2 2 2 16 13 2" xfId="34704"/>
    <cellStyle name="Note 2 2 2 16 14" xfId="19534"/>
    <cellStyle name="Note 2 2 2 16 14 2" xfId="34705"/>
    <cellStyle name="Note 2 2 2 16 15" xfId="20914"/>
    <cellStyle name="Note 2 2 2 16 15 2" xfId="34706"/>
    <cellStyle name="Note 2 2 2 16 16" xfId="22280"/>
    <cellStyle name="Note 2 2 2 16 16 2" xfId="34707"/>
    <cellStyle name="Note 2 2 2 16 17" xfId="23634"/>
    <cellStyle name="Note 2 2 2 16 17 2" xfId="34708"/>
    <cellStyle name="Note 2 2 2 16 18" xfId="34709"/>
    <cellStyle name="Note 2 2 2 16 19" xfId="52486"/>
    <cellStyle name="Note 2 2 2 16 2" xfId="2652"/>
    <cellStyle name="Note 2 2 2 16 2 2" xfId="34710"/>
    <cellStyle name="Note 2 2 2 16 20" xfId="52487"/>
    <cellStyle name="Note 2 2 2 16 21" xfId="52488"/>
    <cellStyle name="Note 2 2 2 16 22" xfId="52489"/>
    <cellStyle name="Note 2 2 2 16 23" xfId="52490"/>
    <cellStyle name="Note 2 2 2 16 24" xfId="52491"/>
    <cellStyle name="Note 2 2 2 16 25" xfId="52492"/>
    <cellStyle name="Note 2 2 2 16 3" xfId="4006"/>
    <cellStyle name="Note 2 2 2 16 3 2" xfId="34711"/>
    <cellStyle name="Note 2 2 2 16 4" xfId="5578"/>
    <cellStyle name="Note 2 2 2 16 4 2" xfId="34712"/>
    <cellStyle name="Note 2 2 2 16 5" xfId="6976"/>
    <cellStyle name="Note 2 2 2 16 5 2" xfId="34713"/>
    <cellStyle name="Note 2 2 2 16 6" xfId="8374"/>
    <cellStyle name="Note 2 2 2 16 6 2" xfId="34714"/>
    <cellStyle name="Note 2 2 2 16 7" xfId="9776"/>
    <cellStyle name="Note 2 2 2 16 7 2" xfId="34715"/>
    <cellStyle name="Note 2 2 2 16 8" xfId="11170"/>
    <cellStyle name="Note 2 2 2 16 8 2" xfId="34716"/>
    <cellStyle name="Note 2 2 2 16 9" xfId="12569"/>
    <cellStyle name="Note 2 2 2 16 9 2" xfId="34717"/>
    <cellStyle name="Note 2 2 2 17" xfId="1239"/>
    <cellStyle name="Note 2 2 2 17 10" xfId="14004"/>
    <cellStyle name="Note 2 2 2 17 10 2" xfId="34718"/>
    <cellStyle name="Note 2 2 2 17 11" xfId="15400"/>
    <cellStyle name="Note 2 2 2 17 11 2" xfId="34719"/>
    <cellStyle name="Note 2 2 2 17 12" xfId="16794"/>
    <cellStyle name="Note 2 2 2 17 12 2" xfId="34720"/>
    <cellStyle name="Note 2 2 2 17 13" xfId="18184"/>
    <cellStyle name="Note 2 2 2 17 13 2" xfId="34721"/>
    <cellStyle name="Note 2 2 2 17 14" xfId="19571"/>
    <cellStyle name="Note 2 2 2 17 14 2" xfId="34722"/>
    <cellStyle name="Note 2 2 2 17 15" xfId="20951"/>
    <cellStyle name="Note 2 2 2 17 15 2" xfId="34723"/>
    <cellStyle name="Note 2 2 2 17 16" xfId="22317"/>
    <cellStyle name="Note 2 2 2 17 16 2" xfId="34724"/>
    <cellStyle name="Note 2 2 2 17 17" xfId="23671"/>
    <cellStyle name="Note 2 2 2 17 17 2" xfId="34725"/>
    <cellStyle name="Note 2 2 2 17 18" xfId="34726"/>
    <cellStyle name="Note 2 2 2 17 19" xfId="52493"/>
    <cellStyle name="Note 2 2 2 17 2" xfId="2689"/>
    <cellStyle name="Note 2 2 2 17 2 2" xfId="34727"/>
    <cellStyle name="Note 2 2 2 17 20" xfId="52494"/>
    <cellStyle name="Note 2 2 2 17 21" xfId="52495"/>
    <cellStyle name="Note 2 2 2 17 22" xfId="52496"/>
    <cellStyle name="Note 2 2 2 17 23" xfId="52497"/>
    <cellStyle name="Note 2 2 2 17 24" xfId="52498"/>
    <cellStyle name="Note 2 2 2 17 25" xfId="52499"/>
    <cellStyle name="Note 2 2 2 17 3" xfId="4043"/>
    <cellStyle name="Note 2 2 2 17 3 2" xfId="34728"/>
    <cellStyle name="Note 2 2 2 17 4" xfId="5615"/>
    <cellStyle name="Note 2 2 2 17 4 2" xfId="34729"/>
    <cellStyle name="Note 2 2 2 17 5" xfId="7013"/>
    <cellStyle name="Note 2 2 2 17 5 2" xfId="34730"/>
    <cellStyle name="Note 2 2 2 17 6" xfId="8411"/>
    <cellStyle name="Note 2 2 2 17 6 2" xfId="34731"/>
    <cellStyle name="Note 2 2 2 17 7" xfId="9813"/>
    <cellStyle name="Note 2 2 2 17 7 2" xfId="34732"/>
    <cellStyle name="Note 2 2 2 17 8" xfId="11207"/>
    <cellStyle name="Note 2 2 2 17 8 2" xfId="34733"/>
    <cellStyle name="Note 2 2 2 17 9" xfId="12606"/>
    <cellStyle name="Note 2 2 2 17 9 2" xfId="34734"/>
    <cellStyle name="Note 2 2 2 18" xfId="1275"/>
    <cellStyle name="Note 2 2 2 18 10" xfId="14040"/>
    <cellStyle name="Note 2 2 2 18 10 2" xfId="34735"/>
    <cellStyle name="Note 2 2 2 18 11" xfId="15436"/>
    <cellStyle name="Note 2 2 2 18 11 2" xfId="34736"/>
    <cellStyle name="Note 2 2 2 18 12" xfId="16830"/>
    <cellStyle name="Note 2 2 2 18 12 2" xfId="34737"/>
    <cellStyle name="Note 2 2 2 18 13" xfId="18220"/>
    <cellStyle name="Note 2 2 2 18 13 2" xfId="34738"/>
    <cellStyle name="Note 2 2 2 18 14" xfId="19607"/>
    <cellStyle name="Note 2 2 2 18 14 2" xfId="34739"/>
    <cellStyle name="Note 2 2 2 18 15" xfId="20987"/>
    <cellStyle name="Note 2 2 2 18 15 2" xfId="34740"/>
    <cellStyle name="Note 2 2 2 18 16" xfId="22353"/>
    <cellStyle name="Note 2 2 2 18 16 2" xfId="34741"/>
    <cellStyle name="Note 2 2 2 18 17" xfId="23707"/>
    <cellStyle name="Note 2 2 2 18 17 2" xfId="34742"/>
    <cellStyle name="Note 2 2 2 18 18" xfId="34743"/>
    <cellStyle name="Note 2 2 2 18 19" xfId="52500"/>
    <cellStyle name="Note 2 2 2 18 2" xfId="2725"/>
    <cellStyle name="Note 2 2 2 18 2 2" xfId="34744"/>
    <cellStyle name="Note 2 2 2 18 20" xfId="52501"/>
    <cellStyle name="Note 2 2 2 18 21" xfId="52502"/>
    <cellStyle name="Note 2 2 2 18 22" xfId="52503"/>
    <cellStyle name="Note 2 2 2 18 23" xfId="52504"/>
    <cellStyle name="Note 2 2 2 18 24" xfId="52505"/>
    <cellStyle name="Note 2 2 2 18 25" xfId="52506"/>
    <cellStyle name="Note 2 2 2 18 3" xfId="4079"/>
    <cellStyle name="Note 2 2 2 18 3 2" xfId="34745"/>
    <cellStyle name="Note 2 2 2 18 4" xfId="5651"/>
    <cellStyle name="Note 2 2 2 18 4 2" xfId="34746"/>
    <cellStyle name="Note 2 2 2 18 5" xfId="7049"/>
    <cellStyle name="Note 2 2 2 18 5 2" xfId="34747"/>
    <cellStyle name="Note 2 2 2 18 6" xfId="8447"/>
    <cellStyle name="Note 2 2 2 18 6 2" xfId="34748"/>
    <cellStyle name="Note 2 2 2 18 7" xfId="9849"/>
    <cellStyle name="Note 2 2 2 18 7 2" xfId="34749"/>
    <cellStyle name="Note 2 2 2 18 8" xfId="11243"/>
    <cellStyle name="Note 2 2 2 18 8 2" xfId="34750"/>
    <cellStyle name="Note 2 2 2 18 9" xfId="12642"/>
    <cellStyle name="Note 2 2 2 18 9 2" xfId="34751"/>
    <cellStyle name="Note 2 2 2 19" xfId="1305"/>
    <cellStyle name="Note 2 2 2 19 10" xfId="14070"/>
    <cellStyle name="Note 2 2 2 19 10 2" xfId="34752"/>
    <cellStyle name="Note 2 2 2 19 11" xfId="15466"/>
    <cellStyle name="Note 2 2 2 19 11 2" xfId="34753"/>
    <cellStyle name="Note 2 2 2 19 12" xfId="16860"/>
    <cellStyle name="Note 2 2 2 19 12 2" xfId="34754"/>
    <cellStyle name="Note 2 2 2 19 13" xfId="18250"/>
    <cellStyle name="Note 2 2 2 19 13 2" xfId="34755"/>
    <cellStyle name="Note 2 2 2 19 14" xfId="19637"/>
    <cellStyle name="Note 2 2 2 19 14 2" xfId="34756"/>
    <cellStyle name="Note 2 2 2 19 15" xfId="21017"/>
    <cellStyle name="Note 2 2 2 19 15 2" xfId="34757"/>
    <cellStyle name="Note 2 2 2 19 16" xfId="22383"/>
    <cellStyle name="Note 2 2 2 19 16 2" xfId="34758"/>
    <cellStyle name="Note 2 2 2 19 17" xfId="23737"/>
    <cellStyle name="Note 2 2 2 19 17 2" xfId="34759"/>
    <cellStyle name="Note 2 2 2 19 18" xfId="34760"/>
    <cellStyle name="Note 2 2 2 19 19" xfId="52507"/>
    <cellStyle name="Note 2 2 2 19 2" xfId="2755"/>
    <cellStyle name="Note 2 2 2 19 2 2" xfId="34761"/>
    <cellStyle name="Note 2 2 2 19 20" xfId="52508"/>
    <cellStyle name="Note 2 2 2 19 21" xfId="52509"/>
    <cellStyle name="Note 2 2 2 19 22" xfId="52510"/>
    <cellStyle name="Note 2 2 2 19 23" xfId="52511"/>
    <cellStyle name="Note 2 2 2 19 24" xfId="52512"/>
    <cellStyle name="Note 2 2 2 19 25" xfId="52513"/>
    <cellStyle name="Note 2 2 2 19 3" xfId="4109"/>
    <cellStyle name="Note 2 2 2 19 3 2" xfId="34762"/>
    <cellStyle name="Note 2 2 2 19 4" xfId="5681"/>
    <cellStyle name="Note 2 2 2 19 4 2" xfId="34763"/>
    <cellStyle name="Note 2 2 2 19 5" xfId="7079"/>
    <cellStyle name="Note 2 2 2 19 5 2" xfId="34764"/>
    <cellStyle name="Note 2 2 2 19 6" xfId="8477"/>
    <cellStyle name="Note 2 2 2 19 6 2" xfId="34765"/>
    <cellStyle name="Note 2 2 2 19 7" xfId="9879"/>
    <cellStyle name="Note 2 2 2 19 7 2" xfId="34766"/>
    <cellStyle name="Note 2 2 2 19 8" xfId="11273"/>
    <cellStyle name="Note 2 2 2 19 8 2" xfId="34767"/>
    <cellStyle name="Note 2 2 2 19 9" xfId="12672"/>
    <cellStyle name="Note 2 2 2 19 9 2" xfId="34768"/>
    <cellStyle name="Note 2 2 2 2" xfId="214"/>
    <cellStyle name="Note 2 2 2 2 10" xfId="1086"/>
    <cellStyle name="Note 2 2 2 2 10 10" xfId="13851"/>
    <cellStyle name="Note 2 2 2 2 10 10 2" xfId="34769"/>
    <cellStyle name="Note 2 2 2 2 10 11" xfId="15247"/>
    <cellStyle name="Note 2 2 2 2 10 11 2" xfId="34770"/>
    <cellStyle name="Note 2 2 2 2 10 12" xfId="16641"/>
    <cellStyle name="Note 2 2 2 2 10 12 2" xfId="34771"/>
    <cellStyle name="Note 2 2 2 2 10 13" xfId="18031"/>
    <cellStyle name="Note 2 2 2 2 10 13 2" xfId="34772"/>
    <cellStyle name="Note 2 2 2 2 10 14" xfId="19418"/>
    <cellStyle name="Note 2 2 2 2 10 14 2" xfId="34773"/>
    <cellStyle name="Note 2 2 2 2 10 15" xfId="20798"/>
    <cellStyle name="Note 2 2 2 2 10 15 2" xfId="34774"/>
    <cellStyle name="Note 2 2 2 2 10 16" xfId="22164"/>
    <cellStyle name="Note 2 2 2 2 10 16 2" xfId="34775"/>
    <cellStyle name="Note 2 2 2 2 10 17" xfId="23518"/>
    <cellStyle name="Note 2 2 2 2 10 17 2" xfId="34776"/>
    <cellStyle name="Note 2 2 2 2 10 18" xfId="34777"/>
    <cellStyle name="Note 2 2 2 2 10 19" xfId="52514"/>
    <cellStyle name="Note 2 2 2 2 10 2" xfId="2536"/>
    <cellStyle name="Note 2 2 2 2 10 2 2" xfId="34778"/>
    <cellStyle name="Note 2 2 2 2 10 20" xfId="52515"/>
    <cellStyle name="Note 2 2 2 2 10 21" xfId="52516"/>
    <cellStyle name="Note 2 2 2 2 10 22" xfId="52517"/>
    <cellStyle name="Note 2 2 2 2 10 23" xfId="52518"/>
    <cellStyle name="Note 2 2 2 2 10 24" xfId="52519"/>
    <cellStyle name="Note 2 2 2 2 10 25" xfId="52520"/>
    <cellStyle name="Note 2 2 2 2 10 3" xfId="3890"/>
    <cellStyle name="Note 2 2 2 2 10 3 2" xfId="34779"/>
    <cellStyle name="Note 2 2 2 2 10 4" xfId="5462"/>
    <cellStyle name="Note 2 2 2 2 10 4 2" xfId="34780"/>
    <cellStyle name="Note 2 2 2 2 10 5" xfId="6860"/>
    <cellStyle name="Note 2 2 2 2 10 5 2" xfId="34781"/>
    <cellStyle name="Note 2 2 2 2 10 6" xfId="8258"/>
    <cellStyle name="Note 2 2 2 2 10 6 2" xfId="34782"/>
    <cellStyle name="Note 2 2 2 2 10 7" xfId="9660"/>
    <cellStyle name="Note 2 2 2 2 10 7 2" xfId="34783"/>
    <cellStyle name="Note 2 2 2 2 10 8" xfId="11054"/>
    <cellStyle name="Note 2 2 2 2 10 8 2" xfId="34784"/>
    <cellStyle name="Note 2 2 2 2 10 9" xfId="12453"/>
    <cellStyle name="Note 2 2 2 2 10 9 2" xfId="34785"/>
    <cellStyle name="Note 2 2 2 2 11" xfId="1117"/>
    <cellStyle name="Note 2 2 2 2 11 10" xfId="13882"/>
    <cellStyle name="Note 2 2 2 2 11 10 2" xfId="34786"/>
    <cellStyle name="Note 2 2 2 2 11 11" xfId="15278"/>
    <cellStyle name="Note 2 2 2 2 11 11 2" xfId="34787"/>
    <cellStyle name="Note 2 2 2 2 11 12" xfId="16672"/>
    <cellStyle name="Note 2 2 2 2 11 12 2" xfId="34788"/>
    <cellStyle name="Note 2 2 2 2 11 13" xfId="18062"/>
    <cellStyle name="Note 2 2 2 2 11 13 2" xfId="34789"/>
    <cellStyle name="Note 2 2 2 2 11 14" xfId="19449"/>
    <cellStyle name="Note 2 2 2 2 11 14 2" xfId="34790"/>
    <cellStyle name="Note 2 2 2 2 11 15" xfId="20829"/>
    <cellStyle name="Note 2 2 2 2 11 15 2" xfId="34791"/>
    <cellStyle name="Note 2 2 2 2 11 16" xfId="22195"/>
    <cellStyle name="Note 2 2 2 2 11 16 2" xfId="34792"/>
    <cellStyle name="Note 2 2 2 2 11 17" xfId="23549"/>
    <cellStyle name="Note 2 2 2 2 11 17 2" xfId="34793"/>
    <cellStyle name="Note 2 2 2 2 11 18" xfId="34794"/>
    <cellStyle name="Note 2 2 2 2 11 19" xfId="52521"/>
    <cellStyle name="Note 2 2 2 2 11 2" xfId="2567"/>
    <cellStyle name="Note 2 2 2 2 11 2 2" xfId="34795"/>
    <cellStyle name="Note 2 2 2 2 11 20" xfId="52522"/>
    <cellStyle name="Note 2 2 2 2 11 21" xfId="52523"/>
    <cellStyle name="Note 2 2 2 2 11 22" xfId="52524"/>
    <cellStyle name="Note 2 2 2 2 11 23" xfId="52525"/>
    <cellStyle name="Note 2 2 2 2 11 24" xfId="52526"/>
    <cellStyle name="Note 2 2 2 2 11 25" xfId="52527"/>
    <cellStyle name="Note 2 2 2 2 11 3" xfId="3921"/>
    <cellStyle name="Note 2 2 2 2 11 3 2" xfId="34796"/>
    <cellStyle name="Note 2 2 2 2 11 4" xfId="5493"/>
    <cellStyle name="Note 2 2 2 2 11 4 2" xfId="34797"/>
    <cellStyle name="Note 2 2 2 2 11 5" xfId="6891"/>
    <cellStyle name="Note 2 2 2 2 11 5 2" xfId="34798"/>
    <cellStyle name="Note 2 2 2 2 11 6" xfId="8289"/>
    <cellStyle name="Note 2 2 2 2 11 6 2" xfId="34799"/>
    <cellStyle name="Note 2 2 2 2 11 7" xfId="9691"/>
    <cellStyle name="Note 2 2 2 2 11 7 2" xfId="34800"/>
    <cellStyle name="Note 2 2 2 2 11 8" xfId="11085"/>
    <cellStyle name="Note 2 2 2 2 11 8 2" xfId="34801"/>
    <cellStyle name="Note 2 2 2 2 11 9" xfId="12484"/>
    <cellStyle name="Note 2 2 2 2 11 9 2" xfId="34802"/>
    <cellStyle name="Note 2 2 2 2 12" xfId="1153"/>
    <cellStyle name="Note 2 2 2 2 12 10" xfId="13918"/>
    <cellStyle name="Note 2 2 2 2 12 10 2" xfId="34803"/>
    <cellStyle name="Note 2 2 2 2 12 11" xfId="15314"/>
    <cellStyle name="Note 2 2 2 2 12 11 2" xfId="34804"/>
    <cellStyle name="Note 2 2 2 2 12 12" xfId="16708"/>
    <cellStyle name="Note 2 2 2 2 12 12 2" xfId="34805"/>
    <cellStyle name="Note 2 2 2 2 12 13" xfId="18098"/>
    <cellStyle name="Note 2 2 2 2 12 13 2" xfId="34806"/>
    <cellStyle name="Note 2 2 2 2 12 14" xfId="19485"/>
    <cellStyle name="Note 2 2 2 2 12 14 2" xfId="34807"/>
    <cellStyle name="Note 2 2 2 2 12 15" xfId="20865"/>
    <cellStyle name="Note 2 2 2 2 12 15 2" xfId="34808"/>
    <cellStyle name="Note 2 2 2 2 12 16" xfId="22231"/>
    <cellStyle name="Note 2 2 2 2 12 16 2" xfId="34809"/>
    <cellStyle name="Note 2 2 2 2 12 17" xfId="23585"/>
    <cellStyle name="Note 2 2 2 2 12 17 2" xfId="34810"/>
    <cellStyle name="Note 2 2 2 2 12 18" xfId="34811"/>
    <cellStyle name="Note 2 2 2 2 12 19" xfId="52528"/>
    <cellStyle name="Note 2 2 2 2 12 2" xfId="2603"/>
    <cellStyle name="Note 2 2 2 2 12 2 2" xfId="34812"/>
    <cellStyle name="Note 2 2 2 2 12 20" xfId="52529"/>
    <cellStyle name="Note 2 2 2 2 12 21" xfId="52530"/>
    <cellStyle name="Note 2 2 2 2 12 22" xfId="52531"/>
    <cellStyle name="Note 2 2 2 2 12 23" xfId="52532"/>
    <cellStyle name="Note 2 2 2 2 12 24" xfId="52533"/>
    <cellStyle name="Note 2 2 2 2 12 25" xfId="52534"/>
    <cellStyle name="Note 2 2 2 2 12 3" xfId="3957"/>
    <cellStyle name="Note 2 2 2 2 12 3 2" xfId="34813"/>
    <cellStyle name="Note 2 2 2 2 12 4" xfId="5529"/>
    <cellStyle name="Note 2 2 2 2 12 4 2" xfId="34814"/>
    <cellStyle name="Note 2 2 2 2 12 5" xfId="6927"/>
    <cellStyle name="Note 2 2 2 2 12 5 2" xfId="34815"/>
    <cellStyle name="Note 2 2 2 2 12 6" xfId="8325"/>
    <cellStyle name="Note 2 2 2 2 12 6 2" xfId="34816"/>
    <cellStyle name="Note 2 2 2 2 12 7" xfId="9727"/>
    <cellStyle name="Note 2 2 2 2 12 7 2" xfId="34817"/>
    <cellStyle name="Note 2 2 2 2 12 8" xfId="11121"/>
    <cellStyle name="Note 2 2 2 2 12 8 2" xfId="34818"/>
    <cellStyle name="Note 2 2 2 2 12 9" xfId="12520"/>
    <cellStyle name="Note 2 2 2 2 12 9 2" xfId="34819"/>
    <cellStyle name="Note 2 2 2 2 13" xfId="1188"/>
    <cellStyle name="Note 2 2 2 2 13 10" xfId="13953"/>
    <cellStyle name="Note 2 2 2 2 13 10 2" xfId="34820"/>
    <cellStyle name="Note 2 2 2 2 13 11" xfId="15349"/>
    <cellStyle name="Note 2 2 2 2 13 11 2" xfId="34821"/>
    <cellStyle name="Note 2 2 2 2 13 12" xfId="16743"/>
    <cellStyle name="Note 2 2 2 2 13 12 2" xfId="34822"/>
    <cellStyle name="Note 2 2 2 2 13 13" xfId="18133"/>
    <cellStyle name="Note 2 2 2 2 13 13 2" xfId="34823"/>
    <cellStyle name="Note 2 2 2 2 13 14" xfId="19520"/>
    <cellStyle name="Note 2 2 2 2 13 14 2" xfId="34824"/>
    <cellStyle name="Note 2 2 2 2 13 15" xfId="20900"/>
    <cellStyle name="Note 2 2 2 2 13 15 2" xfId="34825"/>
    <cellStyle name="Note 2 2 2 2 13 16" xfId="22266"/>
    <cellStyle name="Note 2 2 2 2 13 16 2" xfId="34826"/>
    <cellStyle name="Note 2 2 2 2 13 17" xfId="23620"/>
    <cellStyle name="Note 2 2 2 2 13 17 2" xfId="34827"/>
    <cellStyle name="Note 2 2 2 2 13 18" xfId="34828"/>
    <cellStyle name="Note 2 2 2 2 13 19" xfId="52535"/>
    <cellStyle name="Note 2 2 2 2 13 2" xfId="2638"/>
    <cellStyle name="Note 2 2 2 2 13 2 2" xfId="34829"/>
    <cellStyle name="Note 2 2 2 2 13 20" xfId="52536"/>
    <cellStyle name="Note 2 2 2 2 13 21" xfId="52537"/>
    <cellStyle name="Note 2 2 2 2 13 22" xfId="52538"/>
    <cellStyle name="Note 2 2 2 2 13 23" xfId="52539"/>
    <cellStyle name="Note 2 2 2 2 13 24" xfId="52540"/>
    <cellStyle name="Note 2 2 2 2 13 25" xfId="52541"/>
    <cellStyle name="Note 2 2 2 2 13 3" xfId="3992"/>
    <cellStyle name="Note 2 2 2 2 13 3 2" xfId="34830"/>
    <cellStyle name="Note 2 2 2 2 13 4" xfId="5564"/>
    <cellStyle name="Note 2 2 2 2 13 4 2" xfId="34831"/>
    <cellStyle name="Note 2 2 2 2 13 5" xfId="6962"/>
    <cellStyle name="Note 2 2 2 2 13 5 2" xfId="34832"/>
    <cellStyle name="Note 2 2 2 2 13 6" xfId="8360"/>
    <cellStyle name="Note 2 2 2 2 13 6 2" xfId="34833"/>
    <cellStyle name="Note 2 2 2 2 13 7" xfId="9762"/>
    <cellStyle name="Note 2 2 2 2 13 7 2" xfId="34834"/>
    <cellStyle name="Note 2 2 2 2 13 8" xfId="11156"/>
    <cellStyle name="Note 2 2 2 2 13 8 2" xfId="34835"/>
    <cellStyle name="Note 2 2 2 2 13 9" xfId="12555"/>
    <cellStyle name="Note 2 2 2 2 13 9 2" xfId="34836"/>
    <cellStyle name="Note 2 2 2 2 14" xfId="1222"/>
    <cellStyle name="Note 2 2 2 2 14 10" xfId="13987"/>
    <cellStyle name="Note 2 2 2 2 14 10 2" xfId="34837"/>
    <cellStyle name="Note 2 2 2 2 14 11" xfId="15383"/>
    <cellStyle name="Note 2 2 2 2 14 11 2" xfId="34838"/>
    <cellStyle name="Note 2 2 2 2 14 12" xfId="16777"/>
    <cellStyle name="Note 2 2 2 2 14 12 2" xfId="34839"/>
    <cellStyle name="Note 2 2 2 2 14 13" xfId="18167"/>
    <cellStyle name="Note 2 2 2 2 14 13 2" xfId="34840"/>
    <cellStyle name="Note 2 2 2 2 14 14" xfId="19554"/>
    <cellStyle name="Note 2 2 2 2 14 14 2" xfId="34841"/>
    <cellStyle name="Note 2 2 2 2 14 15" xfId="20934"/>
    <cellStyle name="Note 2 2 2 2 14 15 2" xfId="34842"/>
    <cellStyle name="Note 2 2 2 2 14 16" xfId="22300"/>
    <cellStyle name="Note 2 2 2 2 14 16 2" xfId="34843"/>
    <cellStyle name="Note 2 2 2 2 14 17" xfId="23654"/>
    <cellStyle name="Note 2 2 2 2 14 17 2" xfId="34844"/>
    <cellStyle name="Note 2 2 2 2 14 18" xfId="34845"/>
    <cellStyle name="Note 2 2 2 2 14 19" xfId="52542"/>
    <cellStyle name="Note 2 2 2 2 14 2" xfId="2672"/>
    <cellStyle name="Note 2 2 2 2 14 2 2" xfId="34846"/>
    <cellStyle name="Note 2 2 2 2 14 20" xfId="52543"/>
    <cellStyle name="Note 2 2 2 2 14 21" xfId="52544"/>
    <cellStyle name="Note 2 2 2 2 14 22" xfId="52545"/>
    <cellStyle name="Note 2 2 2 2 14 23" xfId="52546"/>
    <cellStyle name="Note 2 2 2 2 14 24" xfId="52547"/>
    <cellStyle name="Note 2 2 2 2 14 25" xfId="52548"/>
    <cellStyle name="Note 2 2 2 2 14 3" xfId="4026"/>
    <cellStyle name="Note 2 2 2 2 14 3 2" xfId="34847"/>
    <cellStyle name="Note 2 2 2 2 14 4" xfId="5598"/>
    <cellStyle name="Note 2 2 2 2 14 4 2" xfId="34848"/>
    <cellStyle name="Note 2 2 2 2 14 5" xfId="6996"/>
    <cellStyle name="Note 2 2 2 2 14 5 2" xfId="34849"/>
    <cellStyle name="Note 2 2 2 2 14 6" xfId="8394"/>
    <cellStyle name="Note 2 2 2 2 14 6 2" xfId="34850"/>
    <cellStyle name="Note 2 2 2 2 14 7" xfId="9796"/>
    <cellStyle name="Note 2 2 2 2 14 7 2" xfId="34851"/>
    <cellStyle name="Note 2 2 2 2 14 8" xfId="11190"/>
    <cellStyle name="Note 2 2 2 2 14 8 2" xfId="34852"/>
    <cellStyle name="Note 2 2 2 2 14 9" xfId="12589"/>
    <cellStyle name="Note 2 2 2 2 14 9 2" xfId="34853"/>
    <cellStyle name="Note 2 2 2 2 15" xfId="1259"/>
    <cellStyle name="Note 2 2 2 2 15 10" xfId="14024"/>
    <cellStyle name="Note 2 2 2 2 15 10 2" xfId="34854"/>
    <cellStyle name="Note 2 2 2 2 15 11" xfId="15420"/>
    <cellStyle name="Note 2 2 2 2 15 11 2" xfId="34855"/>
    <cellStyle name="Note 2 2 2 2 15 12" xfId="16814"/>
    <cellStyle name="Note 2 2 2 2 15 12 2" xfId="34856"/>
    <cellStyle name="Note 2 2 2 2 15 13" xfId="18204"/>
    <cellStyle name="Note 2 2 2 2 15 13 2" xfId="34857"/>
    <cellStyle name="Note 2 2 2 2 15 14" xfId="19591"/>
    <cellStyle name="Note 2 2 2 2 15 14 2" xfId="34858"/>
    <cellStyle name="Note 2 2 2 2 15 15" xfId="20971"/>
    <cellStyle name="Note 2 2 2 2 15 15 2" xfId="34859"/>
    <cellStyle name="Note 2 2 2 2 15 16" xfId="22337"/>
    <cellStyle name="Note 2 2 2 2 15 16 2" xfId="34860"/>
    <cellStyle name="Note 2 2 2 2 15 17" xfId="23691"/>
    <cellStyle name="Note 2 2 2 2 15 17 2" xfId="34861"/>
    <cellStyle name="Note 2 2 2 2 15 18" xfId="34862"/>
    <cellStyle name="Note 2 2 2 2 15 19" xfId="52549"/>
    <cellStyle name="Note 2 2 2 2 15 2" xfId="2709"/>
    <cellStyle name="Note 2 2 2 2 15 2 2" xfId="34863"/>
    <cellStyle name="Note 2 2 2 2 15 20" xfId="52550"/>
    <cellStyle name="Note 2 2 2 2 15 21" xfId="52551"/>
    <cellStyle name="Note 2 2 2 2 15 22" xfId="52552"/>
    <cellStyle name="Note 2 2 2 2 15 23" xfId="52553"/>
    <cellStyle name="Note 2 2 2 2 15 24" xfId="52554"/>
    <cellStyle name="Note 2 2 2 2 15 25" xfId="52555"/>
    <cellStyle name="Note 2 2 2 2 15 3" xfId="4063"/>
    <cellStyle name="Note 2 2 2 2 15 3 2" xfId="34864"/>
    <cellStyle name="Note 2 2 2 2 15 4" xfId="5635"/>
    <cellStyle name="Note 2 2 2 2 15 4 2" xfId="34865"/>
    <cellStyle name="Note 2 2 2 2 15 5" xfId="7033"/>
    <cellStyle name="Note 2 2 2 2 15 5 2" xfId="34866"/>
    <cellStyle name="Note 2 2 2 2 15 6" xfId="8431"/>
    <cellStyle name="Note 2 2 2 2 15 6 2" xfId="34867"/>
    <cellStyle name="Note 2 2 2 2 15 7" xfId="9833"/>
    <cellStyle name="Note 2 2 2 2 15 7 2" xfId="34868"/>
    <cellStyle name="Note 2 2 2 2 15 8" xfId="11227"/>
    <cellStyle name="Note 2 2 2 2 15 8 2" xfId="34869"/>
    <cellStyle name="Note 2 2 2 2 15 9" xfId="12626"/>
    <cellStyle name="Note 2 2 2 2 15 9 2" xfId="34870"/>
    <cellStyle name="Note 2 2 2 2 16" xfId="1295"/>
    <cellStyle name="Note 2 2 2 2 16 10" xfId="14060"/>
    <cellStyle name="Note 2 2 2 2 16 10 2" xfId="34871"/>
    <cellStyle name="Note 2 2 2 2 16 11" xfId="15456"/>
    <cellStyle name="Note 2 2 2 2 16 11 2" xfId="34872"/>
    <cellStyle name="Note 2 2 2 2 16 12" xfId="16850"/>
    <cellStyle name="Note 2 2 2 2 16 12 2" xfId="34873"/>
    <cellStyle name="Note 2 2 2 2 16 13" xfId="18240"/>
    <cellStyle name="Note 2 2 2 2 16 13 2" xfId="34874"/>
    <cellStyle name="Note 2 2 2 2 16 14" xfId="19627"/>
    <cellStyle name="Note 2 2 2 2 16 14 2" xfId="34875"/>
    <cellStyle name="Note 2 2 2 2 16 15" xfId="21007"/>
    <cellStyle name="Note 2 2 2 2 16 15 2" xfId="34876"/>
    <cellStyle name="Note 2 2 2 2 16 16" xfId="22373"/>
    <cellStyle name="Note 2 2 2 2 16 16 2" xfId="34877"/>
    <cellStyle name="Note 2 2 2 2 16 17" xfId="23727"/>
    <cellStyle name="Note 2 2 2 2 16 17 2" xfId="34878"/>
    <cellStyle name="Note 2 2 2 2 16 18" xfId="34879"/>
    <cellStyle name="Note 2 2 2 2 16 19" xfId="52556"/>
    <cellStyle name="Note 2 2 2 2 16 2" xfId="2745"/>
    <cellStyle name="Note 2 2 2 2 16 2 2" xfId="34880"/>
    <cellStyle name="Note 2 2 2 2 16 20" xfId="52557"/>
    <cellStyle name="Note 2 2 2 2 16 21" xfId="52558"/>
    <cellStyle name="Note 2 2 2 2 16 22" xfId="52559"/>
    <cellStyle name="Note 2 2 2 2 16 23" xfId="52560"/>
    <cellStyle name="Note 2 2 2 2 16 24" xfId="52561"/>
    <cellStyle name="Note 2 2 2 2 16 25" xfId="52562"/>
    <cellStyle name="Note 2 2 2 2 16 3" xfId="4099"/>
    <cellStyle name="Note 2 2 2 2 16 3 2" xfId="34881"/>
    <cellStyle name="Note 2 2 2 2 16 4" xfId="5671"/>
    <cellStyle name="Note 2 2 2 2 16 4 2" xfId="34882"/>
    <cellStyle name="Note 2 2 2 2 16 5" xfId="7069"/>
    <cellStyle name="Note 2 2 2 2 16 5 2" xfId="34883"/>
    <cellStyle name="Note 2 2 2 2 16 6" xfId="8467"/>
    <cellStyle name="Note 2 2 2 2 16 6 2" xfId="34884"/>
    <cellStyle name="Note 2 2 2 2 16 7" xfId="9869"/>
    <cellStyle name="Note 2 2 2 2 16 7 2" xfId="34885"/>
    <cellStyle name="Note 2 2 2 2 16 8" xfId="11263"/>
    <cellStyle name="Note 2 2 2 2 16 8 2" xfId="34886"/>
    <cellStyle name="Note 2 2 2 2 16 9" xfId="12662"/>
    <cellStyle name="Note 2 2 2 2 16 9 2" xfId="34887"/>
    <cellStyle name="Note 2 2 2 2 17" xfId="1325"/>
    <cellStyle name="Note 2 2 2 2 17 10" xfId="14090"/>
    <cellStyle name="Note 2 2 2 2 17 10 2" xfId="34888"/>
    <cellStyle name="Note 2 2 2 2 17 11" xfId="15486"/>
    <cellStyle name="Note 2 2 2 2 17 11 2" xfId="34889"/>
    <cellStyle name="Note 2 2 2 2 17 12" xfId="16880"/>
    <cellStyle name="Note 2 2 2 2 17 12 2" xfId="34890"/>
    <cellStyle name="Note 2 2 2 2 17 13" xfId="18270"/>
    <cellStyle name="Note 2 2 2 2 17 13 2" xfId="34891"/>
    <cellStyle name="Note 2 2 2 2 17 14" xfId="19657"/>
    <cellStyle name="Note 2 2 2 2 17 14 2" xfId="34892"/>
    <cellStyle name="Note 2 2 2 2 17 15" xfId="21037"/>
    <cellStyle name="Note 2 2 2 2 17 15 2" xfId="34893"/>
    <cellStyle name="Note 2 2 2 2 17 16" xfId="22403"/>
    <cellStyle name="Note 2 2 2 2 17 16 2" xfId="34894"/>
    <cellStyle name="Note 2 2 2 2 17 17" xfId="23757"/>
    <cellStyle name="Note 2 2 2 2 17 17 2" xfId="34895"/>
    <cellStyle name="Note 2 2 2 2 17 18" xfId="34896"/>
    <cellStyle name="Note 2 2 2 2 17 19" xfId="52563"/>
    <cellStyle name="Note 2 2 2 2 17 2" xfId="2775"/>
    <cellStyle name="Note 2 2 2 2 17 2 2" xfId="34897"/>
    <cellStyle name="Note 2 2 2 2 17 20" xfId="52564"/>
    <cellStyle name="Note 2 2 2 2 17 21" xfId="52565"/>
    <cellStyle name="Note 2 2 2 2 17 22" xfId="52566"/>
    <cellStyle name="Note 2 2 2 2 17 23" xfId="52567"/>
    <cellStyle name="Note 2 2 2 2 17 24" xfId="52568"/>
    <cellStyle name="Note 2 2 2 2 17 25" xfId="52569"/>
    <cellStyle name="Note 2 2 2 2 17 3" xfId="4129"/>
    <cellStyle name="Note 2 2 2 2 17 3 2" xfId="34898"/>
    <cellStyle name="Note 2 2 2 2 17 4" xfId="5701"/>
    <cellStyle name="Note 2 2 2 2 17 4 2" xfId="34899"/>
    <cellStyle name="Note 2 2 2 2 17 5" xfId="7099"/>
    <cellStyle name="Note 2 2 2 2 17 5 2" xfId="34900"/>
    <cellStyle name="Note 2 2 2 2 17 6" xfId="8497"/>
    <cellStyle name="Note 2 2 2 2 17 6 2" xfId="34901"/>
    <cellStyle name="Note 2 2 2 2 17 7" xfId="9899"/>
    <cellStyle name="Note 2 2 2 2 17 7 2" xfId="34902"/>
    <cellStyle name="Note 2 2 2 2 17 8" xfId="11293"/>
    <cellStyle name="Note 2 2 2 2 17 8 2" xfId="34903"/>
    <cellStyle name="Note 2 2 2 2 17 9" xfId="12692"/>
    <cellStyle name="Note 2 2 2 2 17 9 2" xfId="34904"/>
    <cellStyle name="Note 2 2 2 2 18" xfId="1358"/>
    <cellStyle name="Note 2 2 2 2 18 10" xfId="14123"/>
    <cellStyle name="Note 2 2 2 2 18 10 2" xfId="34905"/>
    <cellStyle name="Note 2 2 2 2 18 11" xfId="15519"/>
    <cellStyle name="Note 2 2 2 2 18 11 2" xfId="34906"/>
    <cellStyle name="Note 2 2 2 2 18 12" xfId="16913"/>
    <cellStyle name="Note 2 2 2 2 18 12 2" xfId="34907"/>
    <cellStyle name="Note 2 2 2 2 18 13" xfId="18303"/>
    <cellStyle name="Note 2 2 2 2 18 13 2" xfId="34908"/>
    <cellStyle name="Note 2 2 2 2 18 14" xfId="19690"/>
    <cellStyle name="Note 2 2 2 2 18 14 2" xfId="34909"/>
    <cellStyle name="Note 2 2 2 2 18 15" xfId="21070"/>
    <cellStyle name="Note 2 2 2 2 18 15 2" xfId="34910"/>
    <cellStyle name="Note 2 2 2 2 18 16" xfId="22436"/>
    <cellStyle name="Note 2 2 2 2 18 16 2" xfId="34911"/>
    <cellStyle name="Note 2 2 2 2 18 17" xfId="23790"/>
    <cellStyle name="Note 2 2 2 2 18 17 2" xfId="34912"/>
    <cellStyle name="Note 2 2 2 2 18 18" xfId="34913"/>
    <cellStyle name="Note 2 2 2 2 18 19" xfId="52570"/>
    <cellStyle name="Note 2 2 2 2 18 2" xfId="2808"/>
    <cellStyle name="Note 2 2 2 2 18 2 2" xfId="34914"/>
    <cellStyle name="Note 2 2 2 2 18 20" xfId="52571"/>
    <cellStyle name="Note 2 2 2 2 18 21" xfId="52572"/>
    <cellStyle name="Note 2 2 2 2 18 22" xfId="52573"/>
    <cellStyle name="Note 2 2 2 2 18 23" xfId="52574"/>
    <cellStyle name="Note 2 2 2 2 18 24" xfId="52575"/>
    <cellStyle name="Note 2 2 2 2 18 25" xfId="52576"/>
    <cellStyle name="Note 2 2 2 2 18 3" xfId="4162"/>
    <cellStyle name="Note 2 2 2 2 18 3 2" xfId="34915"/>
    <cellStyle name="Note 2 2 2 2 18 4" xfId="5734"/>
    <cellStyle name="Note 2 2 2 2 18 4 2" xfId="34916"/>
    <cellStyle name="Note 2 2 2 2 18 5" xfId="7132"/>
    <cellStyle name="Note 2 2 2 2 18 5 2" xfId="34917"/>
    <cellStyle name="Note 2 2 2 2 18 6" xfId="8530"/>
    <cellStyle name="Note 2 2 2 2 18 6 2" xfId="34918"/>
    <cellStyle name="Note 2 2 2 2 18 7" xfId="9932"/>
    <cellStyle name="Note 2 2 2 2 18 7 2" xfId="34919"/>
    <cellStyle name="Note 2 2 2 2 18 8" xfId="11326"/>
    <cellStyle name="Note 2 2 2 2 18 8 2" xfId="34920"/>
    <cellStyle name="Note 2 2 2 2 18 9" xfId="12725"/>
    <cellStyle name="Note 2 2 2 2 18 9 2" xfId="34921"/>
    <cellStyle name="Note 2 2 2 2 19" xfId="1383"/>
    <cellStyle name="Note 2 2 2 2 19 10" xfId="14148"/>
    <cellStyle name="Note 2 2 2 2 19 10 2" xfId="34922"/>
    <cellStyle name="Note 2 2 2 2 19 11" xfId="15544"/>
    <cellStyle name="Note 2 2 2 2 19 11 2" xfId="34923"/>
    <cellStyle name="Note 2 2 2 2 19 12" xfId="16938"/>
    <cellStyle name="Note 2 2 2 2 19 12 2" xfId="34924"/>
    <cellStyle name="Note 2 2 2 2 19 13" xfId="18328"/>
    <cellStyle name="Note 2 2 2 2 19 13 2" xfId="34925"/>
    <cellStyle name="Note 2 2 2 2 19 14" xfId="19715"/>
    <cellStyle name="Note 2 2 2 2 19 14 2" xfId="34926"/>
    <cellStyle name="Note 2 2 2 2 19 15" xfId="21095"/>
    <cellStyle name="Note 2 2 2 2 19 15 2" xfId="34927"/>
    <cellStyle name="Note 2 2 2 2 19 16" xfId="22461"/>
    <cellStyle name="Note 2 2 2 2 19 16 2" xfId="34928"/>
    <cellStyle name="Note 2 2 2 2 19 17" xfId="23815"/>
    <cellStyle name="Note 2 2 2 2 19 17 2" xfId="34929"/>
    <cellStyle name="Note 2 2 2 2 19 18" xfId="34930"/>
    <cellStyle name="Note 2 2 2 2 19 19" xfId="52577"/>
    <cellStyle name="Note 2 2 2 2 19 2" xfId="2833"/>
    <cellStyle name="Note 2 2 2 2 19 2 2" xfId="34931"/>
    <cellStyle name="Note 2 2 2 2 19 20" xfId="52578"/>
    <cellStyle name="Note 2 2 2 2 19 21" xfId="52579"/>
    <cellStyle name="Note 2 2 2 2 19 22" xfId="52580"/>
    <cellStyle name="Note 2 2 2 2 19 23" xfId="52581"/>
    <cellStyle name="Note 2 2 2 2 19 24" xfId="52582"/>
    <cellStyle name="Note 2 2 2 2 19 25" xfId="52583"/>
    <cellStyle name="Note 2 2 2 2 19 3" xfId="4187"/>
    <cellStyle name="Note 2 2 2 2 19 3 2" xfId="34932"/>
    <cellStyle name="Note 2 2 2 2 19 4" xfId="5759"/>
    <cellStyle name="Note 2 2 2 2 19 4 2" xfId="34933"/>
    <cellStyle name="Note 2 2 2 2 19 5" xfId="7157"/>
    <cellStyle name="Note 2 2 2 2 19 5 2" xfId="34934"/>
    <cellStyle name="Note 2 2 2 2 19 6" xfId="8555"/>
    <cellStyle name="Note 2 2 2 2 19 6 2" xfId="34935"/>
    <cellStyle name="Note 2 2 2 2 19 7" xfId="9957"/>
    <cellStyle name="Note 2 2 2 2 19 7 2" xfId="34936"/>
    <cellStyle name="Note 2 2 2 2 19 8" xfId="11351"/>
    <cellStyle name="Note 2 2 2 2 19 8 2" xfId="34937"/>
    <cellStyle name="Note 2 2 2 2 19 9" xfId="12750"/>
    <cellStyle name="Note 2 2 2 2 19 9 2" xfId="34938"/>
    <cellStyle name="Note 2 2 2 2 2" xfId="457"/>
    <cellStyle name="Note 2 2 2 2 2 10" xfId="12159"/>
    <cellStyle name="Note 2 2 2 2 2 10 2" xfId="34939"/>
    <cellStyle name="Note 2 2 2 2 2 11" xfId="13557"/>
    <cellStyle name="Note 2 2 2 2 2 11 2" xfId="34940"/>
    <cellStyle name="Note 2 2 2 2 2 12" xfId="14953"/>
    <cellStyle name="Note 2 2 2 2 2 12 2" xfId="34941"/>
    <cellStyle name="Note 2 2 2 2 2 13" xfId="16347"/>
    <cellStyle name="Note 2 2 2 2 2 13 2" xfId="34942"/>
    <cellStyle name="Note 2 2 2 2 2 14" xfId="17737"/>
    <cellStyle name="Note 2 2 2 2 2 14 2" xfId="34943"/>
    <cellStyle name="Note 2 2 2 2 2 15" xfId="19124"/>
    <cellStyle name="Note 2 2 2 2 2 15 2" xfId="34944"/>
    <cellStyle name="Note 2 2 2 2 2 16" xfId="20504"/>
    <cellStyle name="Note 2 2 2 2 2 16 2" xfId="34945"/>
    <cellStyle name="Note 2 2 2 2 2 17" xfId="21870"/>
    <cellStyle name="Note 2 2 2 2 2 17 2" xfId="34946"/>
    <cellStyle name="Note 2 2 2 2 2 18" xfId="23224"/>
    <cellStyle name="Note 2 2 2 2 2 18 2" xfId="34947"/>
    <cellStyle name="Note 2 2 2 2 2 19" xfId="792"/>
    <cellStyle name="Note 2 2 2 2 2 19 2" xfId="34948"/>
    <cellStyle name="Note 2 2 2 2 2 2" xfId="1851"/>
    <cellStyle name="Note 2 2 2 2 2 2 10" xfId="14668"/>
    <cellStyle name="Note 2 2 2 2 2 2 10 2" xfId="34949"/>
    <cellStyle name="Note 2 2 2 2 2 2 11" xfId="16062"/>
    <cellStyle name="Note 2 2 2 2 2 2 11 2" xfId="34950"/>
    <cellStyle name="Note 2 2 2 2 2 2 12" xfId="17452"/>
    <cellStyle name="Note 2 2 2 2 2 2 12 2" xfId="34951"/>
    <cellStyle name="Note 2 2 2 2 2 2 13" xfId="18839"/>
    <cellStyle name="Note 2 2 2 2 2 2 13 2" xfId="34952"/>
    <cellStyle name="Note 2 2 2 2 2 2 14" xfId="20219"/>
    <cellStyle name="Note 2 2 2 2 2 2 14 2" xfId="34953"/>
    <cellStyle name="Note 2 2 2 2 2 2 15" xfId="21585"/>
    <cellStyle name="Note 2 2 2 2 2 2 15 2" xfId="34954"/>
    <cellStyle name="Note 2 2 2 2 2 2 16" xfId="22939"/>
    <cellStyle name="Note 2 2 2 2 2 2 16 2" xfId="34955"/>
    <cellStyle name="Note 2 2 2 2 2 2 17" xfId="24283"/>
    <cellStyle name="Note 2 2 2 2 2 2 17 2" xfId="34956"/>
    <cellStyle name="Note 2 2 2 2 2 2 18" xfId="34957"/>
    <cellStyle name="Note 2 2 2 2 2 2 2" xfId="3311"/>
    <cellStyle name="Note 2 2 2 2 2 2 2 2" xfId="34958"/>
    <cellStyle name="Note 2 2 2 2 2 2 3" xfId="4655"/>
    <cellStyle name="Note 2 2 2 2 2 2 3 2" xfId="34959"/>
    <cellStyle name="Note 2 2 2 2 2 2 4" xfId="6281"/>
    <cellStyle name="Note 2 2 2 2 2 2 4 2" xfId="34960"/>
    <cellStyle name="Note 2 2 2 2 2 2 5" xfId="7683"/>
    <cellStyle name="Note 2 2 2 2 2 2 5 2" xfId="34961"/>
    <cellStyle name="Note 2 2 2 2 2 2 6" xfId="9078"/>
    <cellStyle name="Note 2 2 2 2 2 2 6 2" xfId="34962"/>
    <cellStyle name="Note 2 2 2 2 2 2 7" xfId="10479"/>
    <cellStyle name="Note 2 2 2 2 2 2 7 2" xfId="34963"/>
    <cellStyle name="Note 2 2 2 2 2 2 8" xfId="11876"/>
    <cellStyle name="Note 2 2 2 2 2 2 8 2" xfId="34964"/>
    <cellStyle name="Note 2 2 2 2 2 2 9" xfId="13272"/>
    <cellStyle name="Note 2 2 2 2 2 2 9 2" xfId="34965"/>
    <cellStyle name="Note 2 2 2 2 2 20" xfId="34966"/>
    <cellStyle name="Note 2 2 2 2 2 21" xfId="52584"/>
    <cellStyle name="Note 2 2 2 2 2 22" xfId="52585"/>
    <cellStyle name="Note 2 2 2 2 2 23" xfId="52586"/>
    <cellStyle name="Note 2 2 2 2 2 24" xfId="52587"/>
    <cellStyle name="Note 2 2 2 2 2 25" xfId="52588"/>
    <cellStyle name="Note 2 2 2 2 2 26" xfId="52589"/>
    <cellStyle name="Note 2 2 2 2 2 27" xfId="52590"/>
    <cellStyle name="Note 2 2 2 2 2 3" xfId="2242"/>
    <cellStyle name="Note 2 2 2 2 2 3 2" xfId="34967"/>
    <cellStyle name="Note 2 2 2 2 2 4" xfId="3596"/>
    <cellStyle name="Note 2 2 2 2 2 4 2" xfId="34968"/>
    <cellStyle name="Note 2 2 2 2 2 5" xfId="5168"/>
    <cellStyle name="Note 2 2 2 2 2 5 2" xfId="34969"/>
    <cellStyle name="Note 2 2 2 2 2 6" xfId="6566"/>
    <cellStyle name="Note 2 2 2 2 2 6 2" xfId="34970"/>
    <cellStyle name="Note 2 2 2 2 2 7" xfId="7964"/>
    <cellStyle name="Note 2 2 2 2 2 7 2" xfId="34971"/>
    <cellStyle name="Note 2 2 2 2 2 8" xfId="9366"/>
    <cellStyle name="Note 2 2 2 2 2 8 2" xfId="34972"/>
    <cellStyle name="Note 2 2 2 2 2 9" xfId="10760"/>
    <cellStyle name="Note 2 2 2 2 2 9 2" xfId="34973"/>
    <cellStyle name="Note 2 2 2 2 20" xfId="1414"/>
    <cellStyle name="Note 2 2 2 2 20 10" xfId="14179"/>
    <cellStyle name="Note 2 2 2 2 20 10 2" xfId="34974"/>
    <cellStyle name="Note 2 2 2 2 20 11" xfId="15575"/>
    <cellStyle name="Note 2 2 2 2 20 11 2" xfId="34975"/>
    <cellStyle name="Note 2 2 2 2 20 12" xfId="16969"/>
    <cellStyle name="Note 2 2 2 2 20 12 2" xfId="34976"/>
    <cellStyle name="Note 2 2 2 2 20 13" xfId="18359"/>
    <cellStyle name="Note 2 2 2 2 20 13 2" xfId="34977"/>
    <cellStyle name="Note 2 2 2 2 20 14" xfId="19746"/>
    <cellStyle name="Note 2 2 2 2 20 14 2" xfId="34978"/>
    <cellStyle name="Note 2 2 2 2 20 15" xfId="21126"/>
    <cellStyle name="Note 2 2 2 2 20 15 2" xfId="34979"/>
    <cellStyle name="Note 2 2 2 2 20 16" xfId="22492"/>
    <cellStyle name="Note 2 2 2 2 20 16 2" xfId="34980"/>
    <cellStyle name="Note 2 2 2 2 20 17" xfId="23846"/>
    <cellStyle name="Note 2 2 2 2 20 17 2" xfId="34981"/>
    <cellStyle name="Note 2 2 2 2 20 18" xfId="34982"/>
    <cellStyle name="Note 2 2 2 2 20 19" xfId="52591"/>
    <cellStyle name="Note 2 2 2 2 20 2" xfId="2864"/>
    <cellStyle name="Note 2 2 2 2 20 2 2" xfId="34983"/>
    <cellStyle name="Note 2 2 2 2 20 20" xfId="52592"/>
    <cellStyle name="Note 2 2 2 2 20 21" xfId="52593"/>
    <cellStyle name="Note 2 2 2 2 20 22" xfId="52594"/>
    <cellStyle name="Note 2 2 2 2 20 23" xfId="52595"/>
    <cellStyle name="Note 2 2 2 2 20 24" xfId="52596"/>
    <cellStyle name="Note 2 2 2 2 20 25" xfId="52597"/>
    <cellStyle name="Note 2 2 2 2 20 3" xfId="4218"/>
    <cellStyle name="Note 2 2 2 2 20 3 2" xfId="34984"/>
    <cellStyle name="Note 2 2 2 2 20 4" xfId="5790"/>
    <cellStyle name="Note 2 2 2 2 20 4 2" xfId="34985"/>
    <cellStyle name="Note 2 2 2 2 20 5" xfId="7188"/>
    <cellStyle name="Note 2 2 2 2 20 5 2" xfId="34986"/>
    <cellStyle name="Note 2 2 2 2 20 6" xfId="8586"/>
    <cellStyle name="Note 2 2 2 2 20 6 2" xfId="34987"/>
    <cellStyle name="Note 2 2 2 2 20 7" xfId="9988"/>
    <cellStyle name="Note 2 2 2 2 20 7 2" xfId="34988"/>
    <cellStyle name="Note 2 2 2 2 20 8" xfId="11382"/>
    <cellStyle name="Note 2 2 2 2 20 8 2" xfId="34989"/>
    <cellStyle name="Note 2 2 2 2 20 9" xfId="12781"/>
    <cellStyle name="Note 2 2 2 2 20 9 2" xfId="34990"/>
    <cellStyle name="Note 2 2 2 2 21" xfId="1448"/>
    <cellStyle name="Note 2 2 2 2 21 10" xfId="14213"/>
    <cellStyle name="Note 2 2 2 2 21 10 2" xfId="34991"/>
    <cellStyle name="Note 2 2 2 2 21 11" xfId="15609"/>
    <cellStyle name="Note 2 2 2 2 21 11 2" xfId="34992"/>
    <cellStyle name="Note 2 2 2 2 21 12" xfId="17003"/>
    <cellStyle name="Note 2 2 2 2 21 12 2" xfId="34993"/>
    <cellStyle name="Note 2 2 2 2 21 13" xfId="18393"/>
    <cellStyle name="Note 2 2 2 2 21 13 2" xfId="34994"/>
    <cellStyle name="Note 2 2 2 2 21 14" xfId="19780"/>
    <cellStyle name="Note 2 2 2 2 21 14 2" xfId="34995"/>
    <cellStyle name="Note 2 2 2 2 21 15" xfId="21160"/>
    <cellStyle name="Note 2 2 2 2 21 15 2" xfId="34996"/>
    <cellStyle name="Note 2 2 2 2 21 16" xfId="22526"/>
    <cellStyle name="Note 2 2 2 2 21 16 2" xfId="34997"/>
    <cellStyle name="Note 2 2 2 2 21 17" xfId="23880"/>
    <cellStyle name="Note 2 2 2 2 21 17 2" xfId="34998"/>
    <cellStyle name="Note 2 2 2 2 21 18" xfId="34999"/>
    <cellStyle name="Note 2 2 2 2 21 19" xfId="52598"/>
    <cellStyle name="Note 2 2 2 2 21 2" xfId="2898"/>
    <cellStyle name="Note 2 2 2 2 21 2 2" xfId="35000"/>
    <cellStyle name="Note 2 2 2 2 21 20" xfId="52599"/>
    <cellStyle name="Note 2 2 2 2 21 21" xfId="52600"/>
    <cellStyle name="Note 2 2 2 2 21 22" xfId="52601"/>
    <cellStyle name="Note 2 2 2 2 21 23" xfId="52602"/>
    <cellStyle name="Note 2 2 2 2 21 24" xfId="52603"/>
    <cellStyle name="Note 2 2 2 2 21 25" xfId="52604"/>
    <cellStyle name="Note 2 2 2 2 21 3" xfId="4252"/>
    <cellStyle name="Note 2 2 2 2 21 3 2" xfId="35001"/>
    <cellStyle name="Note 2 2 2 2 21 4" xfId="5824"/>
    <cellStyle name="Note 2 2 2 2 21 4 2" xfId="35002"/>
    <cellStyle name="Note 2 2 2 2 21 5" xfId="7222"/>
    <cellStyle name="Note 2 2 2 2 21 5 2" xfId="35003"/>
    <cellStyle name="Note 2 2 2 2 21 6" xfId="8620"/>
    <cellStyle name="Note 2 2 2 2 21 6 2" xfId="35004"/>
    <cellStyle name="Note 2 2 2 2 21 7" xfId="10022"/>
    <cellStyle name="Note 2 2 2 2 21 7 2" xfId="35005"/>
    <cellStyle name="Note 2 2 2 2 21 8" xfId="11416"/>
    <cellStyle name="Note 2 2 2 2 21 8 2" xfId="35006"/>
    <cellStyle name="Note 2 2 2 2 21 9" xfId="12815"/>
    <cellStyle name="Note 2 2 2 2 21 9 2" xfId="35007"/>
    <cellStyle name="Note 2 2 2 2 22" xfId="1480"/>
    <cellStyle name="Note 2 2 2 2 22 10" xfId="14245"/>
    <cellStyle name="Note 2 2 2 2 22 10 2" xfId="35008"/>
    <cellStyle name="Note 2 2 2 2 22 11" xfId="15641"/>
    <cellStyle name="Note 2 2 2 2 22 11 2" xfId="35009"/>
    <cellStyle name="Note 2 2 2 2 22 12" xfId="17035"/>
    <cellStyle name="Note 2 2 2 2 22 12 2" xfId="35010"/>
    <cellStyle name="Note 2 2 2 2 22 13" xfId="18425"/>
    <cellStyle name="Note 2 2 2 2 22 13 2" xfId="35011"/>
    <cellStyle name="Note 2 2 2 2 22 14" xfId="19812"/>
    <cellStyle name="Note 2 2 2 2 22 14 2" xfId="35012"/>
    <cellStyle name="Note 2 2 2 2 22 15" xfId="21192"/>
    <cellStyle name="Note 2 2 2 2 22 15 2" xfId="35013"/>
    <cellStyle name="Note 2 2 2 2 22 16" xfId="22558"/>
    <cellStyle name="Note 2 2 2 2 22 16 2" xfId="35014"/>
    <cellStyle name="Note 2 2 2 2 22 17" xfId="23912"/>
    <cellStyle name="Note 2 2 2 2 22 17 2" xfId="35015"/>
    <cellStyle name="Note 2 2 2 2 22 18" xfId="35016"/>
    <cellStyle name="Note 2 2 2 2 22 19" xfId="52605"/>
    <cellStyle name="Note 2 2 2 2 22 2" xfId="2930"/>
    <cellStyle name="Note 2 2 2 2 22 2 2" xfId="35017"/>
    <cellStyle name="Note 2 2 2 2 22 20" xfId="52606"/>
    <cellStyle name="Note 2 2 2 2 22 21" xfId="52607"/>
    <cellStyle name="Note 2 2 2 2 22 22" xfId="52608"/>
    <cellStyle name="Note 2 2 2 2 22 23" xfId="52609"/>
    <cellStyle name="Note 2 2 2 2 22 24" xfId="52610"/>
    <cellStyle name="Note 2 2 2 2 22 25" xfId="52611"/>
    <cellStyle name="Note 2 2 2 2 22 3" xfId="4284"/>
    <cellStyle name="Note 2 2 2 2 22 3 2" xfId="35018"/>
    <cellStyle name="Note 2 2 2 2 22 4" xfId="5856"/>
    <cellStyle name="Note 2 2 2 2 22 4 2" xfId="35019"/>
    <cellStyle name="Note 2 2 2 2 22 5" xfId="7254"/>
    <cellStyle name="Note 2 2 2 2 22 5 2" xfId="35020"/>
    <cellStyle name="Note 2 2 2 2 22 6" xfId="8652"/>
    <cellStyle name="Note 2 2 2 2 22 6 2" xfId="35021"/>
    <cellStyle name="Note 2 2 2 2 22 7" xfId="10054"/>
    <cellStyle name="Note 2 2 2 2 22 7 2" xfId="35022"/>
    <cellStyle name="Note 2 2 2 2 22 8" xfId="11448"/>
    <cellStyle name="Note 2 2 2 2 22 8 2" xfId="35023"/>
    <cellStyle name="Note 2 2 2 2 22 9" xfId="12847"/>
    <cellStyle name="Note 2 2 2 2 22 9 2" xfId="35024"/>
    <cellStyle name="Note 2 2 2 2 23" xfId="1514"/>
    <cellStyle name="Note 2 2 2 2 23 10" xfId="14279"/>
    <cellStyle name="Note 2 2 2 2 23 10 2" xfId="35025"/>
    <cellStyle name="Note 2 2 2 2 23 11" xfId="15675"/>
    <cellStyle name="Note 2 2 2 2 23 11 2" xfId="35026"/>
    <cellStyle name="Note 2 2 2 2 23 12" xfId="17069"/>
    <cellStyle name="Note 2 2 2 2 23 12 2" xfId="35027"/>
    <cellStyle name="Note 2 2 2 2 23 13" xfId="18459"/>
    <cellStyle name="Note 2 2 2 2 23 13 2" xfId="35028"/>
    <cellStyle name="Note 2 2 2 2 23 14" xfId="19846"/>
    <cellStyle name="Note 2 2 2 2 23 14 2" xfId="35029"/>
    <cellStyle name="Note 2 2 2 2 23 15" xfId="21226"/>
    <cellStyle name="Note 2 2 2 2 23 15 2" xfId="35030"/>
    <cellStyle name="Note 2 2 2 2 23 16" xfId="22592"/>
    <cellStyle name="Note 2 2 2 2 23 16 2" xfId="35031"/>
    <cellStyle name="Note 2 2 2 2 23 17" xfId="23946"/>
    <cellStyle name="Note 2 2 2 2 23 17 2" xfId="35032"/>
    <cellStyle name="Note 2 2 2 2 23 18" xfId="35033"/>
    <cellStyle name="Note 2 2 2 2 23 19" xfId="52612"/>
    <cellStyle name="Note 2 2 2 2 23 2" xfId="2964"/>
    <cellStyle name="Note 2 2 2 2 23 2 2" xfId="35034"/>
    <cellStyle name="Note 2 2 2 2 23 20" xfId="52613"/>
    <cellStyle name="Note 2 2 2 2 23 21" xfId="52614"/>
    <cellStyle name="Note 2 2 2 2 23 22" xfId="52615"/>
    <cellStyle name="Note 2 2 2 2 23 23" xfId="52616"/>
    <cellStyle name="Note 2 2 2 2 23 24" xfId="52617"/>
    <cellStyle name="Note 2 2 2 2 23 25" xfId="52618"/>
    <cellStyle name="Note 2 2 2 2 23 3" xfId="4318"/>
    <cellStyle name="Note 2 2 2 2 23 3 2" xfId="35035"/>
    <cellStyle name="Note 2 2 2 2 23 4" xfId="5890"/>
    <cellStyle name="Note 2 2 2 2 23 4 2" xfId="35036"/>
    <cellStyle name="Note 2 2 2 2 23 5" xfId="7288"/>
    <cellStyle name="Note 2 2 2 2 23 5 2" xfId="35037"/>
    <cellStyle name="Note 2 2 2 2 23 6" xfId="8686"/>
    <cellStyle name="Note 2 2 2 2 23 6 2" xfId="35038"/>
    <cellStyle name="Note 2 2 2 2 23 7" xfId="10088"/>
    <cellStyle name="Note 2 2 2 2 23 7 2" xfId="35039"/>
    <cellStyle name="Note 2 2 2 2 23 8" xfId="11482"/>
    <cellStyle name="Note 2 2 2 2 23 8 2" xfId="35040"/>
    <cellStyle name="Note 2 2 2 2 23 9" xfId="12881"/>
    <cellStyle name="Note 2 2 2 2 23 9 2" xfId="35041"/>
    <cellStyle name="Note 2 2 2 2 24" xfId="1549"/>
    <cellStyle name="Note 2 2 2 2 24 10" xfId="14314"/>
    <cellStyle name="Note 2 2 2 2 24 10 2" xfId="35042"/>
    <cellStyle name="Note 2 2 2 2 24 11" xfId="15710"/>
    <cellStyle name="Note 2 2 2 2 24 11 2" xfId="35043"/>
    <cellStyle name="Note 2 2 2 2 24 12" xfId="17104"/>
    <cellStyle name="Note 2 2 2 2 24 12 2" xfId="35044"/>
    <cellStyle name="Note 2 2 2 2 24 13" xfId="18494"/>
    <cellStyle name="Note 2 2 2 2 24 13 2" xfId="35045"/>
    <cellStyle name="Note 2 2 2 2 24 14" xfId="19881"/>
    <cellStyle name="Note 2 2 2 2 24 14 2" xfId="35046"/>
    <cellStyle name="Note 2 2 2 2 24 15" xfId="21261"/>
    <cellStyle name="Note 2 2 2 2 24 15 2" xfId="35047"/>
    <cellStyle name="Note 2 2 2 2 24 16" xfId="22627"/>
    <cellStyle name="Note 2 2 2 2 24 16 2" xfId="35048"/>
    <cellStyle name="Note 2 2 2 2 24 17" xfId="23981"/>
    <cellStyle name="Note 2 2 2 2 24 17 2" xfId="35049"/>
    <cellStyle name="Note 2 2 2 2 24 18" xfId="35050"/>
    <cellStyle name="Note 2 2 2 2 24 19" xfId="52619"/>
    <cellStyle name="Note 2 2 2 2 24 2" xfId="2999"/>
    <cellStyle name="Note 2 2 2 2 24 2 2" xfId="35051"/>
    <cellStyle name="Note 2 2 2 2 24 20" xfId="52620"/>
    <cellStyle name="Note 2 2 2 2 24 21" xfId="52621"/>
    <cellStyle name="Note 2 2 2 2 24 22" xfId="52622"/>
    <cellStyle name="Note 2 2 2 2 24 23" xfId="52623"/>
    <cellStyle name="Note 2 2 2 2 24 24" xfId="52624"/>
    <cellStyle name="Note 2 2 2 2 24 25" xfId="52625"/>
    <cellStyle name="Note 2 2 2 2 24 3" xfId="4353"/>
    <cellStyle name="Note 2 2 2 2 24 3 2" xfId="35052"/>
    <cellStyle name="Note 2 2 2 2 24 4" xfId="5925"/>
    <cellStyle name="Note 2 2 2 2 24 4 2" xfId="35053"/>
    <cellStyle name="Note 2 2 2 2 24 5" xfId="7323"/>
    <cellStyle name="Note 2 2 2 2 24 5 2" xfId="35054"/>
    <cellStyle name="Note 2 2 2 2 24 6" xfId="8721"/>
    <cellStyle name="Note 2 2 2 2 24 6 2" xfId="35055"/>
    <cellStyle name="Note 2 2 2 2 24 7" xfId="10123"/>
    <cellStyle name="Note 2 2 2 2 24 7 2" xfId="35056"/>
    <cellStyle name="Note 2 2 2 2 24 8" xfId="11517"/>
    <cellStyle name="Note 2 2 2 2 24 8 2" xfId="35057"/>
    <cellStyle name="Note 2 2 2 2 24 9" xfId="12916"/>
    <cellStyle name="Note 2 2 2 2 24 9 2" xfId="35058"/>
    <cellStyle name="Note 2 2 2 2 25" xfId="1583"/>
    <cellStyle name="Note 2 2 2 2 25 10" xfId="14348"/>
    <cellStyle name="Note 2 2 2 2 25 10 2" xfId="35059"/>
    <cellStyle name="Note 2 2 2 2 25 11" xfId="15744"/>
    <cellStyle name="Note 2 2 2 2 25 11 2" xfId="35060"/>
    <cellStyle name="Note 2 2 2 2 25 12" xfId="17138"/>
    <cellStyle name="Note 2 2 2 2 25 12 2" xfId="35061"/>
    <cellStyle name="Note 2 2 2 2 25 13" xfId="18528"/>
    <cellStyle name="Note 2 2 2 2 25 13 2" xfId="35062"/>
    <cellStyle name="Note 2 2 2 2 25 14" xfId="19915"/>
    <cellStyle name="Note 2 2 2 2 25 14 2" xfId="35063"/>
    <cellStyle name="Note 2 2 2 2 25 15" xfId="21295"/>
    <cellStyle name="Note 2 2 2 2 25 15 2" xfId="35064"/>
    <cellStyle name="Note 2 2 2 2 25 16" xfId="22661"/>
    <cellStyle name="Note 2 2 2 2 25 16 2" xfId="35065"/>
    <cellStyle name="Note 2 2 2 2 25 17" xfId="24015"/>
    <cellStyle name="Note 2 2 2 2 25 17 2" xfId="35066"/>
    <cellStyle name="Note 2 2 2 2 25 18" xfId="35067"/>
    <cellStyle name="Note 2 2 2 2 25 19" xfId="52626"/>
    <cellStyle name="Note 2 2 2 2 25 2" xfId="3033"/>
    <cellStyle name="Note 2 2 2 2 25 2 2" xfId="35068"/>
    <cellStyle name="Note 2 2 2 2 25 20" xfId="52627"/>
    <cellStyle name="Note 2 2 2 2 25 21" xfId="52628"/>
    <cellStyle name="Note 2 2 2 2 25 22" xfId="52629"/>
    <cellStyle name="Note 2 2 2 2 25 23" xfId="52630"/>
    <cellStyle name="Note 2 2 2 2 25 24" xfId="52631"/>
    <cellStyle name="Note 2 2 2 2 25 25" xfId="52632"/>
    <cellStyle name="Note 2 2 2 2 25 3" xfId="4387"/>
    <cellStyle name="Note 2 2 2 2 25 3 2" xfId="35069"/>
    <cellStyle name="Note 2 2 2 2 25 4" xfId="5959"/>
    <cellStyle name="Note 2 2 2 2 25 4 2" xfId="35070"/>
    <cellStyle name="Note 2 2 2 2 25 5" xfId="7357"/>
    <cellStyle name="Note 2 2 2 2 25 5 2" xfId="35071"/>
    <cellStyle name="Note 2 2 2 2 25 6" xfId="8755"/>
    <cellStyle name="Note 2 2 2 2 25 6 2" xfId="35072"/>
    <cellStyle name="Note 2 2 2 2 25 7" xfId="10157"/>
    <cellStyle name="Note 2 2 2 2 25 7 2" xfId="35073"/>
    <cellStyle name="Note 2 2 2 2 25 8" xfId="11551"/>
    <cellStyle name="Note 2 2 2 2 25 8 2" xfId="35074"/>
    <cellStyle name="Note 2 2 2 2 25 9" xfId="12950"/>
    <cellStyle name="Note 2 2 2 2 25 9 2" xfId="35075"/>
    <cellStyle name="Note 2 2 2 2 26" xfId="1615"/>
    <cellStyle name="Note 2 2 2 2 26 10" xfId="14380"/>
    <cellStyle name="Note 2 2 2 2 26 10 2" xfId="35076"/>
    <cellStyle name="Note 2 2 2 2 26 11" xfId="15776"/>
    <cellStyle name="Note 2 2 2 2 26 11 2" xfId="35077"/>
    <cellStyle name="Note 2 2 2 2 26 12" xfId="17170"/>
    <cellStyle name="Note 2 2 2 2 26 12 2" xfId="35078"/>
    <cellStyle name="Note 2 2 2 2 26 13" xfId="18560"/>
    <cellStyle name="Note 2 2 2 2 26 13 2" xfId="35079"/>
    <cellStyle name="Note 2 2 2 2 26 14" xfId="19947"/>
    <cellStyle name="Note 2 2 2 2 26 14 2" xfId="35080"/>
    <cellStyle name="Note 2 2 2 2 26 15" xfId="21327"/>
    <cellStyle name="Note 2 2 2 2 26 15 2" xfId="35081"/>
    <cellStyle name="Note 2 2 2 2 26 16" xfId="22693"/>
    <cellStyle name="Note 2 2 2 2 26 16 2" xfId="35082"/>
    <cellStyle name="Note 2 2 2 2 26 17" xfId="24047"/>
    <cellStyle name="Note 2 2 2 2 26 17 2" xfId="35083"/>
    <cellStyle name="Note 2 2 2 2 26 18" xfId="35084"/>
    <cellStyle name="Note 2 2 2 2 26 19" xfId="52633"/>
    <cellStyle name="Note 2 2 2 2 26 2" xfId="3065"/>
    <cellStyle name="Note 2 2 2 2 26 2 2" xfId="35085"/>
    <cellStyle name="Note 2 2 2 2 26 20" xfId="52634"/>
    <cellStyle name="Note 2 2 2 2 26 21" xfId="52635"/>
    <cellStyle name="Note 2 2 2 2 26 22" xfId="52636"/>
    <cellStyle name="Note 2 2 2 2 26 23" xfId="52637"/>
    <cellStyle name="Note 2 2 2 2 26 24" xfId="52638"/>
    <cellStyle name="Note 2 2 2 2 26 25" xfId="52639"/>
    <cellStyle name="Note 2 2 2 2 26 3" xfId="4419"/>
    <cellStyle name="Note 2 2 2 2 26 3 2" xfId="35086"/>
    <cellStyle name="Note 2 2 2 2 26 4" xfId="5991"/>
    <cellStyle name="Note 2 2 2 2 26 4 2" xfId="35087"/>
    <cellStyle name="Note 2 2 2 2 26 5" xfId="7389"/>
    <cellStyle name="Note 2 2 2 2 26 5 2" xfId="35088"/>
    <cellStyle name="Note 2 2 2 2 26 6" xfId="8787"/>
    <cellStyle name="Note 2 2 2 2 26 6 2" xfId="35089"/>
    <cellStyle name="Note 2 2 2 2 26 7" xfId="10189"/>
    <cellStyle name="Note 2 2 2 2 26 7 2" xfId="35090"/>
    <cellStyle name="Note 2 2 2 2 26 8" xfId="11583"/>
    <cellStyle name="Note 2 2 2 2 26 8 2" xfId="35091"/>
    <cellStyle name="Note 2 2 2 2 26 9" xfId="12982"/>
    <cellStyle name="Note 2 2 2 2 26 9 2" xfId="35092"/>
    <cellStyle name="Note 2 2 2 2 27" xfId="1647"/>
    <cellStyle name="Note 2 2 2 2 27 10" xfId="14412"/>
    <cellStyle name="Note 2 2 2 2 27 10 2" xfId="35093"/>
    <cellStyle name="Note 2 2 2 2 27 11" xfId="15808"/>
    <cellStyle name="Note 2 2 2 2 27 11 2" xfId="35094"/>
    <cellStyle name="Note 2 2 2 2 27 12" xfId="17202"/>
    <cellStyle name="Note 2 2 2 2 27 12 2" xfId="35095"/>
    <cellStyle name="Note 2 2 2 2 27 13" xfId="18592"/>
    <cellStyle name="Note 2 2 2 2 27 13 2" xfId="35096"/>
    <cellStyle name="Note 2 2 2 2 27 14" xfId="19979"/>
    <cellStyle name="Note 2 2 2 2 27 14 2" xfId="35097"/>
    <cellStyle name="Note 2 2 2 2 27 15" xfId="21359"/>
    <cellStyle name="Note 2 2 2 2 27 15 2" xfId="35098"/>
    <cellStyle name="Note 2 2 2 2 27 16" xfId="22725"/>
    <cellStyle name="Note 2 2 2 2 27 16 2" xfId="35099"/>
    <cellStyle name="Note 2 2 2 2 27 17" xfId="24079"/>
    <cellStyle name="Note 2 2 2 2 27 17 2" xfId="35100"/>
    <cellStyle name="Note 2 2 2 2 27 18" xfId="35101"/>
    <cellStyle name="Note 2 2 2 2 27 19" xfId="52640"/>
    <cellStyle name="Note 2 2 2 2 27 2" xfId="3097"/>
    <cellStyle name="Note 2 2 2 2 27 2 2" xfId="35102"/>
    <cellStyle name="Note 2 2 2 2 27 20" xfId="52641"/>
    <cellStyle name="Note 2 2 2 2 27 21" xfId="52642"/>
    <cellStyle name="Note 2 2 2 2 27 22" xfId="52643"/>
    <cellStyle name="Note 2 2 2 2 27 23" xfId="52644"/>
    <cellStyle name="Note 2 2 2 2 27 24" xfId="52645"/>
    <cellStyle name="Note 2 2 2 2 27 25" xfId="52646"/>
    <cellStyle name="Note 2 2 2 2 27 3" xfId="4451"/>
    <cellStyle name="Note 2 2 2 2 27 3 2" xfId="35103"/>
    <cellStyle name="Note 2 2 2 2 27 4" xfId="6023"/>
    <cellStyle name="Note 2 2 2 2 27 4 2" xfId="35104"/>
    <cellStyle name="Note 2 2 2 2 27 5" xfId="7421"/>
    <cellStyle name="Note 2 2 2 2 27 5 2" xfId="35105"/>
    <cellStyle name="Note 2 2 2 2 27 6" xfId="8819"/>
    <cellStyle name="Note 2 2 2 2 27 6 2" xfId="35106"/>
    <cellStyle name="Note 2 2 2 2 27 7" xfId="10221"/>
    <cellStyle name="Note 2 2 2 2 27 7 2" xfId="35107"/>
    <cellStyle name="Note 2 2 2 2 27 8" xfId="11615"/>
    <cellStyle name="Note 2 2 2 2 27 8 2" xfId="35108"/>
    <cellStyle name="Note 2 2 2 2 27 9" xfId="13014"/>
    <cellStyle name="Note 2 2 2 2 27 9 2" xfId="35109"/>
    <cellStyle name="Note 2 2 2 2 28" xfId="1722"/>
    <cellStyle name="Note 2 2 2 2 28 10" xfId="14539"/>
    <cellStyle name="Note 2 2 2 2 28 10 2" xfId="35110"/>
    <cellStyle name="Note 2 2 2 2 28 11" xfId="15933"/>
    <cellStyle name="Note 2 2 2 2 28 11 2" xfId="35111"/>
    <cellStyle name="Note 2 2 2 2 28 12" xfId="17323"/>
    <cellStyle name="Note 2 2 2 2 28 12 2" xfId="35112"/>
    <cellStyle name="Note 2 2 2 2 28 13" xfId="18710"/>
    <cellStyle name="Note 2 2 2 2 28 13 2" xfId="35113"/>
    <cellStyle name="Note 2 2 2 2 28 14" xfId="20090"/>
    <cellStyle name="Note 2 2 2 2 28 14 2" xfId="35114"/>
    <cellStyle name="Note 2 2 2 2 28 15" xfId="21456"/>
    <cellStyle name="Note 2 2 2 2 28 15 2" xfId="35115"/>
    <cellStyle name="Note 2 2 2 2 28 16" xfId="22810"/>
    <cellStyle name="Note 2 2 2 2 28 16 2" xfId="35116"/>
    <cellStyle name="Note 2 2 2 2 28 17" xfId="24154"/>
    <cellStyle name="Note 2 2 2 2 28 17 2" xfId="35117"/>
    <cellStyle name="Note 2 2 2 2 28 18" xfId="35118"/>
    <cellStyle name="Note 2 2 2 2 28 2" xfId="3182"/>
    <cellStyle name="Note 2 2 2 2 28 2 2" xfId="35119"/>
    <cellStyle name="Note 2 2 2 2 28 3" xfId="4526"/>
    <cellStyle name="Note 2 2 2 2 28 3 2" xfId="35120"/>
    <cellStyle name="Note 2 2 2 2 28 4" xfId="6152"/>
    <cellStyle name="Note 2 2 2 2 28 4 2" xfId="35121"/>
    <cellStyle name="Note 2 2 2 2 28 5" xfId="7554"/>
    <cellStyle name="Note 2 2 2 2 28 5 2" xfId="35122"/>
    <cellStyle name="Note 2 2 2 2 28 6" xfId="8949"/>
    <cellStyle name="Note 2 2 2 2 28 6 2" xfId="35123"/>
    <cellStyle name="Note 2 2 2 2 28 7" xfId="10350"/>
    <cellStyle name="Note 2 2 2 2 28 7 2" xfId="35124"/>
    <cellStyle name="Note 2 2 2 2 28 8" xfId="11747"/>
    <cellStyle name="Note 2 2 2 2 28 8 2" xfId="35125"/>
    <cellStyle name="Note 2 2 2 2 28 9" xfId="13143"/>
    <cellStyle name="Note 2 2 2 2 28 9 2" xfId="35126"/>
    <cellStyle name="Note 2 2 2 2 29" xfId="2203"/>
    <cellStyle name="Note 2 2 2 2 29 2" xfId="35127"/>
    <cellStyle name="Note 2 2 2 2 3" xfId="573"/>
    <cellStyle name="Note 2 2 2 2 3 10" xfId="12199"/>
    <cellStyle name="Note 2 2 2 2 3 10 2" xfId="35128"/>
    <cellStyle name="Note 2 2 2 2 3 11" xfId="13597"/>
    <cellStyle name="Note 2 2 2 2 3 11 2" xfId="35129"/>
    <cellStyle name="Note 2 2 2 2 3 12" xfId="14993"/>
    <cellStyle name="Note 2 2 2 2 3 12 2" xfId="35130"/>
    <cellStyle name="Note 2 2 2 2 3 13" xfId="16387"/>
    <cellStyle name="Note 2 2 2 2 3 13 2" xfId="35131"/>
    <cellStyle name="Note 2 2 2 2 3 14" xfId="17777"/>
    <cellStyle name="Note 2 2 2 2 3 14 2" xfId="35132"/>
    <cellStyle name="Note 2 2 2 2 3 15" xfId="19164"/>
    <cellStyle name="Note 2 2 2 2 3 15 2" xfId="35133"/>
    <cellStyle name="Note 2 2 2 2 3 16" xfId="20544"/>
    <cellStyle name="Note 2 2 2 2 3 16 2" xfId="35134"/>
    <cellStyle name="Note 2 2 2 2 3 17" xfId="21910"/>
    <cellStyle name="Note 2 2 2 2 3 17 2" xfId="35135"/>
    <cellStyle name="Note 2 2 2 2 3 18" xfId="23264"/>
    <cellStyle name="Note 2 2 2 2 3 18 2" xfId="35136"/>
    <cellStyle name="Note 2 2 2 2 3 19" xfId="832"/>
    <cellStyle name="Note 2 2 2 2 3 19 2" xfId="35137"/>
    <cellStyle name="Note 2 2 2 2 3 2" xfId="1967"/>
    <cellStyle name="Note 2 2 2 2 3 2 10" xfId="14784"/>
    <cellStyle name="Note 2 2 2 2 3 2 10 2" xfId="35138"/>
    <cellStyle name="Note 2 2 2 2 3 2 11" xfId="16178"/>
    <cellStyle name="Note 2 2 2 2 3 2 11 2" xfId="35139"/>
    <cellStyle name="Note 2 2 2 2 3 2 12" xfId="17568"/>
    <cellStyle name="Note 2 2 2 2 3 2 12 2" xfId="35140"/>
    <cellStyle name="Note 2 2 2 2 3 2 13" xfId="18955"/>
    <cellStyle name="Note 2 2 2 2 3 2 13 2" xfId="35141"/>
    <cellStyle name="Note 2 2 2 2 3 2 14" xfId="20335"/>
    <cellStyle name="Note 2 2 2 2 3 2 14 2" xfId="35142"/>
    <cellStyle name="Note 2 2 2 2 3 2 15" xfId="21701"/>
    <cellStyle name="Note 2 2 2 2 3 2 15 2" xfId="35143"/>
    <cellStyle name="Note 2 2 2 2 3 2 16" xfId="23055"/>
    <cellStyle name="Note 2 2 2 2 3 2 16 2" xfId="35144"/>
    <cellStyle name="Note 2 2 2 2 3 2 17" xfId="24399"/>
    <cellStyle name="Note 2 2 2 2 3 2 17 2" xfId="35145"/>
    <cellStyle name="Note 2 2 2 2 3 2 18" xfId="35146"/>
    <cellStyle name="Note 2 2 2 2 3 2 2" xfId="3427"/>
    <cellStyle name="Note 2 2 2 2 3 2 2 2" xfId="35147"/>
    <cellStyle name="Note 2 2 2 2 3 2 3" xfId="4771"/>
    <cellStyle name="Note 2 2 2 2 3 2 3 2" xfId="35148"/>
    <cellStyle name="Note 2 2 2 2 3 2 4" xfId="6397"/>
    <cellStyle name="Note 2 2 2 2 3 2 4 2" xfId="35149"/>
    <cellStyle name="Note 2 2 2 2 3 2 5" xfId="7799"/>
    <cellStyle name="Note 2 2 2 2 3 2 5 2" xfId="35150"/>
    <cellStyle name="Note 2 2 2 2 3 2 6" xfId="9194"/>
    <cellStyle name="Note 2 2 2 2 3 2 6 2" xfId="35151"/>
    <cellStyle name="Note 2 2 2 2 3 2 7" xfId="10595"/>
    <cellStyle name="Note 2 2 2 2 3 2 7 2" xfId="35152"/>
    <cellStyle name="Note 2 2 2 2 3 2 8" xfId="11992"/>
    <cellStyle name="Note 2 2 2 2 3 2 8 2" xfId="35153"/>
    <cellStyle name="Note 2 2 2 2 3 2 9" xfId="13388"/>
    <cellStyle name="Note 2 2 2 2 3 2 9 2" xfId="35154"/>
    <cellStyle name="Note 2 2 2 2 3 20" xfId="35155"/>
    <cellStyle name="Note 2 2 2 2 3 21" xfId="52647"/>
    <cellStyle name="Note 2 2 2 2 3 22" xfId="52648"/>
    <cellStyle name="Note 2 2 2 2 3 23" xfId="52649"/>
    <cellStyle name="Note 2 2 2 2 3 24" xfId="52650"/>
    <cellStyle name="Note 2 2 2 2 3 25" xfId="52651"/>
    <cellStyle name="Note 2 2 2 2 3 26" xfId="52652"/>
    <cellStyle name="Note 2 2 2 2 3 27" xfId="52653"/>
    <cellStyle name="Note 2 2 2 2 3 3" xfId="2282"/>
    <cellStyle name="Note 2 2 2 2 3 3 2" xfId="35156"/>
    <cellStyle name="Note 2 2 2 2 3 4" xfId="3636"/>
    <cellStyle name="Note 2 2 2 2 3 4 2" xfId="35157"/>
    <cellStyle name="Note 2 2 2 2 3 5" xfId="5208"/>
    <cellStyle name="Note 2 2 2 2 3 5 2" xfId="35158"/>
    <cellStyle name="Note 2 2 2 2 3 6" xfId="6606"/>
    <cellStyle name="Note 2 2 2 2 3 6 2" xfId="35159"/>
    <cellStyle name="Note 2 2 2 2 3 7" xfId="8004"/>
    <cellStyle name="Note 2 2 2 2 3 7 2" xfId="35160"/>
    <cellStyle name="Note 2 2 2 2 3 8" xfId="9406"/>
    <cellStyle name="Note 2 2 2 2 3 8 2" xfId="35161"/>
    <cellStyle name="Note 2 2 2 2 3 9" xfId="10800"/>
    <cellStyle name="Note 2 2 2 2 3 9 2" xfId="35162"/>
    <cellStyle name="Note 2 2 2 2 30" xfId="3557"/>
    <cellStyle name="Note 2 2 2 2 30 2" xfId="35163"/>
    <cellStyle name="Note 2 2 2 2 31" xfId="5129"/>
    <cellStyle name="Note 2 2 2 2 31 2" xfId="35164"/>
    <cellStyle name="Note 2 2 2 2 32" xfId="6527"/>
    <cellStyle name="Note 2 2 2 2 32 2" xfId="35165"/>
    <cellStyle name="Note 2 2 2 2 33" xfId="7925"/>
    <cellStyle name="Note 2 2 2 2 33 2" xfId="35166"/>
    <cellStyle name="Note 2 2 2 2 34" xfId="9327"/>
    <cellStyle name="Note 2 2 2 2 34 2" xfId="35167"/>
    <cellStyle name="Note 2 2 2 2 35" xfId="10721"/>
    <cellStyle name="Note 2 2 2 2 35 2" xfId="35168"/>
    <cellStyle name="Note 2 2 2 2 36" xfId="12120"/>
    <cellStyle name="Note 2 2 2 2 36 2" xfId="35169"/>
    <cellStyle name="Note 2 2 2 2 37" xfId="13518"/>
    <cellStyle name="Note 2 2 2 2 37 2" xfId="35170"/>
    <cellStyle name="Note 2 2 2 2 38" xfId="14914"/>
    <cellStyle name="Note 2 2 2 2 38 2" xfId="35171"/>
    <cellStyle name="Note 2 2 2 2 39" xfId="16308"/>
    <cellStyle name="Note 2 2 2 2 39 2" xfId="35172"/>
    <cellStyle name="Note 2 2 2 2 4" xfId="871"/>
    <cellStyle name="Note 2 2 2 2 4 10" xfId="13636"/>
    <cellStyle name="Note 2 2 2 2 4 10 2" xfId="35173"/>
    <cellStyle name="Note 2 2 2 2 4 11" xfId="15032"/>
    <cellStyle name="Note 2 2 2 2 4 11 2" xfId="35174"/>
    <cellStyle name="Note 2 2 2 2 4 12" xfId="16426"/>
    <cellStyle name="Note 2 2 2 2 4 12 2" xfId="35175"/>
    <cellStyle name="Note 2 2 2 2 4 13" xfId="17816"/>
    <cellStyle name="Note 2 2 2 2 4 13 2" xfId="35176"/>
    <cellStyle name="Note 2 2 2 2 4 14" xfId="19203"/>
    <cellStyle name="Note 2 2 2 2 4 14 2" xfId="35177"/>
    <cellStyle name="Note 2 2 2 2 4 15" xfId="20583"/>
    <cellStyle name="Note 2 2 2 2 4 15 2" xfId="35178"/>
    <cellStyle name="Note 2 2 2 2 4 16" xfId="21949"/>
    <cellStyle name="Note 2 2 2 2 4 16 2" xfId="35179"/>
    <cellStyle name="Note 2 2 2 2 4 17" xfId="23303"/>
    <cellStyle name="Note 2 2 2 2 4 17 2" xfId="35180"/>
    <cellStyle name="Note 2 2 2 2 4 18" xfId="35181"/>
    <cellStyle name="Note 2 2 2 2 4 19" xfId="52654"/>
    <cellStyle name="Note 2 2 2 2 4 2" xfId="2321"/>
    <cellStyle name="Note 2 2 2 2 4 2 2" xfId="35182"/>
    <cellStyle name="Note 2 2 2 2 4 20" xfId="52655"/>
    <cellStyle name="Note 2 2 2 2 4 21" xfId="52656"/>
    <cellStyle name="Note 2 2 2 2 4 22" xfId="52657"/>
    <cellStyle name="Note 2 2 2 2 4 23" xfId="52658"/>
    <cellStyle name="Note 2 2 2 2 4 24" xfId="52659"/>
    <cellStyle name="Note 2 2 2 2 4 25" xfId="52660"/>
    <cellStyle name="Note 2 2 2 2 4 3" xfId="3675"/>
    <cellStyle name="Note 2 2 2 2 4 3 2" xfId="35183"/>
    <cellStyle name="Note 2 2 2 2 4 4" xfId="5247"/>
    <cellStyle name="Note 2 2 2 2 4 4 2" xfId="35184"/>
    <cellStyle name="Note 2 2 2 2 4 5" xfId="6645"/>
    <cellStyle name="Note 2 2 2 2 4 5 2" xfId="35185"/>
    <cellStyle name="Note 2 2 2 2 4 6" xfId="8043"/>
    <cellStyle name="Note 2 2 2 2 4 6 2" xfId="35186"/>
    <cellStyle name="Note 2 2 2 2 4 7" xfId="9445"/>
    <cellStyle name="Note 2 2 2 2 4 7 2" xfId="35187"/>
    <cellStyle name="Note 2 2 2 2 4 8" xfId="10839"/>
    <cellStyle name="Note 2 2 2 2 4 8 2" xfId="35188"/>
    <cellStyle name="Note 2 2 2 2 4 9" xfId="12238"/>
    <cellStyle name="Note 2 2 2 2 4 9 2" xfId="35189"/>
    <cellStyle name="Note 2 2 2 2 40" xfId="17698"/>
    <cellStyle name="Note 2 2 2 2 40 2" xfId="35190"/>
    <cellStyle name="Note 2 2 2 2 41" xfId="19085"/>
    <cellStyle name="Note 2 2 2 2 41 2" xfId="35191"/>
    <cellStyle name="Note 2 2 2 2 42" xfId="20465"/>
    <cellStyle name="Note 2 2 2 2 42 2" xfId="35192"/>
    <cellStyle name="Note 2 2 2 2 43" xfId="21831"/>
    <cellStyle name="Note 2 2 2 2 43 2" xfId="35193"/>
    <cellStyle name="Note 2 2 2 2 44" xfId="23185"/>
    <cellStyle name="Note 2 2 2 2 44 2" xfId="35194"/>
    <cellStyle name="Note 2 2 2 2 45" xfId="753"/>
    <cellStyle name="Note 2 2 2 2 45 2" xfId="35195"/>
    <cellStyle name="Note 2 2 2 2 46" xfId="24472"/>
    <cellStyle name="Note 2 2 2 2 46 2" xfId="35196"/>
    <cellStyle name="Note 2 2 2 2 47" xfId="24686"/>
    <cellStyle name="Note 2 2 2 2 47 2" xfId="35197"/>
    <cellStyle name="Note 2 2 2 2 48" xfId="35198"/>
    <cellStyle name="Note 2 2 2 2 49" xfId="49260"/>
    <cellStyle name="Note 2 2 2 2 5" xfId="909"/>
    <cellStyle name="Note 2 2 2 2 5 10" xfId="13674"/>
    <cellStyle name="Note 2 2 2 2 5 10 2" xfId="35199"/>
    <cellStyle name="Note 2 2 2 2 5 11" xfId="15070"/>
    <cellStyle name="Note 2 2 2 2 5 11 2" xfId="35200"/>
    <cellStyle name="Note 2 2 2 2 5 12" xfId="16464"/>
    <cellStyle name="Note 2 2 2 2 5 12 2" xfId="35201"/>
    <cellStyle name="Note 2 2 2 2 5 13" xfId="17854"/>
    <cellStyle name="Note 2 2 2 2 5 13 2" xfId="35202"/>
    <cellStyle name="Note 2 2 2 2 5 14" xfId="19241"/>
    <cellStyle name="Note 2 2 2 2 5 14 2" xfId="35203"/>
    <cellStyle name="Note 2 2 2 2 5 15" xfId="20621"/>
    <cellStyle name="Note 2 2 2 2 5 15 2" xfId="35204"/>
    <cellStyle name="Note 2 2 2 2 5 16" xfId="21987"/>
    <cellStyle name="Note 2 2 2 2 5 16 2" xfId="35205"/>
    <cellStyle name="Note 2 2 2 2 5 17" xfId="23341"/>
    <cellStyle name="Note 2 2 2 2 5 17 2" xfId="35206"/>
    <cellStyle name="Note 2 2 2 2 5 18" xfId="35207"/>
    <cellStyle name="Note 2 2 2 2 5 19" xfId="52661"/>
    <cellStyle name="Note 2 2 2 2 5 2" xfId="2359"/>
    <cellStyle name="Note 2 2 2 2 5 2 2" xfId="35208"/>
    <cellStyle name="Note 2 2 2 2 5 20" xfId="52662"/>
    <cellStyle name="Note 2 2 2 2 5 21" xfId="52663"/>
    <cellStyle name="Note 2 2 2 2 5 22" xfId="52664"/>
    <cellStyle name="Note 2 2 2 2 5 23" xfId="52665"/>
    <cellStyle name="Note 2 2 2 2 5 24" xfId="52666"/>
    <cellStyle name="Note 2 2 2 2 5 25" xfId="52667"/>
    <cellStyle name="Note 2 2 2 2 5 3" xfId="3713"/>
    <cellStyle name="Note 2 2 2 2 5 3 2" xfId="35209"/>
    <cellStyle name="Note 2 2 2 2 5 4" xfId="5285"/>
    <cellStyle name="Note 2 2 2 2 5 4 2" xfId="35210"/>
    <cellStyle name="Note 2 2 2 2 5 5" xfId="6683"/>
    <cellStyle name="Note 2 2 2 2 5 5 2" xfId="35211"/>
    <cellStyle name="Note 2 2 2 2 5 6" xfId="8081"/>
    <cellStyle name="Note 2 2 2 2 5 6 2" xfId="35212"/>
    <cellStyle name="Note 2 2 2 2 5 7" xfId="9483"/>
    <cellStyle name="Note 2 2 2 2 5 7 2" xfId="35213"/>
    <cellStyle name="Note 2 2 2 2 5 8" xfId="10877"/>
    <cellStyle name="Note 2 2 2 2 5 8 2" xfId="35214"/>
    <cellStyle name="Note 2 2 2 2 5 9" xfId="12276"/>
    <cellStyle name="Note 2 2 2 2 5 9 2" xfId="35215"/>
    <cellStyle name="Note 2 2 2 2 50" xfId="49294"/>
    <cellStyle name="Note 2 2 2 2 51" xfId="52668"/>
    <cellStyle name="Note 2 2 2 2 52" xfId="52669"/>
    <cellStyle name="Note 2 2 2 2 53" xfId="52670"/>
    <cellStyle name="Note 2 2 2 2 54" xfId="52671"/>
    <cellStyle name="Note 2 2 2 2 55" xfId="52672"/>
    <cellStyle name="Note 2 2 2 2 56" xfId="52673"/>
    <cellStyle name="Note 2 2 2 2 57" xfId="52674"/>
    <cellStyle name="Note 2 2 2 2 6" xfId="945"/>
    <cellStyle name="Note 2 2 2 2 6 10" xfId="13710"/>
    <cellStyle name="Note 2 2 2 2 6 10 2" xfId="35216"/>
    <cellStyle name="Note 2 2 2 2 6 11" xfId="15106"/>
    <cellStyle name="Note 2 2 2 2 6 11 2" xfId="35217"/>
    <cellStyle name="Note 2 2 2 2 6 12" xfId="16500"/>
    <cellStyle name="Note 2 2 2 2 6 12 2" xfId="35218"/>
    <cellStyle name="Note 2 2 2 2 6 13" xfId="17890"/>
    <cellStyle name="Note 2 2 2 2 6 13 2" xfId="35219"/>
    <cellStyle name="Note 2 2 2 2 6 14" xfId="19277"/>
    <cellStyle name="Note 2 2 2 2 6 14 2" xfId="35220"/>
    <cellStyle name="Note 2 2 2 2 6 15" xfId="20657"/>
    <cellStyle name="Note 2 2 2 2 6 15 2" xfId="35221"/>
    <cellStyle name="Note 2 2 2 2 6 16" xfId="22023"/>
    <cellStyle name="Note 2 2 2 2 6 16 2" xfId="35222"/>
    <cellStyle name="Note 2 2 2 2 6 17" xfId="23377"/>
    <cellStyle name="Note 2 2 2 2 6 17 2" xfId="35223"/>
    <cellStyle name="Note 2 2 2 2 6 18" xfId="35224"/>
    <cellStyle name="Note 2 2 2 2 6 19" xfId="52675"/>
    <cellStyle name="Note 2 2 2 2 6 2" xfId="2395"/>
    <cellStyle name="Note 2 2 2 2 6 2 2" xfId="35225"/>
    <cellStyle name="Note 2 2 2 2 6 20" xfId="52676"/>
    <cellStyle name="Note 2 2 2 2 6 21" xfId="52677"/>
    <cellStyle name="Note 2 2 2 2 6 22" xfId="52678"/>
    <cellStyle name="Note 2 2 2 2 6 23" xfId="52679"/>
    <cellStyle name="Note 2 2 2 2 6 24" xfId="52680"/>
    <cellStyle name="Note 2 2 2 2 6 25" xfId="52681"/>
    <cellStyle name="Note 2 2 2 2 6 3" xfId="3749"/>
    <cellStyle name="Note 2 2 2 2 6 3 2" xfId="35226"/>
    <cellStyle name="Note 2 2 2 2 6 4" xfId="5321"/>
    <cellStyle name="Note 2 2 2 2 6 4 2" xfId="35227"/>
    <cellStyle name="Note 2 2 2 2 6 5" xfId="6719"/>
    <cellStyle name="Note 2 2 2 2 6 5 2" xfId="35228"/>
    <cellStyle name="Note 2 2 2 2 6 6" xfId="8117"/>
    <cellStyle name="Note 2 2 2 2 6 6 2" xfId="35229"/>
    <cellStyle name="Note 2 2 2 2 6 7" xfId="9519"/>
    <cellStyle name="Note 2 2 2 2 6 7 2" xfId="35230"/>
    <cellStyle name="Note 2 2 2 2 6 8" xfId="10913"/>
    <cellStyle name="Note 2 2 2 2 6 8 2" xfId="35231"/>
    <cellStyle name="Note 2 2 2 2 6 9" xfId="12312"/>
    <cellStyle name="Note 2 2 2 2 6 9 2" xfId="35232"/>
    <cellStyle name="Note 2 2 2 2 7" xfId="983"/>
    <cellStyle name="Note 2 2 2 2 7 10" xfId="13748"/>
    <cellStyle name="Note 2 2 2 2 7 10 2" xfId="35233"/>
    <cellStyle name="Note 2 2 2 2 7 11" xfId="15144"/>
    <cellStyle name="Note 2 2 2 2 7 11 2" xfId="35234"/>
    <cellStyle name="Note 2 2 2 2 7 12" xfId="16538"/>
    <cellStyle name="Note 2 2 2 2 7 12 2" xfId="35235"/>
    <cellStyle name="Note 2 2 2 2 7 13" xfId="17928"/>
    <cellStyle name="Note 2 2 2 2 7 13 2" xfId="35236"/>
    <cellStyle name="Note 2 2 2 2 7 14" xfId="19315"/>
    <cellStyle name="Note 2 2 2 2 7 14 2" xfId="35237"/>
    <cellStyle name="Note 2 2 2 2 7 15" xfId="20695"/>
    <cellStyle name="Note 2 2 2 2 7 15 2" xfId="35238"/>
    <cellStyle name="Note 2 2 2 2 7 16" xfId="22061"/>
    <cellStyle name="Note 2 2 2 2 7 16 2" xfId="35239"/>
    <cellStyle name="Note 2 2 2 2 7 17" xfId="23415"/>
    <cellStyle name="Note 2 2 2 2 7 17 2" xfId="35240"/>
    <cellStyle name="Note 2 2 2 2 7 18" xfId="35241"/>
    <cellStyle name="Note 2 2 2 2 7 19" xfId="52682"/>
    <cellStyle name="Note 2 2 2 2 7 2" xfId="2433"/>
    <cellStyle name="Note 2 2 2 2 7 2 2" xfId="35242"/>
    <cellStyle name="Note 2 2 2 2 7 20" xfId="52683"/>
    <cellStyle name="Note 2 2 2 2 7 21" xfId="52684"/>
    <cellStyle name="Note 2 2 2 2 7 22" xfId="52685"/>
    <cellStyle name="Note 2 2 2 2 7 23" xfId="52686"/>
    <cellStyle name="Note 2 2 2 2 7 24" xfId="52687"/>
    <cellStyle name="Note 2 2 2 2 7 25" xfId="52688"/>
    <cellStyle name="Note 2 2 2 2 7 3" xfId="3787"/>
    <cellStyle name="Note 2 2 2 2 7 3 2" xfId="35243"/>
    <cellStyle name="Note 2 2 2 2 7 4" xfId="5359"/>
    <cellStyle name="Note 2 2 2 2 7 4 2" xfId="35244"/>
    <cellStyle name="Note 2 2 2 2 7 5" xfId="6757"/>
    <cellStyle name="Note 2 2 2 2 7 5 2" xfId="35245"/>
    <cellStyle name="Note 2 2 2 2 7 6" xfId="8155"/>
    <cellStyle name="Note 2 2 2 2 7 6 2" xfId="35246"/>
    <cellStyle name="Note 2 2 2 2 7 7" xfId="9557"/>
    <cellStyle name="Note 2 2 2 2 7 7 2" xfId="35247"/>
    <cellStyle name="Note 2 2 2 2 7 8" xfId="10951"/>
    <cellStyle name="Note 2 2 2 2 7 8 2" xfId="35248"/>
    <cellStyle name="Note 2 2 2 2 7 9" xfId="12350"/>
    <cellStyle name="Note 2 2 2 2 7 9 2" xfId="35249"/>
    <cellStyle name="Note 2 2 2 2 8" xfId="1017"/>
    <cellStyle name="Note 2 2 2 2 8 10" xfId="13782"/>
    <cellStyle name="Note 2 2 2 2 8 10 2" xfId="35250"/>
    <cellStyle name="Note 2 2 2 2 8 11" xfId="15178"/>
    <cellStyle name="Note 2 2 2 2 8 11 2" xfId="35251"/>
    <cellStyle name="Note 2 2 2 2 8 12" xfId="16572"/>
    <cellStyle name="Note 2 2 2 2 8 12 2" xfId="35252"/>
    <cellStyle name="Note 2 2 2 2 8 13" xfId="17962"/>
    <cellStyle name="Note 2 2 2 2 8 13 2" xfId="35253"/>
    <cellStyle name="Note 2 2 2 2 8 14" xfId="19349"/>
    <cellStyle name="Note 2 2 2 2 8 14 2" xfId="35254"/>
    <cellStyle name="Note 2 2 2 2 8 15" xfId="20729"/>
    <cellStyle name="Note 2 2 2 2 8 15 2" xfId="35255"/>
    <cellStyle name="Note 2 2 2 2 8 16" xfId="22095"/>
    <cellStyle name="Note 2 2 2 2 8 16 2" xfId="35256"/>
    <cellStyle name="Note 2 2 2 2 8 17" xfId="23449"/>
    <cellStyle name="Note 2 2 2 2 8 17 2" xfId="35257"/>
    <cellStyle name="Note 2 2 2 2 8 18" xfId="35258"/>
    <cellStyle name="Note 2 2 2 2 8 19" xfId="52689"/>
    <cellStyle name="Note 2 2 2 2 8 2" xfId="2467"/>
    <cellStyle name="Note 2 2 2 2 8 2 2" xfId="35259"/>
    <cellStyle name="Note 2 2 2 2 8 20" xfId="52690"/>
    <cellStyle name="Note 2 2 2 2 8 21" xfId="52691"/>
    <cellStyle name="Note 2 2 2 2 8 22" xfId="52692"/>
    <cellStyle name="Note 2 2 2 2 8 23" xfId="52693"/>
    <cellStyle name="Note 2 2 2 2 8 24" xfId="52694"/>
    <cellStyle name="Note 2 2 2 2 8 25" xfId="52695"/>
    <cellStyle name="Note 2 2 2 2 8 3" xfId="3821"/>
    <cellStyle name="Note 2 2 2 2 8 3 2" xfId="35260"/>
    <cellStyle name="Note 2 2 2 2 8 4" xfId="5393"/>
    <cellStyle name="Note 2 2 2 2 8 4 2" xfId="35261"/>
    <cellStyle name="Note 2 2 2 2 8 5" xfId="6791"/>
    <cellStyle name="Note 2 2 2 2 8 5 2" xfId="35262"/>
    <cellStyle name="Note 2 2 2 2 8 6" xfId="8189"/>
    <cellStyle name="Note 2 2 2 2 8 6 2" xfId="35263"/>
    <cellStyle name="Note 2 2 2 2 8 7" xfId="9591"/>
    <cellStyle name="Note 2 2 2 2 8 7 2" xfId="35264"/>
    <cellStyle name="Note 2 2 2 2 8 8" xfId="10985"/>
    <cellStyle name="Note 2 2 2 2 8 8 2" xfId="35265"/>
    <cellStyle name="Note 2 2 2 2 8 9" xfId="12384"/>
    <cellStyle name="Note 2 2 2 2 8 9 2" xfId="35266"/>
    <cellStyle name="Note 2 2 2 2 9" xfId="1051"/>
    <cellStyle name="Note 2 2 2 2 9 10" xfId="13816"/>
    <cellStyle name="Note 2 2 2 2 9 10 2" xfId="35267"/>
    <cellStyle name="Note 2 2 2 2 9 11" xfId="15212"/>
    <cellStyle name="Note 2 2 2 2 9 11 2" xfId="35268"/>
    <cellStyle name="Note 2 2 2 2 9 12" xfId="16606"/>
    <cellStyle name="Note 2 2 2 2 9 12 2" xfId="35269"/>
    <cellStyle name="Note 2 2 2 2 9 13" xfId="17996"/>
    <cellStyle name="Note 2 2 2 2 9 13 2" xfId="35270"/>
    <cellStyle name="Note 2 2 2 2 9 14" xfId="19383"/>
    <cellStyle name="Note 2 2 2 2 9 14 2" xfId="35271"/>
    <cellStyle name="Note 2 2 2 2 9 15" xfId="20763"/>
    <cellStyle name="Note 2 2 2 2 9 15 2" xfId="35272"/>
    <cellStyle name="Note 2 2 2 2 9 16" xfId="22129"/>
    <cellStyle name="Note 2 2 2 2 9 16 2" xfId="35273"/>
    <cellStyle name="Note 2 2 2 2 9 17" xfId="23483"/>
    <cellStyle name="Note 2 2 2 2 9 17 2" xfId="35274"/>
    <cellStyle name="Note 2 2 2 2 9 18" xfId="35275"/>
    <cellStyle name="Note 2 2 2 2 9 19" xfId="52696"/>
    <cellStyle name="Note 2 2 2 2 9 2" xfId="2501"/>
    <cellStyle name="Note 2 2 2 2 9 2 2" xfId="35276"/>
    <cellStyle name="Note 2 2 2 2 9 20" xfId="52697"/>
    <cellStyle name="Note 2 2 2 2 9 21" xfId="52698"/>
    <cellStyle name="Note 2 2 2 2 9 22" xfId="52699"/>
    <cellStyle name="Note 2 2 2 2 9 23" xfId="52700"/>
    <cellStyle name="Note 2 2 2 2 9 24" xfId="52701"/>
    <cellStyle name="Note 2 2 2 2 9 25" xfId="52702"/>
    <cellStyle name="Note 2 2 2 2 9 3" xfId="3855"/>
    <cellStyle name="Note 2 2 2 2 9 3 2" xfId="35277"/>
    <cellStyle name="Note 2 2 2 2 9 4" xfId="5427"/>
    <cellStyle name="Note 2 2 2 2 9 4 2" xfId="35278"/>
    <cellStyle name="Note 2 2 2 2 9 5" xfId="6825"/>
    <cellStyle name="Note 2 2 2 2 9 5 2" xfId="35279"/>
    <cellStyle name="Note 2 2 2 2 9 6" xfId="8223"/>
    <cellStyle name="Note 2 2 2 2 9 6 2" xfId="35280"/>
    <cellStyle name="Note 2 2 2 2 9 7" xfId="9625"/>
    <cellStyle name="Note 2 2 2 2 9 7 2" xfId="35281"/>
    <cellStyle name="Note 2 2 2 2 9 8" xfId="11019"/>
    <cellStyle name="Note 2 2 2 2 9 8 2" xfId="35282"/>
    <cellStyle name="Note 2 2 2 2 9 9" xfId="12418"/>
    <cellStyle name="Note 2 2 2 2 9 9 2" xfId="35283"/>
    <cellStyle name="Note 2 2 2 20" xfId="1338"/>
    <cellStyle name="Note 2 2 2 20 10" xfId="14103"/>
    <cellStyle name="Note 2 2 2 20 10 2" xfId="35284"/>
    <cellStyle name="Note 2 2 2 20 11" xfId="15499"/>
    <cellStyle name="Note 2 2 2 20 11 2" xfId="35285"/>
    <cellStyle name="Note 2 2 2 20 12" xfId="16893"/>
    <cellStyle name="Note 2 2 2 20 12 2" xfId="35286"/>
    <cellStyle name="Note 2 2 2 20 13" xfId="18283"/>
    <cellStyle name="Note 2 2 2 20 13 2" xfId="35287"/>
    <cellStyle name="Note 2 2 2 20 14" xfId="19670"/>
    <cellStyle name="Note 2 2 2 20 14 2" xfId="35288"/>
    <cellStyle name="Note 2 2 2 20 15" xfId="21050"/>
    <cellStyle name="Note 2 2 2 20 15 2" xfId="35289"/>
    <cellStyle name="Note 2 2 2 20 16" xfId="22416"/>
    <cellStyle name="Note 2 2 2 20 16 2" xfId="35290"/>
    <cellStyle name="Note 2 2 2 20 17" xfId="23770"/>
    <cellStyle name="Note 2 2 2 20 17 2" xfId="35291"/>
    <cellStyle name="Note 2 2 2 20 18" xfId="35292"/>
    <cellStyle name="Note 2 2 2 20 19" xfId="52703"/>
    <cellStyle name="Note 2 2 2 20 2" xfId="2788"/>
    <cellStyle name="Note 2 2 2 20 2 2" xfId="35293"/>
    <cellStyle name="Note 2 2 2 20 20" xfId="52704"/>
    <cellStyle name="Note 2 2 2 20 21" xfId="52705"/>
    <cellStyle name="Note 2 2 2 20 22" xfId="52706"/>
    <cellStyle name="Note 2 2 2 20 23" xfId="52707"/>
    <cellStyle name="Note 2 2 2 20 24" xfId="52708"/>
    <cellStyle name="Note 2 2 2 20 25" xfId="52709"/>
    <cellStyle name="Note 2 2 2 20 3" xfId="4142"/>
    <cellStyle name="Note 2 2 2 20 3 2" xfId="35294"/>
    <cellStyle name="Note 2 2 2 20 4" xfId="5714"/>
    <cellStyle name="Note 2 2 2 20 4 2" xfId="35295"/>
    <cellStyle name="Note 2 2 2 20 5" xfId="7112"/>
    <cellStyle name="Note 2 2 2 20 5 2" xfId="35296"/>
    <cellStyle name="Note 2 2 2 20 6" xfId="8510"/>
    <cellStyle name="Note 2 2 2 20 6 2" xfId="35297"/>
    <cellStyle name="Note 2 2 2 20 7" xfId="9912"/>
    <cellStyle name="Note 2 2 2 20 7 2" xfId="35298"/>
    <cellStyle name="Note 2 2 2 20 8" xfId="11306"/>
    <cellStyle name="Note 2 2 2 20 8 2" xfId="35299"/>
    <cellStyle name="Note 2 2 2 20 9" xfId="12705"/>
    <cellStyle name="Note 2 2 2 20 9 2" xfId="35300"/>
    <cellStyle name="Note 2 2 2 21" xfId="876"/>
    <cellStyle name="Note 2 2 2 21 10" xfId="13641"/>
    <cellStyle name="Note 2 2 2 21 10 2" xfId="35301"/>
    <cellStyle name="Note 2 2 2 21 11" xfId="15037"/>
    <cellStyle name="Note 2 2 2 21 11 2" xfId="35302"/>
    <cellStyle name="Note 2 2 2 21 12" xfId="16431"/>
    <cellStyle name="Note 2 2 2 21 12 2" xfId="35303"/>
    <cellStyle name="Note 2 2 2 21 13" xfId="17821"/>
    <cellStyle name="Note 2 2 2 21 13 2" xfId="35304"/>
    <cellStyle name="Note 2 2 2 21 14" xfId="19208"/>
    <cellStyle name="Note 2 2 2 21 14 2" xfId="35305"/>
    <cellStyle name="Note 2 2 2 21 15" xfId="20588"/>
    <cellStyle name="Note 2 2 2 21 15 2" xfId="35306"/>
    <cellStyle name="Note 2 2 2 21 16" xfId="21954"/>
    <cellStyle name="Note 2 2 2 21 16 2" xfId="35307"/>
    <cellStyle name="Note 2 2 2 21 17" xfId="23308"/>
    <cellStyle name="Note 2 2 2 21 17 2" xfId="35308"/>
    <cellStyle name="Note 2 2 2 21 18" xfId="35309"/>
    <cellStyle name="Note 2 2 2 21 19" xfId="52710"/>
    <cellStyle name="Note 2 2 2 21 2" xfId="2326"/>
    <cellStyle name="Note 2 2 2 21 2 2" xfId="35310"/>
    <cellStyle name="Note 2 2 2 21 20" xfId="52711"/>
    <cellStyle name="Note 2 2 2 21 21" xfId="52712"/>
    <cellStyle name="Note 2 2 2 21 22" xfId="52713"/>
    <cellStyle name="Note 2 2 2 21 23" xfId="52714"/>
    <cellStyle name="Note 2 2 2 21 24" xfId="52715"/>
    <cellStyle name="Note 2 2 2 21 25" xfId="52716"/>
    <cellStyle name="Note 2 2 2 21 3" xfId="3680"/>
    <cellStyle name="Note 2 2 2 21 3 2" xfId="35311"/>
    <cellStyle name="Note 2 2 2 21 4" xfId="5252"/>
    <cellStyle name="Note 2 2 2 21 4 2" xfId="35312"/>
    <cellStyle name="Note 2 2 2 21 5" xfId="6650"/>
    <cellStyle name="Note 2 2 2 21 5 2" xfId="35313"/>
    <cellStyle name="Note 2 2 2 21 6" xfId="8048"/>
    <cellStyle name="Note 2 2 2 21 6 2" xfId="35314"/>
    <cellStyle name="Note 2 2 2 21 7" xfId="9450"/>
    <cellStyle name="Note 2 2 2 21 7 2" xfId="35315"/>
    <cellStyle name="Note 2 2 2 21 8" xfId="10844"/>
    <cellStyle name="Note 2 2 2 21 8 2" xfId="35316"/>
    <cellStyle name="Note 2 2 2 21 9" xfId="12243"/>
    <cellStyle name="Note 2 2 2 21 9 2" xfId="35317"/>
    <cellStyle name="Note 2 2 2 22" xfId="1394"/>
    <cellStyle name="Note 2 2 2 22 10" xfId="14159"/>
    <cellStyle name="Note 2 2 2 22 10 2" xfId="35318"/>
    <cellStyle name="Note 2 2 2 22 11" xfId="15555"/>
    <cellStyle name="Note 2 2 2 22 11 2" xfId="35319"/>
    <cellStyle name="Note 2 2 2 22 12" xfId="16949"/>
    <cellStyle name="Note 2 2 2 22 12 2" xfId="35320"/>
    <cellStyle name="Note 2 2 2 22 13" xfId="18339"/>
    <cellStyle name="Note 2 2 2 22 13 2" xfId="35321"/>
    <cellStyle name="Note 2 2 2 22 14" xfId="19726"/>
    <cellStyle name="Note 2 2 2 22 14 2" xfId="35322"/>
    <cellStyle name="Note 2 2 2 22 15" xfId="21106"/>
    <cellStyle name="Note 2 2 2 22 15 2" xfId="35323"/>
    <cellStyle name="Note 2 2 2 22 16" xfId="22472"/>
    <cellStyle name="Note 2 2 2 22 16 2" xfId="35324"/>
    <cellStyle name="Note 2 2 2 22 17" xfId="23826"/>
    <cellStyle name="Note 2 2 2 22 17 2" xfId="35325"/>
    <cellStyle name="Note 2 2 2 22 18" xfId="35326"/>
    <cellStyle name="Note 2 2 2 22 19" xfId="52717"/>
    <cellStyle name="Note 2 2 2 22 2" xfId="2844"/>
    <cellStyle name="Note 2 2 2 22 2 2" xfId="35327"/>
    <cellStyle name="Note 2 2 2 22 20" xfId="52718"/>
    <cellStyle name="Note 2 2 2 22 21" xfId="52719"/>
    <cellStyle name="Note 2 2 2 22 22" xfId="52720"/>
    <cellStyle name="Note 2 2 2 22 23" xfId="52721"/>
    <cellStyle name="Note 2 2 2 22 24" xfId="52722"/>
    <cellStyle name="Note 2 2 2 22 25" xfId="52723"/>
    <cellStyle name="Note 2 2 2 22 3" xfId="4198"/>
    <cellStyle name="Note 2 2 2 22 3 2" xfId="35328"/>
    <cellStyle name="Note 2 2 2 22 4" xfId="5770"/>
    <cellStyle name="Note 2 2 2 22 4 2" xfId="35329"/>
    <cellStyle name="Note 2 2 2 22 5" xfId="7168"/>
    <cellStyle name="Note 2 2 2 22 5 2" xfId="35330"/>
    <cellStyle name="Note 2 2 2 22 6" xfId="8566"/>
    <cellStyle name="Note 2 2 2 22 6 2" xfId="35331"/>
    <cellStyle name="Note 2 2 2 22 7" xfId="9968"/>
    <cellStyle name="Note 2 2 2 22 7 2" xfId="35332"/>
    <cellStyle name="Note 2 2 2 22 8" xfId="11362"/>
    <cellStyle name="Note 2 2 2 22 8 2" xfId="35333"/>
    <cellStyle name="Note 2 2 2 22 9" xfId="12761"/>
    <cellStyle name="Note 2 2 2 22 9 2" xfId="35334"/>
    <cellStyle name="Note 2 2 2 23" xfId="1428"/>
    <cellStyle name="Note 2 2 2 23 10" xfId="14193"/>
    <cellStyle name="Note 2 2 2 23 10 2" xfId="35335"/>
    <cellStyle name="Note 2 2 2 23 11" xfId="15589"/>
    <cellStyle name="Note 2 2 2 23 11 2" xfId="35336"/>
    <cellStyle name="Note 2 2 2 23 12" xfId="16983"/>
    <cellStyle name="Note 2 2 2 23 12 2" xfId="35337"/>
    <cellStyle name="Note 2 2 2 23 13" xfId="18373"/>
    <cellStyle name="Note 2 2 2 23 13 2" xfId="35338"/>
    <cellStyle name="Note 2 2 2 23 14" xfId="19760"/>
    <cellStyle name="Note 2 2 2 23 14 2" xfId="35339"/>
    <cellStyle name="Note 2 2 2 23 15" xfId="21140"/>
    <cellStyle name="Note 2 2 2 23 15 2" xfId="35340"/>
    <cellStyle name="Note 2 2 2 23 16" xfId="22506"/>
    <cellStyle name="Note 2 2 2 23 16 2" xfId="35341"/>
    <cellStyle name="Note 2 2 2 23 17" xfId="23860"/>
    <cellStyle name="Note 2 2 2 23 17 2" xfId="35342"/>
    <cellStyle name="Note 2 2 2 23 18" xfId="35343"/>
    <cellStyle name="Note 2 2 2 23 19" xfId="52724"/>
    <cellStyle name="Note 2 2 2 23 2" xfId="2878"/>
    <cellStyle name="Note 2 2 2 23 2 2" xfId="35344"/>
    <cellStyle name="Note 2 2 2 23 20" xfId="52725"/>
    <cellStyle name="Note 2 2 2 23 21" xfId="52726"/>
    <cellStyle name="Note 2 2 2 23 22" xfId="52727"/>
    <cellStyle name="Note 2 2 2 23 23" xfId="52728"/>
    <cellStyle name="Note 2 2 2 23 24" xfId="52729"/>
    <cellStyle name="Note 2 2 2 23 25" xfId="52730"/>
    <cellStyle name="Note 2 2 2 23 3" xfId="4232"/>
    <cellStyle name="Note 2 2 2 23 3 2" xfId="35345"/>
    <cellStyle name="Note 2 2 2 23 4" xfId="5804"/>
    <cellStyle name="Note 2 2 2 23 4 2" xfId="35346"/>
    <cellStyle name="Note 2 2 2 23 5" xfId="7202"/>
    <cellStyle name="Note 2 2 2 23 5 2" xfId="35347"/>
    <cellStyle name="Note 2 2 2 23 6" xfId="8600"/>
    <cellStyle name="Note 2 2 2 23 6 2" xfId="35348"/>
    <cellStyle name="Note 2 2 2 23 7" xfId="10002"/>
    <cellStyle name="Note 2 2 2 23 7 2" xfId="35349"/>
    <cellStyle name="Note 2 2 2 23 8" xfId="11396"/>
    <cellStyle name="Note 2 2 2 23 8 2" xfId="35350"/>
    <cellStyle name="Note 2 2 2 23 9" xfId="12795"/>
    <cellStyle name="Note 2 2 2 23 9 2" xfId="35351"/>
    <cellStyle name="Note 2 2 2 24" xfId="1460"/>
    <cellStyle name="Note 2 2 2 24 10" xfId="14225"/>
    <cellStyle name="Note 2 2 2 24 10 2" xfId="35352"/>
    <cellStyle name="Note 2 2 2 24 11" xfId="15621"/>
    <cellStyle name="Note 2 2 2 24 11 2" xfId="35353"/>
    <cellStyle name="Note 2 2 2 24 12" xfId="17015"/>
    <cellStyle name="Note 2 2 2 24 12 2" xfId="35354"/>
    <cellStyle name="Note 2 2 2 24 13" xfId="18405"/>
    <cellStyle name="Note 2 2 2 24 13 2" xfId="35355"/>
    <cellStyle name="Note 2 2 2 24 14" xfId="19792"/>
    <cellStyle name="Note 2 2 2 24 14 2" xfId="35356"/>
    <cellStyle name="Note 2 2 2 24 15" xfId="21172"/>
    <cellStyle name="Note 2 2 2 24 15 2" xfId="35357"/>
    <cellStyle name="Note 2 2 2 24 16" xfId="22538"/>
    <cellStyle name="Note 2 2 2 24 16 2" xfId="35358"/>
    <cellStyle name="Note 2 2 2 24 17" xfId="23892"/>
    <cellStyle name="Note 2 2 2 24 17 2" xfId="35359"/>
    <cellStyle name="Note 2 2 2 24 18" xfId="35360"/>
    <cellStyle name="Note 2 2 2 24 19" xfId="52731"/>
    <cellStyle name="Note 2 2 2 24 2" xfId="2910"/>
    <cellStyle name="Note 2 2 2 24 2 2" xfId="35361"/>
    <cellStyle name="Note 2 2 2 24 20" xfId="52732"/>
    <cellStyle name="Note 2 2 2 24 21" xfId="52733"/>
    <cellStyle name="Note 2 2 2 24 22" xfId="52734"/>
    <cellStyle name="Note 2 2 2 24 23" xfId="52735"/>
    <cellStyle name="Note 2 2 2 24 24" xfId="52736"/>
    <cellStyle name="Note 2 2 2 24 25" xfId="52737"/>
    <cellStyle name="Note 2 2 2 24 3" xfId="4264"/>
    <cellStyle name="Note 2 2 2 24 3 2" xfId="35362"/>
    <cellStyle name="Note 2 2 2 24 4" xfId="5836"/>
    <cellStyle name="Note 2 2 2 24 4 2" xfId="35363"/>
    <cellStyle name="Note 2 2 2 24 5" xfId="7234"/>
    <cellStyle name="Note 2 2 2 24 5 2" xfId="35364"/>
    <cellStyle name="Note 2 2 2 24 6" xfId="8632"/>
    <cellStyle name="Note 2 2 2 24 6 2" xfId="35365"/>
    <cellStyle name="Note 2 2 2 24 7" xfId="10034"/>
    <cellStyle name="Note 2 2 2 24 7 2" xfId="35366"/>
    <cellStyle name="Note 2 2 2 24 8" xfId="11428"/>
    <cellStyle name="Note 2 2 2 24 8 2" xfId="35367"/>
    <cellStyle name="Note 2 2 2 24 9" xfId="12827"/>
    <cellStyle name="Note 2 2 2 24 9 2" xfId="35368"/>
    <cellStyle name="Note 2 2 2 25" xfId="1494"/>
    <cellStyle name="Note 2 2 2 25 10" xfId="14259"/>
    <cellStyle name="Note 2 2 2 25 10 2" xfId="35369"/>
    <cellStyle name="Note 2 2 2 25 11" xfId="15655"/>
    <cellStyle name="Note 2 2 2 25 11 2" xfId="35370"/>
    <cellStyle name="Note 2 2 2 25 12" xfId="17049"/>
    <cellStyle name="Note 2 2 2 25 12 2" xfId="35371"/>
    <cellStyle name="Note 2 2 2 25 13" xfId="18439"/>
    <cellStyle name="Note 2 2 2 25 13 2" xfId="35372"/>
    <cellStyle name="Note 2 2 2 25 14" xfId="19826"/>
    <cellStyle name="Note 2 2 2 25 14 2" xfId="35373"/>
    <cellStyle name="Note 2 2 2 25 15" xfId="21206"/>
    <cellStyle name="Note 2 2 2 25 15 2" xfId="35374"/>
    <cellStyle name="Note 2 2 2 25 16" xfId="22572"/>
    <cellStyle name="Note 2 2 2 25 16 2" xfId="35375"/>
    <cellStyle name="Note 2 2 2 25 17" xfId="23926"/>
    <cellStyle name="Note 2 2 2 25 17 2" xfId="35376"/>
    <cellStyle name="Note 2 2 2 25 18" xfId="35377"/>
    <cellStyle name="Note 2 2 2 25 19" xfId="52738"/>
    <cellStyle name="Note 2 2 2 25 2" xfId="2944"/>
    <cellStyle name="Note 2 2 2 25 2 2" xfId="35378"/>
    <cellStyle name="Note 2 2 2 25 20" xfId="52739"/>
    <cellStyle name="Note 2 2 2 25 21" xfId="52740"/>
    <cellStyle name="Note 2 2 2 25 22" xfId="52741"/>
    <cellStyle name="Note 2 2 2 25 23" xfId="52742"/>
    <cellStyle name="Note 2 2 2 25 24" xfId="52743"/>
    <cellStyle name="Note 2 2 2 25 25" xfId="52744"/>
    <cellStyle name="Note 2 2 2 25 3" xfId="4298"/>
    <cellStyle name="Note 2 2 2 25 3 2" xfId="35379"/>
    <cellStyle name="Note 2 2 2 25 4" xfId="5870"/>
    <cellStyle name="Note 2 2 2 25 4 2" xfId="35380"/>
    <cellStyle name="Note 2 2 2 25 5" xfId="7268"/>
    <cellStyle name="Note 2 2 2 25 5 2" xfId="35381"/>
    <cellStyle name="Note 2 2 2 25 6" xfId="8666"/>
    <cellStyle name="Note 2 2 2 25 6 2" xfId="35382"/>
    <cellStyle name="Note 2 2 2 25 7" xfId="10068"/>
    <cellStyle name="Note 2 2 2 25 7 2" xfId="35383"/>
    <cellStyle name="Note 2 2 2 25 8" xfId="11462"/>
    <cellStyle name="Note 2 2 2 25 8 2" xfId="35384"/>
    <cellStyle name="Note 2 2 2 25 9" xfId="12861"/>
    <cellStyle name="Note 2 2 2 25 9 2" xfId="35385"/>
    <cellStyle name="Note 2 2 2 26" xfId="1529"/>
    <cellStyle name="Note 2 2 2 26 10" xfId="14294"/>
    <cellStyle name="Note 2 2 2 26 10 2" xfId="35386"/>
    <cellStyle name="Note 2 2 2 26 11" xfId="15690"/>
    <cellStyle name="Note 2 2 2 26 11 2" xfId="35387"/>
    <cellStyle name="Note 2 2 2 26 12" xfId="17084"/>
    <cellStyle name="Note 2 2 2 26 12 2" xfId="35388"/>
    <cellStyle name="Note 2 2 2 26 13" xfId="18474"/>
    <cellStyle name="Note 2 2 2 26 13 2" xfId="35389"/>
    <cellStyle name="Note 2 2 2 26 14" xfId="19861"/>
    <cellStyle name="Note 2 2 2 26 14 2" xfId="35390"/>
    <cellStyle name="Note 2 2 2 26 15" xfId="21241"/>
    <cellStyle name="Note 2 2 2 26 15 2" xfId="35391"/>
    <cellStyle name="Note 2 2 2 26 16" xfId="22607"/>
    <cellStyle name="Note 2 2 2 26 16 2" xfId="35392"/>
    <cellStyle name="Note 2 2 2 26 17" xfId="23961"/>
    <cellStyle name="Note 2 2 2 26 17 2" xfId="35393"/>
    <cellStyle name="Note 2 2 2 26 18" xfId="35394"/>
    <cellStyle name="Note 2 2 2 26 19" xfId="52745"/>
    <cellStyle name="Note 2 2 2 26 2" xfId="2979"/>
    <cellStyle name="Note 2 2 2 26 2 2" xfId="35395"/>
    <cellStyle name="Note 2 2 2 26 20" xfId="52746"/>
    <cellStyle name="Note 2 2 2 26 21" xfId="52747"/>
    <cellStyle name="Note 2 2 2 26 22" xfId="52748"/>
    <cellStyle name="Note 2 2 2 26 23" xfId="52749"/>
    <cellStyle name="Note 2 2 2 26 24" xfId="52750"/>
    <cellStyle name="Note 2 2 2 26 25" xfId="52751"/>
    <cellStyle name="Note 2 2 2 26 3" xfId="4333"/>
    <cellStyle name="Note 2 2 2 26 3 2" xfId="35396"/>
    <cellStyle name="Note 2 2 2 26 4" xfId="5905"/>
    <cellStyle name="Note 2 2 2 26 4 2" xfId="35397"/>
    <cellStyle name="Note 2 2 2 26 5" xfId="7303"/>
    <cellStyle name="Note 2 2 2 26 5 2" xfId="35398"/>
    <cellStyle name="Note 2 2 2 26 6" xfId="8701"/>
    <cellStyle name="Note 2 2 2 26 6 2" xfId="35399"/>
    <cellStyle name="Note 2 2 2 26 7" xfId="10103"/>
    <cellStyle name="Note 2 2 2 26 7 2" xfId="35400"/>
    <cellStyle name="Note 2 2 2 26 8" xfId="11497"/>
    <cellStyle name="Note 2 2 2 26 8 2" xfId="35401"/>
    <cellStyle name="Note 2 2 2 26 9" xfId="12896"/>
    <cellStyle name="Note 2 2 2 26 9 2" xfId="35402"/>
    <cellStyle name="Note 2 2 2 27" xfId="1563"/>
    <cellStyle name="Note 2 2 2 27 10" xfId="14328"/>
    <cellStyle name="Note 2 2 2 27 10 2" xfId="35403"/>
    <cellStyle name="Note 2 2 2 27 11" xfId="15724"/>
    <cellStyle name="Note 2 2 2 27 11 2" xfId="35404"/>
    <cellStyle name="Note 2 2 2 27 12" xfId="17118"/>
    <cellStyle name="Note 2 2 2 27 12 2" xfId="35405"/>
    <cellStyle name="Note 2 2 2 27 13" xfId="18508"/>
    <cellStyle name="Note 2 2 2 27 13 2" xfId="35406"/>
    <cellStyle name="Note 2 2 2 27 14" xfId="19895"/>
    <cellStyle name="Note 2 2 2 27 14 2" xfId="35407"/>
    <cellStyle name="Note 2 2 2 27 15" xfId="21275"/>
    <cellStyle name="Note 2 2 2 27 15 2" xfId="35408"/>
    <cellStyle name="Note 2 2 2 27 16" xfId="22641"/>
    <cellStyle name="Note 2 2 2 27 16 2" xfId="35409"/>
    <cellStyle name="Note 2 2 2 27 17" xfId="23995"/>
    <cellStyle name="Note 2 2 2 27 17 2" xfId="35410"/>
    <cellStyle name="Note 2 2 2 27 18" xfId="35411"/>
    <cellStyle name="Note 2 2 2 27 19" xfId="52752"/>
    <cellStyle name="Note 2 2 2 27 2" xfId="3013"/>
    <cellStyle name="Note 2 2 2 27 2 2" xfId="35412"/>
    <cellStyle name="Note 2 2 2 27 20" xfId="52753"/>
    <cellStyle name="Note 2 2 2 27 21" xfId="52754"/>
    <cellStyle name="Note 2 2 2 27 22" xfId="52755"/>
    <cellStyle name="Note 2 2 2 27 23" xfId="52756"/>
    <cellStyle name="Note 2 2 2 27 24" xfId="52757"/>
    <cellStyle name="Note 2 2 2 27 25" xfId="52758"/>
    <cellStyle name="Note 2 2 2 27 3" xfId="4367"/>
    <cellStyle name="Note 2 2 2 27 3 2" xfId="35413"/>
    <cellStyle name="Note 2 2 2 27 4" xfId="5939"/>
    <cellStyle name="Note 2 2 2 27 4 2" xfId="35414"/>
    <cellStyle name="Note 2 2 2 27 5" xfId="7337"/>
    <cellStyle name="Note 2 2 2 27 5 2" xfId="35415"/>
    <cellStyle name="Note 2 2 2 27 6" xfId="8735"/>
    <cellStyle name="Note 2 2 2 27 6 2" xfId="35416"/>
    <cellStyle name="Note 2 2 2 27 7" xfId="10137"/>
    <cellStyle name="Note 2 2 2 27 7 2" xfId="35417"/>
    <cellStyle name="Note 2 2 2 27 8" xfId="11531"/>
    <cellStyle name="Note 2 2 2 27 8 2" xfId="35418"/>
    <cellStyle name="Note 2 2 2 27 9" xfId="12930"/>
    <cellStyle name="Note 2 2 2 27 9 2" xfId="35419"/>
    <cellStyle name="Note 2 2 2 28" xfId="1595"/>
    <cellStyle name="Note 2 2 2 28 10" xfId="14360"/>
    <cellStyle name="Note 2 2 2 28 10 2" xfId="35420"/>
    <cellStyle name="Note 2 2 2 28 11" xfId="15756"/>
    <cellStyle name="Note 2 2 2 28 11 2" xfId="35421"/>
    <cellStyle name="Note 2 2 2 28 12" xfId="17150"/>
    <cellStyle name="Note 2 2 2 28 12 2" xfId="35422"/>
    <cellStyle name="Note 2 2 2 28 13" xfId="18540"/>
    <cellStyle name="Note 2 2 2 28 13 2" xfId="35423"/>
    <cellStyle name="Note 2 2 2 28 14" xfId="19927"/>
    <cellStyle name="Note 2 2 2 28 14 2" xfId="35424"/>
    <cellStyle name="Note 2 2 2 28 15" xfId="21307"/>
    <cellStyle name="Note 2 2 2 28 15 2" xfId="35425"/>
    <cellStyle name="Note 2 2 2 28 16" xfId="22673"/>
    <cellStyle name="Note 2 2 2 28 16 2" xfId="35426"/>
    <cellStyle name="Note 2 2 2 28 17" xfId="24027"/>
    <cellStyle name="Note 2 2 2 28 17 2" xfId="35427"/>
    <cellStyle name="Note 2 2 2 28 18" xfId="35428"/>
    <cellStyle name="Note 2 2 2 28 19" xfId="52759"/>
    <cellStyle name="Note 2 2 2 28 2" xfId="3045"/>
    <cellStyle name="Note 2 2 2 28 2 2" xfId="35429"/>
    <cellStyle name="Note 2 2 2 28 20" xfId="52760"/>
    <cellStyle name="Note 2 2 2 28 21" xfId="52761"/>
    <cellStyle name="Note 2 2 2 28 22" xfId="52762"/>
    <cellStyle name="Note 2 2 2 28 23" xfId="52763"/>
    <cellStyle name="Note 2 2 2 28 24" xfId="52764"/>
    <cellStyle name="Note 2 2 2 28 25" xfId="52765"/>
    <cellStyle name="Note 2 2 2 28 3" xfId="4399"/>
    <cellStyle name="Note 2 2 2 28 3 2" xfId="35430"/>
    <cellStyle name="Note 2 2 2 28 4" xfId="5971"/>
    <cellStyle name="Note 2 2 2 28 4 2" xfId="35431"/>
    <cellStyle name="Note 2 2 2 28 5" xfId="7369"/>
    <cellStyle name="Note 2 2 2 28 5 2" xfId="35432"/>
    <cellStyle name="Note 2 2 2 28 6" xfId="8767"/>
    <cellStyle name="Note 2 2 2 28 6 2" xfId="35433"/>
    <cellStyle name="Note 2 2 2 28 7" xfId="10169"/>
    <cellStyle name="Note 2 2 2 28 7 2" xfId="35434"/>
    <cellStyle name="Note 2 2 2 28 8" xfId="11563"/>
    <cellStyle name="Note 2 2 2 28 8 2" xfId="35435"/>
    <cellStyle name="Note 2 2 2 28 9" xfId="12962"/>
    <cellStyle name="Note 2 2 2 28 9 2" xfId="35436"/>
    <cellStyle name="Note 2 2 2 29" xfId="1627"/>
    <cellStyle name="Note 2 2 2 29 10" xfId="14392"/>
    <cellStyle name="Note 2 2 2 29 10 2" xfId="35437"/>
    <cellStyle name="Note 2 2 2 29 11" xfId="15788"/>
    <cellStyle name="Note 2 2 2 29 11 2" xfId="35438"/>
    <cellStyle name="Note 2 2 2 29 12" xfId="17182"/>
    <cellStyle name="Note 2 2 2 29 12 2" xfId="35439"/>
    <cellStyle name="Note 2 2 2 29 13" xfId="18572"/>
    <cellStyle name="Note 2 2 2 29 13 2" xfId="35440"/>
    <cellStyle name="Note 2 2 2 29 14" xfId="19959"/>
    <cellStyle name="Note 2 2 2 29 14 2" xfId="35441"/>
    <cellStyle name="Note 2 2 2 29 15" xfId="21339"/>
    <cellStyle name="Note 2 2 2 29 15 2" xfId="35442"/>
    <cellStyle name="Note 2 2 2 29 16" xfId="22705"/>
    <cellStyle name="Note 2 2 2 29 16 2" xfId="35443"/>
    <cellStyle name="Note 2 2 2 29 17" xfId="24059"/>
    <cellStyle name="Note 2 2 2 29 17 2" xfId="35444"/>
    <cellStyle name="Note 2 2 2 29 18" xfId="35445"/>
    <cellStyle name="Note 2 2 2 29 19" xfId="52766"/>
    <cellStyle name="Note 2 2 2 29 2" xfId="3077"/>
    <cellStyle name="Note 2 2 2 29 2 2" xfId="35446"/>
    <cellStyle name="Note 2 2 2 29 20" xfId="52767"/>
    <cellStyle name="Note 2 2 2 29 21" xfId="52768"/>
    <cellStyle name="Note 2 2 2 29 22" xfId="52769"/>
    <cellStyle name="Note 2 2 2 29 23" xfId="52770"/>
    <cellStyle name="Note 2 2 2 29 24" xfId="52771"/>
    <cellStyle name="Note 2 2 2 29 25" xfId="52772"/>
    <cellStyle name="Note 2 2 2 29 3" xfId="4431"/>
    <cellStyle name="Note 2 2 2 29 3 2" xfId="35447"/>
    <cellStyle name="Note 2 2 2 29 4" xfId="6003"/>
    <cellStyle name="Note 2 2 2 29 4 2" xfId="35448"/>
    <cellStyle name="Note 2 2 2 29 5" xfId="7401"/>
    <cellStyle name="Note 2 2 2 29 5 2" xfId="35449"/>
    <cellStyle name="Note 2 2 2 29 6" xfId="8799"/>
    <cellStyle name="Note 2 2 2 29 6 2" xfId="35450"/>
    <cellStyle name="Note 2 2 2 29 7" xfId="10201"/>
    <cellStyle name="Note 2 2 2 29 7 2" xfId="35451"/>
    <cellStyle name="Note 2 2 2 29 8" xfId="11595"/>
    <cellStyle name="Note 2 2 2 29 8 2" xfId="35452"/>
    <cellStyle name="Note 2 2 2 29 9" xfId="12994"/>
    <cellStyle name="Note 2 2 2 29 9 2" xfId="35453"/>
    <cellStyle name="Note 2 2 2 3" xfId="342"/>
    <cellStyle name="Note 2 2 2 3 10" xfId="9307"/>
    <cellStyle name="Note 2 2 2 3 10 2" xfId="35454"/>
    <cellStyle name="Note 2 2 2 3 11" xfId="10701"/>
    <cellStyle name="Note 2 2 2 3 11 2" xfId="35455"/>
    <cellStyle name="Note 2 2 2 3 12" xfId="12100"/>
    <cellStyle name="Note 2 2 2 3 12 2" xfId="35456"/>
    <cellStyle name="Note 2 2 2 3 13" xfId="13498"/>
    <cellStyle name="Note 2 2 2 3 13 2" xfId="35457"/>
    <cellStyle name="Note 2 2 2 3 14" xfId="14894"/>
    <cellStyle name="Note 2 2 2 3 14 2" xfId="35458"/>
    <cellStyle name="Note 2 2 2 3 15" xfId="16288"/>
    <cellStyle name="Note 2 2 2 3 15 2" xfId="35459"/>
    <cellStyle name="Note 2 2 2 3 16" xfId="17678"/>
    <cellStyle name="Note 2 2 2 3 16 2" xfId="35460"/>
    <cellStyle name="Note 2 2 2 3 17" xfId="19065"/>
    <cellStyle name="Note 2 2 2 3 17 2" xfId="35461"/>
    <cellStyle name="Note 2 2 2 3 18" xfId="20445"/>
    <cellStyle name="Note 2 2 2 3 18 2" xfId="35462"/>
    <cellStyle name="Note 2 2 2 3 19" xfId="21811"/>
    <cellStyle name="Note 2 2 2 3 19 2" xfId="35463"/>
    <cellStyle name="Note 2 2 2 3 2" xfId="471"/>
    <cellStyle name="Note 2 2 2 3 2 10" xfId="14682"/>
    <cellStyle name="Note 2 2 2 3 2 10 2" xfId="35464"/>
    <cellStyle name="Note 2 2 2 3 2 11" xfId="16076"/>
    <cellStyle name="Note 2 2 2 3 2 11 2" xfId="35465"/>
    <cellStyle name="Note 2 2 2 3 2 12" xfId="17466"/>
    <cellStyle name="Note 2 2 2 3 2 12 2" xfId="35466"/>
    <cellStyle name="Note 2 2 2 3 2 13" xfId="18853"/>
    <cellStyle name="Note 2 2 2 3 2 13 2" xfId="35467"/>
    <cellStyle name="Note 2 2 2 3 2 14" xfId="20233"/>
    <cellStyle name="Note 2 2 2 3 2 14 2" xfId="35468"/>
    <cellStyle name="Note 2 2 2 3 2 15" xfId="21599"/>
    <cellStyle name="Note 2 2 2 3 2 15 2" xfId="35469"/>
    <cellStyle name="Note 2 2 2 3 2 16" xfId="22953"/>
    <cellStyle name="Note 2 2 2 3 2 16 2" xfId="35470"/>
    <cellStyle name="Note 2 2 2 3 2 17" xfId="24297"/>
    <cellStyle name="Note 2 2 2 3 2 17 2" xfId="35471"/>
    <cellStyle name="Note 2 2 2 3 2 18" xfId="1865"/>
    <cellStyle name="Note 2 2 2 3 2 18 2" xfId="35472"/>
    <cellStyle name="Note 2 2 2 3 2 19" xfId="35473"/>
    <cellStyle name="Note 2 2 2 3 2 2" xfId="3325"/>
    <cellStyle name="Note 2 2 2 3 2 2 2" xfId="35474"/>
    <cellStyle name="Note 2 2 2 3 2 3" xfId="4669"/>
    <cellStyle name="Note 2 2 2 3 2 3 2" xfId="35475"/>
    <cellStyle name="Note 2 2 2 3 2 4" xfId="6295"/>
    <cellStyle name="Note 2 2 2 3 2 4 2" xfId="35476"/>
    <cellStyle name="Note 2 2 2 3 2 5" xfId="7697"/>
    <cellStyle name="Note 2 2 2 3 2 5 2" xfId="35477"/>
    <cellStyle name="Note 2 2 2 3 2 6" xfId="9092"/>
    <cellStyle name="Note 2 2 2 3 2 6 2" xfId="35478"/>
    <cellStyle name="Note 2 2 2 3 2 7" xfId="10493"/>
    <cellStyle name="Note 2 2 2 3 2 7 2" xfId="35479"/>
    <cellStyle name="Note 2 2 2 3 2 8" xfId="11890"/>
    <cellStyle name="Note 2 2 2 3 2 8 2" xfId="35480"/>
    <cellStyle name="Note 2 2 2 3 2 9" xfId="13286"/>
    <cellStyle name="Note 2 2 2 3 2 9 2" xfId="35481"/>
    <cellStyle name="Note 2 2 2 3 20" xfId="23165"/>
    <cellStyle name="Note 2 2 2 3 20 2" xfId="35482"/>
    <cellStyle name="Note 2 2 2 3 21" xfId="733"/>
    <cellStyle name="Note 2 2 2 3 21 2" xfId="35483"/>
    <cellStyle name="Note 2 2 2 3 22" xfId="24527"/>
    <cellStyle name="Note 2 2 2 3 22 2" xfId="35484"/>
    <cellStyle name="Note 2 2 2 3 23" xfId="24697"/>
    <cellStyle name="Note 2 2 2 3 23 2" xfId="35485"/>
    <cellStyle name="Note 2 2 2 3 24" xfId="35486"/>
    <cellStyle name="Note 2 2 2 3 25" xfId="52773"/>
    <cellStyle name="Note 2 2 2 3 26" xfId="52774"/>
    <cellStyle name="Note 2 2 2 3 27" xfId="52775"/>
    <cellStyle name="Note 2 2 2 3 28" xfId="52776"/>
    <cellStyle name="Note 2 2 2 3 29" xfId="52777"/>
    <cellStyle name="Note 2 2 2 3 3" xfId="587"/>
    <cellStyle name="Note 2 2 2 3 3 10" xfId="14798"/>
    <cellStyle name="Note 2 2 2 3 3 10 2" xfId="35487"/>
    <cellStyle name="Note 2 2 2 3 3 11" xfId="16192"/>
    <cellStyle name="Note 2 2 2 3 3 11 2" xfId="35488"/>
    <cellStyle name="Note 2 2 2 3 3 12" xfId="17582"/>
    <cellStyle name="Note 2 2 2 3 3 12 2" xfId="35489"/>
    <cellStyle name="Note 2 2 2 3 3 13" xfId="18969"/>
    <cellStyle name="Note 2 2 2 3 3 13 2" xfId="35490"/>
    <cellStyle name="Note 2 2 2 3 3 14" xfId="20349"/>
    <cellStyle name="Note 2 2 2 3 3 14 2" xfId="35491"/>
    <cellStyle name="Note 2 2 2 3 3 15" xfId="21715"/>
    <cellStyle name="Note 2 2 2 3 3 15 2" xfId="35492"/>
    <cellStyle name="Note 2 2 2 3 3 16" xfId="23069"/>
    <cellStyle name="Note 2 2 2 3 3 16 2" xfId="35493"/>
    <cellStyle name="Note 2 2 2 3 3 17" xfId="24413"/>
    <cellStyle name="Note 2 2 2 3 3 17 2" xfId="35494"/>
    <cellStyle name="Note 2 2 2 3 3 18" xfId="1981"/>
    <cellStyle name="Note 2 2 2 3 3 18 2" xfId="35495"/>
    <cellStyle name="Note 2 2 2 3 3 19" xfId="35496"/>
    <cellStyle name="Note 2 2 2 3 3 2" xfId="3441"/>
    <cellStyle name="Note 2 2 2 3 3 2 2" xfId="35497"/>
    <cellStyle name="Note 2 2 2 3 3 3" xfId="4785"/>
    <cellStyle name="Note 2 2 2 3 3 3 2" xfId="35498"/>
    <cellStyle name="Note 2 2 2 3 3 4" xfId="6411"/>
    <cellStyle name="Note 2 2 2 3 3 4 2" xfId="35499"/>
    <cellStyle name="Note 2 2 2 3 3 5" xfId="7813"/>
    <cellStyle name="Note 2 2 2 3 3 5 2" xfId="35500"/>
    <cellStyle name="Note 2 2 2 3 3 6" xfId="9208"/>
    <cellStyle name="Note 2 2 2 3 3 6 2" xfId="35501"/>
    <cellStyle name="Note 2 2 2 3 3 7" xfId="10609"/>
    <cellStyle name="Note 2 2 2 3 3 7 2" xfId="35502"/>
    <cellStyle name="Note 2 2 2 3 3 8" xfId="12006"/>
    <cellStyle name="Note 2 2 2 3 3 8 2" xfId="35503"/>
    <cellStyle name="Note 2 2 2 3 3 9" xfId="13402"/>
    <cellStyle name="Note 2 2 2 3 3 9 2" xfId="35504"/>
    <cellStyle name="Note 2 2 2 3 30" xfId="52778"/>
    <cellStyle name="Note 2 2 2 3 31" xfId="52779"/>
    <cellStyle name="Note 2 2 2 3 4" xfId="1736"/>
    <cellStyle name="Note 2 2 2 3 4 10" xfId="14553"/>
    <cellStyle name="Note 2 2 2 3 4 10 2" xfId="35505"/>
    <cellStyle name="Note 2 2 2 3 4 11" xfId="15947"/>
    <cellStyle name="Note 2 2 2 3 4 11 2" xfId="35506"/>
    <cellStyle name="Note 2 2 2 3 4 12" xfId="17337"/>
    <cellStyle name="Note 2 2 2 3 4 12 2" xfId="35507"/>
    <cellStyle name="Note 2 2 2 3 4 13" xfId="18724"/>
    <cellStyle name="Note 2 2 2 3 4 13 2" xfId="35508"/>
    <cellStyle name="Note 2 2 2 3 4 14" xfId="20104"/>
    <cellStyle name="Note 2 2 2 3 4 14 2" xfId="35509"/>
    <cellStyle name="Note 2 2 2 3 4 15" xfId="21470"/>
    <cellStyle name="Note 2 2 2 3 4 15 2" xfId="35510"/>
    <cellStyle name="Note 2 2 2 3 4 16" xfId="22824"/>
    <cellStyle name="Note 2 2 2 3 4 16 2" xfId="35511"/>
    <cellStyle name="Note 2 2 2 3 4 17" xfId="24168"/>
    <cellStyle name="Note 2 2 2 3 4 17 2" xfId="35512"/>
    <cellStyle name="Note 2 2 2 3 4 18" xfId="35513"/>
    <cellStyle name="Note 2 2 2 3 4 2" xfId="3196"/>
    <cellStyle name="Note 2 2 2 3 4 2 2" xfId="35514"/>
    <cellStyle name="Note 2 2 2 3 4 3" xfId="4540"/>
    <cellStyle name="Note 2 2 2 3 4 3 2" xfId="35515"/>
    <cellStyle name="Note 2 2 2 3 4 4" xfId="6166"/>
    <cellStyle name="Note 2 2 2 3 4 4 2" xfId="35516"/>
    <cellStyle name="Note 2 2 2 3 4 5" xfId="7568"/>
    <cellStyle name="Note 2 2 2 3 4 5 2" xfId="35517"/>
    <cellStyle name="Note 2 2 2 3 4 6" xfId="8963"/>
    <cellStyle name="Note 2 2 2 3 4 6 2" xfId="35518"/>
    <cellStyle name="Note 2 2 2 3 4 7" xfId="10364"/>
    <cellStyle name="Note 2 2 2 3 4 7 2" xfId="35519"/>
    <cellStyle name="Note 2 2 2 3 4 8" xfId="11761"/>
    <cellStyle name="Note 2 2 2 3 4 8 2" xfId="35520"/>
    <cellStyle name="Note 2 2 2 3 4 9" xfId="13157"/>
    <cellStyle name="Note 2 2 2 3 4 9 2" xfId="35521"/>
    <cellStyle name="Note 2 2 2 3 5" xfId="2183"/>
    <cellStyle name="Note 2 2 2 3 5 2" xfId="35522"/>
    <cellStyle name="Note 2 2 2 3 6" xfId="3537"/>
    <cellStyle name="Note 2 2 2 3 6 2" xfId="35523"/>
    <cellStyle name="Note 2 2 2 3 7" xfId="5109"/>
    <cellStyle name="Note 2 2 2 3 7 2" xfId="35524"/>
    <cellStyle name="Note 2 2 2 3 8" xfId="6507"/>
    <cellStyle name="Note 2 2 2 3 8 2" xfId="35525"/>
    <cellStyle name="Note 2 2 2 3 9" xfId="7905"/>
    <cellStyle name="Note 2 2 2 3 9 2" xfId="35526"/>
    <cellStyle name="Note 2 2 2 30" xfId="1676"/>
    <cellStyle name="Note 2 2 2 30 10" xfId="14493"/>
    <cellStyle name="Note 2 2 2 30 10 2" xfId="35527"/>
    <cellStyle name="Note 2 2 2 30 11" xfId="15887"/>
    <cellStyle name="Note 2 2 2 30 11 2" xfId="35528"/>
    <cellStyle name="Note 2 2 2 30 12" xfId="17277"/>
    <cellStyle name="Note 2 2 2 30 12 2" xfId="35529"/>
    <cellStyle name="Note 2 2 2 30 13" xfId="18664"/>
    <cellStyle name="Note 2 2 2 30 13 2" xfId="35530"/>
    <cellStyle name="Note 2 2 2 30 14" xfId="20044"/>
    <cellStyle name="Note 2 2 2 30 14 2" xfId="35531"/>
    <cellStyle name="Note 2 2 2 30 15" xfId="21410"/>
    <cellStyle name="Note 2 2 2 30 15 2" xfId="35532"/>
    <cellStyle name="Note 2 2 2 30 16" xfId="22764"/>
    <cellStyle name="Note 2 2 2 30 16 2" xfId="35533"/>
    <cellStyle name="Note 2 2 2 30 17" xfId="24108"/>
    <cellStyle name="Note 2 2 2 30 17 2" xfId="35534"/>
    <cellStyle name="Note 2 2 2 30 18" xfId="35535"/>
    <cellStyle name="Note 2 2 2 30 2" xfId="3136"/>
    <cellStyle name="Note 2 2 2 30 2 2" xfId="35536"/>
    <cellStyle name="Note 2 2 2 30 3" xfId="4480"/>
    <cellStyle name="Note 2 2 2 30 3 2" xfId="35537"/>
    <cellStyle name="Note 2 2 2 30 4" xfId="6106"/>
    <cellStyle name="Note 2 2 2 30 4 2" xfId="35538"/>
    <cellStyle name="Note 2 2 2 30 5" xfId="7508"/>
    <cellStyle name="Note 2 2 2 30 5 2" xfId="35539"/>
    <cellStyle name="Note 2 2 2 30 6" xfId="8903"/>
    <cellStyle name="Note 2 2 2 30 6 2" xfId="35540"/>
    <cellStyle name="Note 2 2 2 30 7" xfId="10304"/>
    <cellStyle name="Note 2 2 2 30 7 2" xfId="35541"/>
    <cellStyle name="Note 2 2 2 30 8" xfId="11701"/>
    <cellStyle name="Note 2 2 2 30 8 2" xfId="35542"/>
    <cellStyle name="Note 2 2 2 30 9" xfId="13097"/>
    <cellStyle name="Note 2 2 2 30 9 2" xfId="35543"/>
    <cellStyle name="Note 2 2 2 31" xfId="2087"/>
    <cellStyle name="Note 2 2 2 31 2" xfId="35544"/>
    <cellStyle name="Note 2 2 2 32" xfId="2048"/>
    <cellStyle name="Note 2 2 2 32 2" xfId="35545"/>
    <cellStyle name="Note 2 2 2 33" xfId="5013"/>
    <cellStyle name="Note 2 2 2 33 2" xfId="35546"/>
    <cellStyle name="Note 2 2 2 34" xfId="4853"/>
    <cellStyle name="Note 2 2 2 34 2" xfId="35547"/>
    <cellStyle name="Note 2 2 2 35" xfId="6053"/>
    <cellStyle name="Note 2 2 2 35 2" xfId="35548"/>
    <cellStyle name="Note 2 2 2 36" xfId="4990"/>
    <cellStyle name="Note 2 2 2 36 2" xfId="35549"/>
    <cellStyle name="Note 2 2 2 37" xfId="7478"/>
    <cellStyle name="Note 2 2 2 37 2" xfId="35550"/>
    <cellStyle name="Note 2 2 2 38" xfId="4879"/>
    <cellStyle name="Note 2 2 2 38 2" xfId="35551"/>
    <cellStyle name="Note 2 2 2 39" xfId="11648"/>
    <cellStyle name="Note 2 2 2 39 2" xfId="35552"/>
    <cellStyle name="Note 2 2 2 4" xfId="352"/>
    <cellStyle name="Note 2 2 2 4 10" xfId="9346"/>
    <cellStyle name="Note 2 2 2 4 10 2" xfId="35553"/>
    <cellStyle name="Note 2 2 2 4 11" xfId="10740"/>
    <cellStyle name="Note 2 2 2 4 11 2" xfId="35554"/>
    <cellStyle name="Note 2 2 2 4 12" xfId="12139"/>
    <cellStyle name="Note 2 2 2 4 12 2" xfId="35555"/>
    <cellStyle name="Note 2 2 2 4 13" xfId="13537"/>
    <cellStyle name="Note 2 2 2 4 13 2" xfId="35556"/>
    <cellStyle name="Note 2 2 2 4 14" xfId="14933"/>
    <cellStyle name="Note 2 2 2 4 14 2" xfId="35557"/>
    <cellStyle name="Note 2 2 2 4 15" xfId="16327"/>
    <cellStyle name="Note 2 2 2 4 15 2" xfId="35558"/>
    <cellStyle name="Note 2 2 2 4 16" xfId="17717"/>
    <cellStyle name="Note 2 2 2 4 16 2" xfId="35559"/>
    <cellStyle name="Note 2 2 2 4 17" xfId="19104"/>
    <cellStyle name="Note 2 2 2 4 17 2" xfId="35560"/>
    <cellStyle name="Note 2 2 2 4 18" xfId="20484"/>
    <cellStyle name="Note 2 2 2 4 18 2" xfId="35561"/>
    <cellStyle name="Note 2 2 2 4 19" xfId="21850"/>
    <cellStyle name="Note 2 2 2 4 19 2" xfId="35562"/>
    <cellStyle name="Note 2 2 2 4 2" xfId="481"/>
    <cellStyle name="Note 2 2 2 4 2 10" xfId="14692"/>
    <cellStyle name="Note 2 2 2 4 2 10 2" xfId="35563"/>
    <cellStyle name="Note 2 2 2 4 2 11" xfId="16086"/>
    <cellStyle name="Note 2 2 2 4 2 11 2" xfId="35564"/>
    <cellStyle name="Note 2 2 2 4 2 12" xfId="17476"/>
    <cellStyle name="Note 2 2 2 4 2 12 2" xfId="35565"/>
    <cellStyle name="Note 2 2 2 4 2 13" xfId="18863"/>
    <cellStyle name="Note 2 2 2 4 2 13 2" xfId="35566"/>
    <cellStyle name="Note 2 2 2 4 2 14" xfId="20243"/>
    <cellStyle name="Note 2 2 2 4 2 14 2" xfId="35567"/>
    <cellStyle name="Note 2 2 2 4 2 15" xfId="21609"/>
    <cellStyle name="Note 2 2 2 4 2 15 2" xfId="35568"/>
    <cellStyle name="Note 2 2 2 4 2 16" xfId="22963"/>
    <cellStyle name="Note 2 2 2 4 2 16 2" xfId="35569"/>
    <cellStyle name="Note 2 2 2 4 2 17" xfId="24307"/>
    <cellStyle name="Note 2 2 2 4 2 17 2" xfId="35570"/>
    <cellStyle name="Note 2 2 2 4 2 18" xfId="1875"/>
    <cellStyle name="Note 2 2 2 4 2 18 2" xfId="35571"/>
    <cellStyle name="Note 2 2 2 4 2 19" xfId="35572"/>
    <cellStyle name="Note 2 2 2 4 2 2" xfId="3335"/>
    <cellStyle name="Note 2 2 2 4 2 2 2" xfId="35573"/>
    <cellStyle name="Note 2 2 2 4 2 3" xfId="4679"/>
    <cellStyle name="Note 2 2 2 4 2 3 2" xfId="35574"/>
    <cellStyle name="Note 2 2 2 4 2 4" xfId="6305"/>
    <cellStyle name="Note 2 2 2 4 2 4 2" xfId="35575"/>
    <cellStyle name="Note 2 2 2 4 2 5" xfId="7707"/>
    <cellStyle name="Note 2 2 2 4 2 5 2" xfId="35576"/>
    <cellStyle name="Note 2 2 2 4 2 6" xfId="9102"/>
    <cellStyle name="Note 2 2 2 4 2 6 2" xfId="35577"/>
    <cellStyle name="Note 2 2 2 4 2 7" xfId="10503"/>
    <cellStyle name="Note 2 2 2 4 2 7 2" xfId="35578"/>
    <cellStyle name="Note 2 2 2 4 2 8" xfId="11900"/>
    <cellStyle name="Note 2 2 2 4 2 8 2" xfId="35579"/>
    <cellStyle name="Note 2 2 2 4 2 9" xfId="13296"/>
    <cellStyle name="Note 2 2 2 4 2 9 2" xfId="35580"/>
    <cellStyle name="Note 2 2 2 4 20" xfId="23204"/>
    <cellStyle name="Note 2 2 2 4 20 2" xfId="35581"/>
    <cellStyle name="Note 2 2 2 4 21" xfId="772"/>
    <cellStyle name="Note 2 2 2 4 21 2" xfId="35582"/>
    <cellStyle name="Note 2 2 2 4 22" xfId="24573"/>
    <cellStyle name="Note 2 2 2 4 22 2" xfId="35583"/>
    <cellStyle name="Note 2 2 2 4 23" xfId="24705"/>
    <cellStyle name="Note 2 2 2 4 23 2" xfId="35584"/>
    <cellStyle name="Note 2 2 2 4 24" xfId="35585"/>
    <cellStyle name="Note 2 2 2 4 25" xfId="52780"/>
    <cellStyle name="Note 2 2 2 4 26" xfId="52781"/>
    <cellStyle name="Note 2 2 2 4 27" xfId="52782"/>
    <cellStyle name="Note 2 2 2 4 28" xfId="52783"/>
    <cellStyle name="Note 2 2 2 4 29" xfId="52784"/>
    <cellStyle name="Note 2 2 2 4 3" xfId="597"/>
    <cellStyle name="Note 2 2 2 4 3 10" xfId="14808"/>
    <cellStyle name="Note 2 2 2 4 3 10 2" xfId="35586"/>
    <cellStyle name="Note 2 2 2 4 3 11" xfId="16202"/>
    <cellStyle name="Note 2 2 2 4 3 11 2" xfId="35587"/>
    <cellStyle name="Note 2 2 2 4 3 12" xfId="17592"/>
    <cellStyle name="Note 2 2 2 4 3 12 2" xfId="35588"/>
    <cellStyle name="Note 2 2 2 4 3 13" xfId="18979"/>
    <cellStyle name="Note 2 2 2 4 3 13 2" xfId="35589"/>
    <cellStyle name="Note 2 2 2 4 3 14" xfId="20359"/>
    <cellStyle name="Note 2 2 2 4 3 14 2" xfId="35590"/>
    <cellStyle name="Note 2 2 2 4 3 15" xfId="21725"/>
    <cellStyle name="Note 2 2 2 4 3 15 2" xfId="35591"/>
    <cellStyle name="Note 2 2 2 4 3 16" xfId="23079"/>
    <cellStyle name="Note 2 2 2 4 3 16 2" xfId="35592"/>
    <cellStyle name="Note 2 2 2 4 3 17" xfId="24423"/>
    <cellStyle name="Note 2 2 2 4 3 17 2" xfId="35593"/>
    <cellStyle name="Note 2 2 2 4 3 18" xfId="1991"/>
    <cellStyle name="Note 2 2 2 4 3 18 2" xfId="35594"/>
    <cellStyle name="Note 2 2 2 4 3 19" xfId="35595"/>
    <cellStyle name="Note 2 2 2 4 3 2" xfId="3451"/>
    <cellStyle name="Note 2 2 2 4 3 2 2" xfId="35596"/>
    <cellStyle name="Note 2 2 2 4 3 3" xfId="4795"/>
    <cellStyle name="Note 2 2 2 4 3 3 2" xfId="35597"/>
    <cellStyle name="Note 2 2 2 4 3 4" xfId="6421"/>
    <cellStyle name="Note 2 2 2 4 3 4 2" xfId="35598"/>
    <cellStyle name="Note 2 2 2 4 3 5" xfId="7823"/>
    <cellStyle name="Note 2 2 2 4 3 5 2" xfId="35599"/>
    <cellStyle name="Note 2 2 2 4 3 6" xfId="9218"/>
    <cellStyle name="Note 2 2 2 4 3 6 2" xfId="35600"/>
    <cellStyle name="Note 2 2 2 4 3 7" xfId="10619"/>
    <cellStyle name="Note 2 2 2 4 3 7 2" xfId="35601"/>
    <cellStyle name="Note 2 2 2 4 3 8" xfId="12016"/>
    <cellStyle name="Note 2 2 2 4 3 8 2" xfId="35602"/>
    <cellStyle name="Note 2 2 2 4 3 9" xfId="13412"/>
    <cellStyle name="Note 2 2 2 4 3 9 2" xfId="35603"/>
    <cellStyle name="Note 2 2 2 4 30" xfId="52785"/>
    <cellStyle name="Note 2 2 2 4 31" xfId="52786"/>
    <cellStyle name="Note 2 2 2 4 4" xfId="1746"/>
    <cellStyle name="Note 2 2 2 4 4 10" xfId="14563"/>
    <cellStyle name="Note 2 2 2 4 4 10 2" xfId="35604"/>
    <cellStyle name="Note 2 2 2 4 4 11" xfId="15957"/>
    <cellStyle name="Note 2 2 2 4 4 11 2" xfId="35605"/>
    <cellStyle name="Note 2 2 2 4 4 12" xfId="17347"/>
    <cellStyle name="Note 2 2 2 4 4 12 2" xfId="35606"/>
    <cellStyle name="Note 2 2 2 4 4 13" xfId="18734"/>
    <cellStyle name="Note 2 2 2 4 4 13 2" xfId="35607"/>
    <cellStyle name="Note 2 2 2 4 4 14" xfId="20114"/>
    <cellStyle name="Note 2 2 2 4 4 14 2" xfId="35608"/>
    <cellStyle name="Note 2 2 2 4 4 15" xfId="21480"/>
    <cellStyle name="Note 2 2 2 4 4 15 2" xfId="35609"/>
    <cellStyle name="Note 2 2 2 4 4 16" xfId="22834"/>
    <cellStyle name="Note 2 2 2 4 4 16 2" xfId="35610"/>
    <cellStyle name="Note 2 2 2 4 4 17" xfId="24178"/>
    <cellStyle name="Note 2 2 2 4 4 17 2" xfId="35611"/>
    <cellStyle name="Note 2 2 2 4 4 18" xfId="35612"/>
    <cellStyle name="Note 2 2 2 4 4 2" xfId="3206"/>
    <cellStyle name="Note 2 2 2 4 4 2 2" xfId="35613"/>
    <cellStyle name="Note 2 2 2 4 4 3" xfId="4550"/>
    <cellStyle name="Note 2 2 2 4 4 3 2" xfId="35614"/>
    <cellStyle name="Note 2 2 2 4 4 4" xfId="6176"/>
    <cellStyle name="Note 2 2 2 4 4 4 2" xfId="35615"/>
    <cellStyle name="Note 2 2 2 4 4 5" xfId="7578"/>
    <cellStyle name="Note 2 2 2 4 4 5 2" xfId="35616"/>
    <cellStyle name="Note 2 2 2 4 4 6" xfId="8973"/>
    <cellStyle name="Note 2 2 2 4 4 6 2" xfId="35617"/>
    <cellStyle name="Note 2 2 2 4 4 7" xfId="10374"/>
    <cellStyle name="Note 2 2 2 4 4 7 2" xfId="35618"/>
    <cellStyle name="Note 2 2 2 4 4 8" xfId="11771"/>
    <cellStyle name="Note 2 2 2 4 4 8 2" xfId="35619"/>
    <cellStyle name="Note 2 2 2 4 4 9" xfId="13167"/>
    <cellStyle name="Note 2 2 2 4 4 9 2" xfId="35620"/>
    <cellStyle name="Note 2 2 2 4 5" xfId="2222"/>
    <cellStyle name="Note 2 2 2 4 5 2" xfId="35621"/>
    <cellStyle name="Note 2 2 2 4 6" xfId="3576"/>
    <cellStyle name="Note 2 2 2 4 6 2" xfId="35622"/>
    <cellStyle name="Note 2 2 2 4 7" xfId="5148"/>
    <cellStyle name="Note 2 2 2 4 7 2" xfId="35623"/>
    <cellStyle name="Note 2 2 2 4 8" xfId="6546"/>
    <cellStyle name="Note 2 2 2 4 8 2" xfId="35624"/>
    <cellStyle name="Note 2 2 2 4 9" xfId="7944"/>
    <cellStyle name="Note 2 2 2 4 9 2" xfId="35625"/>
    <cellStyle name="Note 2 2 2 40" xfId="6083"/>
    <cellStyle name="Note 2 2 2 40 2" xfId="35626"/>
    <cellStyle name="Note 2 2 2 41" xfId="4966"/>
    <cellStyle name="Note 2 2 2 41 2" xfId="35627"/>
    <cellStyle name="Note 2 2 2 42" xfId="7445"/>
    <cellStyle name="Note 2 2 2 42 2" xfId="35628"/>
    <cellStyle name="Note 2 2 2 43" xfId="10281"/>
    <cellStyle name="Note 2 2 2 43 2" xfId="35629"/>
    <cellStyle name="Note 2 2 2 44" xfId="11676"/>
    <cellStyle name="Note 2 2 2 44 2" xfId="35630"/>
    <cellStyle name="Note 2 2 2 45" xfId="11632"/>
    <cellStyle name="Note 2 2 2 45 2" xfId="35631"/>
    <cellStyle name="Note 2 2 2 46" xfId="13070"/>
    <cellStyle name="Note 2 2 2 46 2" xfId="35632"/>
    <cellStyle name="Note 2 2 2 47" xfId="637"/>
    <cellStyle name="Note 2 2 2 47 2" xfId="35633"/>
    <cellStyle name="Note 2 2 2 48" xfId="24555"/>
    <cellStyle name="Note 2 2 2 48 2" xfId="35634"/>
    <cellStyle name="Note 2 2 2 49" xfId="24510"/>
    <cellStyle name="Note 2 2 2 49 2" xfId="35635"/>
    <cellStyle name="Note 2 2 2 5" xfId="362"/>
    <cellStyle name="Note 2 2 2 5 10" xfId="9386"/>
    <cellStyle name="Note 2 2 2 5 10 2" xfId="35636"/>
    <cellStyle name="Note 2 2 2 5 11" xfId="10780"/>
    <cellStyle name="Note 2 2 2 5 11 2" xfId="35637"/>
    <cellStyle name="Note 2 2 2 5 12" xfId="12179"/>
    <cellStyle name="Note 2 2 2 5 12 2" xfId="35638"/>
    <cellStyle name="Note 2 2 2 5 13" xfId="13577"/>
    <cellStyle name="Note 2 2 2 5 13 2" xfId="35639"/>
    <cellStyle name="Note 2 2 2 5 14" xfId="14973"/>
    <cellStyle name="Note 2 2 2 5 14 2" xfId="35640"/>
    <cellStyle name="Note 2 2 2 5 15" xfId="16367"/>
    <cellStyle name="Note 2 2 2 5 15 2" xfId="35641"/>
    <cellStyle name="Note 2 2 2 5 16" xfId="17757"/>
    <cellStyle name="Note 2 2 2 5 16 2" xfId="35642"/>
    <cellStyle name="Note 2 2 2 5 17" xfId="19144"/>
    <cellStyle name="Note 2 2 2 5 17 2" xfId="35643"/>
    <cellStyle name="Note 2 2 2 5 18" xfId="20524"/>
    <cellStyle name="Note 2 2 2 5 18 2" xfId="35644"/>
    <cellStyle name="Note 2 2 2 5 19" xfId="21890"/>
    <cellStyle name="Note 2 2 2 5 19 2" xfId="35645"/>
    <cellStyle name="Note 2 2 2 5 2" xfId="491"/>
    <cellStyle name="Note 2 2 2 5 2 10" xfId="14702"/>
    <cellStyle name="Note 2 2 2 5 2 10 2" xfId="35646"/>
    <cellStyle name="Note 2 2 2 5 2 11" xfId="16096"/>
    <cellStyle name="Note 2 2 2 5 2 11 2" xfId="35647"/>
    <cellStyle name="Note 2 2 2 5 2 12" xfId="17486"/>
    <cellStyle name="Note 2 2 2 5 2 12 2" xfId="35648"/>
    <cellStyle name="Note 2 2 2 5 2 13" xfId="18873"/>
    <cellStyle name="Note 2 2 2 5 2 13 2" xfId="35649"/>
    <cellStyle name="Note 2 2 2 5 2 14" xfId="20253"/>
    <cellStyle name="Note 2 2 2 5 2 14 2" xfId="35650"/>
    <cellStyle name="Note 2 2 2 5 2 15" xfId="21619"/>
    <cellStyle name="Note 2 2 2 5 2 15 2" xfId="35651"/>
    <cellStyle name="Note 2 2 2 5 2 16" xfId="22973"/>
    <cellStyle name="Note 2 2 2 5 2 16 2" xfId="35652"/>
    <cellStyle name="Note 2 2 2 5 2 17" xfId="24317"/>
    <cellStyle name="Note 2 2 2 5 2 17 2" xfId="35653"/>
    <cellStyle name="Note 2 2 2 5 2 18" xfId="1885"/>
    <cellStyle name="Note 2 2 2 5 2 18 2" xfId="35654"/>
    <cellStyle name="Note 2 2 2 5 2 19" xfId="35655"/>
    <cellStyle name="Note 2 2 2 5 2 2" xfId="3345"/>
    <cellStyle name="Note 2 2 2 5 2 2 2" xfId="35656"/>
    <cellStyle name="Note 2 2 2 5 2 3" xfId="4689"/>
    <cellStyle name="Note 2 2 2 5 2 3 2" xfId="35657"/>
    <cellStyle name="Note 2 2 2 5 2 4" xfId="6315"/>
    <cellStyle name="Note 2 2 2 5 2 4 2" xfId="35658"/>
    <cellStyle name="Note 2 2 2 5 2 5" xfId="7717"/>
    <cellStyle name="Note 2 2 2 5 2 5 2" xfId="35659"/>
    <cellStyle name="Note 2 2 2 5 2 6" xfId="9112"/>
    <cellStyle name="Note 2 2 2 5 2 6 2" xfId="35660"/>
    <cellStyle name="Note 2 2 2 5 2 7" xfId="10513"/>
    <cellStyle name="Note 2 2 2 5 2 7 2" xfId="35661"/>
    <cellStyle name="Note 2 2 2 5 2 8" xfId="11910"/>
    <cellStyle name="Note 2 2 2 5 2 8 2" xfId="35662"/>
    <cellStyle name="Note 2 2 2 5 2 9" xfId="13306"/>
    <cellStyle name="Note 2 2 2 5 2 9 2" xfId="35663"/>
    <cellStyle name="Note 2 2 2 5 20" xfId="23244"/>
    <cellStyle name="Note 2 2 2 5 20 2" xfId="35664"/>
    <cellStyle name="Note 2 2 2 5 21" xfId="812"/>
    <cellStyle name="Note 2 2 2 5 21 2" xfId="35665"/>
    <cellStyle name="Note 2 2 2 5 22" xfId="24583"/>
    <cellStyle name="Note 2 2 2 5 22 2" xfId="35666"/>
    <cellStyle name="Note 2 2 2 5 23" xfId="24713"/>
    <cellStyle name="Note 2 2 2 5 23 2" xfId="35667"/>
    <cellStyle name="Note 2 2 2 5 24" xfId="35668"/>
    <cellStyle name="Note 2 2 2 5 25" xfId="52787"/>
    <cellStyle name="Note 2 2 2 5 26" xfId="52788"/>
    <cellStyle name="Note 2 2 2 5 27" xfId="52789"/>
    <cellStyle name="Note 2 2 2 5 28" xfId="52790"/>
    <cellStyle name="Note 2 2 2 5 29" xfId="52791"/>
    <cellStyle name="Note 2 2 2 5 3" xfId="607"/>
    <cellStyle name="Note 2 2 2 5 3 10" xfId="14818"/>
    <cellStyle name="Note 2 2 2 5 3 10 2" xfId="35669"/>
    <cellStyle name="Note 2 2 2 5 3 11" xfId="16212"/>
    <cellStyle name="Note 2 2 2 5 3 11 2" xfId="35670"/>
    <cellStyle name="Note 2 2 2 5 3 12" xfId="17602"/>
    <cellStyle name="Note 2 2 2 5 3 12 2" xfId="35671"/>
    <cellStyle name="Note 2 2 2 5 3 13" xfId="18989"/>
    <cellStyle name="Note 2 2 2 5 3 13 2" xfId="35672"/>
    <cellStyle name="Note 2 2 2 5 3 14" xfId="20369"/>
    <cellStyle name="Note 2 2 2 5 3 14 2" xfId="35673"/>
    <cellStyle name="Note 2 2 2 5 3 15" xfId="21735"/>
    <cellStyle name="Note 2 2 2 5 3 15 2" xfId="35674"/>
    <cellStyle name="Note 2 2 2 5 3 16" xfId="23089"/>
    <cellStyle name="Note 2 2 2 5 3 16 2" xfId="35675"/>
    <cellStyle name="Note 2 2 2 5 3 17" xfId="24433"/>
    <cellStyle name="Note 2 2 2 5 3 17 2" xfId="35676"/>
    <cellStyle name="Note 2 2 2 5 3 18" xfId="2001"/>
    <cellStyle name="Note 2 2 2 5 3 18 2" xfId="35677"/>
    <cellStyle name="Note 2 2 2 5 3 19" xfId="35678"/>
    <cellStyle name="Note 2 2 2 5 3 2" xfId="3461"/>
    <cellStyle name="Note 2 2 2 5 3 2 2" xfId="35679"/>
    <cellStyle name="Note 2 2 2 5 3 3" xfId="4805"/>
    <cellStyle name="Note 2 2 2 5 3 3 2" xfId="35680"/>
    <cellStyle name="Note 2 2 2 5 3 4" xfId="6431"/>
    <cellStyle name="Note 2 2 2 5 3 4 2" xfId="35681"/>
    <cellStyle name="Note 2 2 2 5 3 5" xfId="7833"/>
    <cellStyle name="Note 2 2 2 5 3 5 2" xfId="35682"/>
    <cellStyle name="Note 2 2 2 5 3 6" xfId="9228"/>
    <cellStyle name="Note 2 2 2 5 3 6 2" xfId="35683"/>
    <cellStyle name="Note 2 2 2 5 3 7" xfId="10629"/>
    <cellStyle name="Note 2 2 2 5 3 7 2" xfId="35684"/>
    <cellStyle name="Note 2 2 2 5 3 8" xfId="12026"/>
    <cellStyle name="Note 2 2 2 5 3 8 2" xfId="35685"/>
    <cellStyle name="Note 2 2 2 5 3 9" xfId="13422"/>
    <cellStyle name="Note 2 2 2 5 3 9 2" xfId="35686"/>
    <cellStyle name="Note 2 2 2 5 30" xfId="52792"/>
    <cellStyle name="Note 2 2 2 5 31" xfId="52793"/>
    <cellStyle name="Note 2 2 2 5 4" xfId="1756"/>
    <cellStyle name="Note 2 2 2 5 4 10" xfId="14573"/>
    <cellStyle name="Note 2 2 2 5 4 10 2" xfId="35687"/>
    <cellStyle name="Note 2 2 2 5 4 11" xfId="15967"/>
    <cellStyle name="Note 2 2 2 5 4 11 2" xfId="35688"/>
    <cellStyle name="Note 2 2 2 5 4 12" xfId="17357"/>
    <cellStyle name="Note 2 2 2 5 4 12 2" xfId="35689"/>
    <cellStyle name="Note 2 2 2 5 4 13" xfId="18744"/>
    <cellStyle name="Note 2 2 2 5 4 13 2" xfId="35690"/>
    <cellStyle name="Note 2 2 2 5 4 14" xfId="20124"/>
    <cellStyle name="Note 2 2 2 5 4 14 2" xfId="35691"/>
    <cellStyle name="Note 2 2 2 5 4 15" xfId="21490"/>
    <cellStyle name="Note 2 2 2 5 4 15 2" xfId="35692"/>
    <cellStyle name="Note 2 2 2 5 4 16" xfId="22844"/>
    <cellStyle name="Note 2 2 2 5 4 16 2" xfId="35693"/>
    <cellStyle name="Note 2 2 2 5 4 17" xfId="24188"/>
    <cellStyle name="Note 2 2 2 5 4 17 2" xfId="35694"/>
    <cellStyle name="Note 2 2 2 5 4 18" xfId="35695"/>
    <cellStyle name="Note 2 2 2 5 4 2" xfId="3216"/>
    <cellStyle name="Note 2 2 2 5 4 2 2" xfId="35696"/>
    <cellStyle name="Note 2 2 2 5 4 3" xfId="4560"/>
    <cellStyle name="Note 2 2 2 5 4 3 2" xfId="35697"/>
    <cellStyle name="Note 2 2 2 5 4 4" xfId="6186"/>
    <cellStyle name="Note 2 2 2 5 4 4 2" xfId="35698"/>
    <cellStyle name="Note 2 2 2 5 4 5" xfId="7588"/>
    <cellStyle name="Note 2 2 2 5 4 5 2" xfId="35699"/>
    <cellStyle name="Note 2 2 2 5 4 6" xfId="8983"/>
    <cellStyle name="Note 2 2 2 5 4 6 2" xfId="35700"/>
    <cellStyle name="Note 2 2 2 5 4 7" xfId="10384"/>
    <cellStyle name="Note 2 2 2 5 4 7 2" xfId="35701"/>
    <cellStyle name="Note 2 2 2 5 4 8" xfId="11781"/>
    <cellStyle name="Note 2 2 2 5 4 8 2" xfId="35702"/>
    <cellStyle name="Note 2 2 2 5 4 9" xfId="13177"/>
    <cellStyle name="Note 2 2 2 5 4 9 2" xfId="35703"/>
    <cellStyle name="Note 2 2 2 5 5" xfId="2262"/>
    <cellStyle name="Note 2 2 2 5 5 2" xfId="35704"/>
    <cellStyle name="Note 2 2 2 5 6" xfId="3616"/>
    <cellStyle name="Note 2 2 2 5 6 2" xfId="35705"/>
    <cellStyle name="Note 2 2 2 5 7" xfId="5188"/>
    <cellStyle name="Note 2 2 2 5 7 2" xfId="35706"/>
    <cellStyle name="Note 2 2 2 5 8" xfId="6586"/>
    <cellStyle name="Note 2 2 2 5 8 2" xfId="35707"/>
    <cellStyle name="Note 2 2 2 5 9" xfId="7984"/>
    <cellStyle name="Note 2 2 2 5 9 2" xfId="35708"/>
    <cellStyle name="Note 2 2 2 50" xfId="24613"/>
    <cellStyle name="Note 2 2 2 50 2" xfId="35709"/>
    <cellStyle name="Note 2 2 2 51" xfId="24524"/>
    <cellStyle name="Note 2 2 2 51 2" xfId="35710"/>
    <cellStyle name="Note 2 2 2 52" xfId="24646"/>
    <cellStyle name="Note 2 2 2 52 2" xfId="35711"/>
    <cellStyle name="Note 2 2 2 53" xfId="24735"/>
    <cellStyle name="Note 2 2 2 53 2" xfId="35712"/>
    <cellStyle name="Note 2 2 2 54" xfId="24622"/>
    <cellStyle name="Note 2 2 2 54 2" xfId="35713"/>
    <cellStyle name="Note 2 2 2 55" xfId="35714"/>
    <cellStyle name="Note 2 2 2 56" xfId="49240"/>
    <cellStyle name="Note 2 2 2 57" xfId="49274"/>
    <cellStyle name="Note 2 2 2 58" xfId="52794"/>
    <cellStyle name="Note 2 2 2 59" xfId="52795"/>
    <cellStyle name="Note 2 2 2 6" xfId="402"/>
    <cellStyle name="Note 2 2 2 6 10" xfId="12218"/>
    <cellStyle name="Note 2 2 2 6 10 2" xfId="35715"/>
    <cellStyle name="Note 2 2 2 6 11" xfId="13616"/>
    <cellStyle name="Note 2 2 2 6 11 2" xfId="35716"/>
    <cellStyle name="Note 2 2 2 6 12" xfId="15012"/>
    <cellStyle name="Note 2 2 2 6 12 2" xfId="35717"/>
    <cellStyle name="Note 2 2 2 6 13" xfId="16406"/>
    <cellStyle name="Note 2 2 2 6 13 2" xfId="35718"/>
    <cellStyle name="Note 2 2 2 6 14" xfId="17796"/>
    <cellStyle name="Note 2 2 2 6 14 2" xfId="35719"/>
    <cellStyle name="Note 2 2 2 6 15" xfId="19183"/>
    <cellStyle name="Note 2 2 2 6 15 2" xfId="35720"/>
    <cellStyle name="Note 2 2 2 6 16" xfId="20563"/>
    <cellStyle name="Note 2 2 2 6 16 2" xfId="35721"/>
    <cellStyle name="Note 2 2 2 6 17" xfId="21929"/>
    <cellStyle name="Note 2 2 2 6 17 2" xfId="35722"/>
    <cellStyle name="Note 2 2 2 6 18" xfId="23283"/>
    <cellStyle name="Note 2 2 2 6 18 2" xfId="35723"/>
    <cellStyle name="Note 2 2 2 6 19" xfId="851"/>
    <cellStyle name="Note 2 2 2 6 19 2" xfId="35724"/>
    <cellStyle name="Note 2 2 2 6 2" xfId="1796"/>
    <cellStyle name="Note 2 2 2 6 2 10" xfId="14613"/>
    <cellStyle name="Note 2 2 2 6 2 10 2" xfId="35725"/>
    <cellStyle name="Note 2 2 2 6 2 11" xfId="16007"/>
    <cellStyle name="Note 2 2 2 6 2 11 2" xfId="35726"/>
    <cellStyle name="Note 2 2 2 6 2 12" xfId="17397"/>
    <cellStyle name="Note 2 2 2 6 2 12 2" xfId="35727"/>
    <cellStyle name="Note 2 2 2 6 2 13" xfId="18784"/>
    <cellStyle name="Note 2 2 2 6 2 13 2" xfId="35728"/>
    <cellStyle name="Note 2 2 2 6 2 14" xfId="20164"/>
    <cellStyle name="Note 2 2 2 6 2 14 2" xfId="35729"/>
    <cellStyle name="Note 2 2 2 6 2 15" xfId="21530"/>
    <cellStyle name="Note 2 2 2 6 2 15 2" xfId="35730"/>
    <cellStyle name="Note 2 2 2 6 2 16" xfId="22884"/>
    <cellStyle name="Note 2 2 2 6 2 16 2" xfId="35731"/>
    <cellStyle name="Note 2 2 2 6 2 17" xfId="24228"/>
    <cellStyle name="Note 2 2 2 6 2 17 2" xfId="35732"/>
    <cellStyle name="Note 2 2 2 6 2 18" xfId="35733"/>
    <cellStyle name="Note 2 2 2 6 2 2" xfId="3256"/>
    <cellStyle name="Note 2 2 2 6 2 2 2" xfId="35734"/>
    <cellStyle name="Note 2 2 2 6 2 3" xfId="4600"/>
    <cellStyle name="Note 2 2 2 6 2 3 2" xfId="35735"/>
    <cellStyle name="Note 2 2 2 6 2 4" xfId="6226"/>
    <cellStyle name="Note 2 2 2 6 2 4 2" xfId="35736"/>
    <cellStyle name="Note 2 2 2 6 2 5" xfId="7628"/>
    <cellStyle name="Note 2 2 2 6 2 5 2" xfId="35737"/>
    <cellStyle name="Note 2 2 2 6 2 6" xfId="9023"/>
    <cellStyle name="Note 2 2 2 6 2 6 2" xfId="35738"/>
    <cellStyle name="Note 2 2 2 6 2 7" xfId="10424"/>
    <cellStyle name="Note 2 2 2 6 2 7 2" xfId="35739"/>
    <cellStyle name="Note 2 2 2 6 2 8" xfId="11821"/>
    <cellStyle name="Note 2 2 2 6 2 8 2" xfId="35740"/>
    <cellStyle name="Note 2 2 2 6 2 9" xfId="13217"/>
    <cellStyle name="Note 2 2 2 6 2 9 2" xfId="35741"/>
    <cellStyle name="Note 2 2 2 6 20" xfId="35742"/>
    <cellStyle name="Note 2 2 2 6 21" xfId="52796"/>
    <cellStyle name="Note 2 2 2 6 22" xfId="52797"/>
    <cellStyle name="Note 2 2 2 6 23" xfId="52798"/>
    <cellStyle name="Note 2 2 2 6 24" xfId="52799"/>
    <cellStyle name="Note 2 2 2 6 25" xfId="52800"/>
    <cellStyle name="Note 2 2 2 6 26" xfId="52801"/>
    <cellStyle name="Note 2 2 2 6 27" xfId="52802"/>
    <cellStyle name="Note 2 2 2 6 3" xfId="2301"/>
    <cellStyle name="Note 2 2 2 6 3 2" xfId="35743"/>
    <cellStyle name="Note 2 2 2 6 4" xfId="3655"/>
    <cellStyle name="Note 2 2 2 6 4 2" xfId="35744"/>
    <cellStyle name="Note 2 2 2 6 5" xfId="5227"/>
    <cellStyle name="Note 2 2 2 6 5 2" xfId="35745"/>
    <cellStyle name="Note 2 2 2 6 6" xfId="6625"/>
    <cellStyle name="Note 2 2 2 6 6 2" xfId="35746"/>
    <cellStyle name="Note 2 2 2 6 7" xfId="8023"/>
    <cellStyle name="Note 2 2 2 6 7 2" xfId="35747"/>
    <cellStyle name="Note 2 2 2 6 8" xfId="9425"/>
    <cellStyle name="Note 2 2 2 6 8 2" xfId="35748"/>
    <cellStyle name="Note 2 2 2 6 9" xfId="10819"/>
    <cellStyle name="Note 2 2 2 6 9 2" xfId="35749"/>
    <cellStyle name="Note 2 2 2 60" xfId="52803"/>
    <cellStyle name="Note 2 2 2 61" xfId="52804"/>
    <cellStyle name="Note 2 2 2 62" xfId="52805"/>
    <cellStyle name="Note 2 2 2 63" xfId="52806"/>
    <cellStyle name="Note 2 2 2 64" xfId="52807"/>
    <cellStyle name="Note 2 2 2 7" xfId="527"/>
    <cellStyle name="Note 2 2 2 7 10" xfId="12256"/>
    <cellStyle name="Note 2 2 2 7 10 2" xfId="35750"/>
    <cellStyle name="Note 2 2 2 7 11" xfId="13654"/>
    <cellStyle name="Note 2 2 2 7 11 2" xfId="35751"/>
    <cellStyle name="Note 2 2 2 7 12" xfId="15050"/>
    <cellStyle name="Note 2 2 2 7 12 2" xfId="35752"/>
    <cellStyle name="Note 2 2 2 7 13" xfId="16444"/>
    <cellStyle name="Note 2 2 2 7 13 2" xfId="35753"/>
    <cellStyle name="Note 2 2 2 7 14" xfId="17834"/>
    <cellStyle name="Note 2 2 2 7 14 2" xfId="35754"/>
    <cellStyle name="Note 2 2 2 7 15" xfId="19221"/>
    <cellStyle name="Note 2 2 2 7 15 2" xfId="35755"/>
    <cellStyle name="Note 2 2 2 7 16" xfId="20601"/>
    <cellStyle name="Note 2 2 2 7 16 2" xfId="35756"/>
    <cellStyle name="Note 2 2 2 7 17" xfId="21967"/>
    <cellStyle name="Note 2 2 2 7 17 2" xfId="35757"/>
    <cellStyle name="Note 2 2 2 7 18" xfId="23321"/>
    <cellStyle name="Note 2 2 2 7 18 2" xfId="35758"/>
    <cellStyle name="Note 2 2 2 7 19" xfId="889"/>
    <cellStyle name="Note 2 2 2 7 19 2" xfId="35759"/>
    <cellStyle name="Note 2 2 2 7 2" xfId="1921"/>
    <cellStyle name="Note 2 2 2 7 2 10" xfId="14738"/>
    <cellStyle name="Note 2 2 2 7 2 10 2" xfId="35760"/>
    <cellStyle name="Note 2 2 2 7 2 11" xfId="16132"/>
    <cellStyle name="Note 2 2 2 7 2 11 2" xfId="35761"/>
    <cellStyle name="Note 2 2 2 7 2 12" xfId="17522"/>
    <cellStyle name="Note 2 2 2 7 2 12 2" xfId="35762"/>
    <cellStyle name="Note 2 2 2 7 2 13" xfId="18909"/>
    <cellStyle name="Note 2 2 2 7 2 13 2" xfId="35763"/>
    <cellStyle name="Note 2 2 2 7 2 14" xfId="20289"/>
    <cellStyle name="Note 2 2 2 7 2 14 2" xfId="35764"/>
    <cellStyle name="Note 2 2 2 7 2 15" xfId="21655"/>
    <cellStyle name="Note 2 2 2 7 2 15 2" xfId="35765"/>
    <cellStyle name="Note 2 2 2 7 2 16" xfId="23009"/>
    <cellStyle name="Note 2 2 2 7 2 16 2" xfId="35766"/>
    <cellStyle name="Note 2 2 2 7 2 17" xfId="24353"/>
    <cellStyle name="Note 2 2 2 7 2 17 2" xfId="35767"/>
    <cellStyle name="Note 2 2 2 7 2 18" xfId="35768"/>
    <cellStyle name="Note 2 2 2 7 2 2" xfId="3381"/>
    <cellStyle name="Note 2 2 2 7 2 2 2" xfId="35769"/>
    <cellStyle name="Note 2 2 2 7 2 3" xfId="4725"/>
    <cellStyle name="Note 2 2 2 7 2 3 2" xfId="35770"/>
    <cellStyle name="Note 2 2 2 7 2 4" xfId="6351"/>
    <cellStyle name="Note 2 2 2 7 2 4 2" xfId="35771"/>
    <cellStyle name="Note 2 2 2 7 2 5" xfId="7753"/>
    <cellStyle name="Note 2 2 2 7 2 5 2" xfId="35772"/>
    <cellStyle name="Note 2 2 2 7 2 6" xfId="9148"/>
    <cellStyle name="Note 2 2 2 7 2 6 2" xfId="35773"/>
    <cellStyle name="Note 2 2 2 7 2 7" xfId="10549"/>
    <cellStyle name="Note 2 2 2 7 2 7 2" xfId="35774"/>
    <cellStyle name="Note 2 2 2 7 2 8" xfId="11946"/>
    <cellStyle name="Note 2 2 2 7 2 8 2" xfId="35775"/>
    <cellStyle name="Note 2 2 2 7 2 9" xfId="13342"/>
    <cellStyle name="Note 2 2 2 7 2 9 2" xfId="35776"/>
    <cellStyle name="Note 2 2 2 7 20" xfId="35777"/>
    <cellStyle name="Note 2 2 2 7 21" xfId="52808"/>
    <cellStyle name="Note 2 2 2 7 22" xfId="52809"/>
    <cellStyle name="Note 2 2 2 7 23" xfId="52810"/>
    <cellStyle name="Note 2 2 2 7 24" xfId="52811"/>
    <cellStyle name="Note 2 2 2 7 25" xfId="52812"/>
    <cellStyle name="Note 2 2 2 7 26" xfId="52813"/>
    <cellStyle name="Note 2 2 2 7 27" xfId="52814"/>
    <cellStyle name="Note 2 2 2 7 3" xfId="2339"/>
    <cellStyle name="Note 2 2 2 7 3 2" xfId="35778"/>
    <cellStyle name="Note 2 2 2 7 4" xfId="3693"/>
    <cellStyle name="Note 2 2 2 7 4 2" xfId="35779"/>
    <cellStyle name="Note 2 2 2 7 5" xfId="5265"/>
    <cellStyle name="Note 2 2 2 7 5 2" xfId="35780"/>
    <cellStyle name="Note 2 2 2 7 6" xfId="6663"/>
    <cellStyle name="Note 2 2 2 7 6 2" xfId="35781"/>
    <cellStyle name="Note 2 2 2 7 7" xfId="8061"/>
    <cellStyle name="Note 2 2 2 7 7 2" xfId="35782"/>
    <cellStyle name="Note 2 2 2 7 8" xfId="9463"/>
    <cellStyle name="Note 2 2 2 7 8 2" xfId="35783"/>
    <cellStyle name="Note 2 2 2 7 9" xfId="10857"/>
    <cellStyle name="Note 2 2 2 7 9 2" xfId="35784"/>
    <cellStyle name="Note 2 2 2 8" xfId="925"/>
    <cellStyle name="Note 2 2 2 8 10" xfId="13690"/>
    <cellStyle name="Note 2 2 2 8 10 2" xfId="35785"/>
    <cellStyle name="Note 2 2 2 8 11" xfId="15086"/>
    <cellStyle name="Note 2 2 2 8 11 2" xfId="35786"/>
    <cellStyle name="Note 2 2 2 8 12" xfId="16480"/>
    <cellStyle name="Note 2 2 2 8 12 2" xfId="35787"/>
    <cellStyle name="Note 2 2 2 8 13" xfId="17870"/>
    <cellStyle name="Note 2 2 2 8 13 2" xfId="35788"/>
    <cellStyle name="Note 2 2 2 8 14" xfId="19257"/>
    <cellStyle name="Note 2 2 2 8 14 2" xfId="35789"/>
    <cellStyle name="Note 2 2 2 8 15" xfId="20637"/>
    <cellStyle name="Note 2 2 2 8 15 2" xfId="35790"/>
    <cellStyle name="Note 2 2 2 8 16" xfId="22003"/>
    <cellStyle name="Note 2 2 2 8 16 2" xfId="35791"/>
    <cellStyle name="Note 2 2 2 8 17" xfId="23357"/>
    <cellStyle name="Note 2 2 2 8 17 2" xfId="35792"/>
    <cellStyle name="Note 2 2 2 8 18" xfId="35793"/>
    <cellStyle name="Note 2 2 2 8 19" xfId="52815"/>
    <cellStyle name="Note 2 2 2 8 2" xfId="2375"/>
    <cellStyle name="Note 2 2 2 8 2 2" xfId="35794"/>
    <cellStyle name="Note 2 2 2 8 20" xfId="52816"/>
    <cellStyle name="Note 2 2 2 8 21" xfId="52817"/>
    <cellStyle name="Note 2 2 2 8 22" xfId="52818"/>
    <cellStyle name="Note 2 2 2 8 23" xfId="52819"/>
    <cellStyle name="Note 2 2 2 8 24" xfId="52820"/>
    <cellStyle name="Note 2 2 2 8 25" xfId="52821"/>
    <cellStyle name="Note 2 2 2 8 3" xfId="3729"/>
    <cellStyle name="Note 2 2 2 8 3 2" xfId="35795"/>
    <cellStyle name="Note 2 2 2 8 4" xfId="5301"/>
    <cellStyle name="Note 2 2 2 8 4 2" xfId="35796"/>
    <cellStyle name="Note 2 2 2 8 5" xfId="6699"/>
    <cellStyle name="Note 2 2 2 8 5 2" xfId="35797"/>
    <cellStyle name="Note 2 2 2 8 6" xfId="8097"/>
    <cellStyle name="Note 2 2 2 8 6 2" xfId="35798"/>
    <cellStyle name="Note 2 2 2 8 7" xfId="9499"/>
    <cellStyle name="Note 2 2 2 8 7 2" xfId="35799"/>
    <cellStyle name="Note 2 2 2 8 8" xfId="10893"/>
    <cellStyle name="Note 2 2 2 8 8 2" xfId="35800"/>
    <cellStyle name="Note 2 2 2 8 9" xfId="12292"/>
    <cellStyle name="Note 2 2 2 8 9 2" xfId="35801"/>
    <cellStyle name="Note 2 2 2 9" xfId="963"/>
    <cellStyle name="Note 2 2 2 9 10" xfId="13728"/>
    <cellStyle name="Note 2 2 2 9 10 2" xfId="35802"/>
    <cellStyle name="Note 2 2 2 9 11" xfId="15124"/>
    <cellStyle name="Note 2 2 2 9 11 2" xfId="35803"/>
    <cellStyle name="Note 2 2 2 9 12" xfId="16518"/>
    <cellStyle name="Note 2 2 2 9 12 2" xfId="35804"/>
    <cellStyle name="Note 2 2 2 9 13" xfId="17908"/>
    <cellStyle name="Note 2 2 2 9 13 2" xfId="35805"/>
    <cellStyle name="Note 2 2 2 9 14" xfId="19295"/>
    <cellStyle name="Note 2 2 2 9 14 2" xfId="35806"/>
    <cellStyle name="Note 2 2 2 9 15" xfId="20675"/>
    <cellStyle name="Note 2 2 2 9 15 2" xfId="35807"/>
    <cellStyle name="Note 2 2 2 9 16" xfId="22041"/>
    <cellStyle name="Note 2 2 2 9 16 2" xfId="35808"/>
    <cellStyle name="Note 2 2 2 9 17" xfId="23395"/>
    <cellStyle name="Note 2 2 2 9 17 2" xfId="35809"/>
    <cellStyle name="Note 2 2 2 9 18" xfId="35810"/>
    <cellStyle name="Note 2 2 2 9 19" xfId="52822"/>
    <cellStyle name="Note 2 2 2 9 2" xfId="2413"/>
    <cellStyle name="Note 2 2 2 9 2 2" xfId="35811"/>
    <cellStyle name="Note 2 2 2 9 20" xfId="52823"/>
    <cellStyle name="Note 2 2 2 9 21" xfId="52824"/>
    <cellStyle name="Note 2 2 2 9 22" xfId="52825"/>
    <cellStyle name="Note 2 2 2 9 23" xfId="52826"/>
    <cellStyle name="Note 2 2 2 9 24" xfId="52827"/>
    <cellStyle name="Note 2 2 2 9 25" xfId="52828"/>
    <cellStyle name="Note 2 2 2 9 3" xfId="3767"/>
    <cellStyle name="Note 2 2 2 9 3 2" xfId="35812"/>
    <cellStyle name="Note 2 2 2 9 4" xfId="5339"/>
    <cellStyle name="Note 2 2 2 9 4 2" xfId="35813"/>
    <cellStyle name="Note 2 2 2 9 5" xfId="6737"/>
    <cellStyle name="Note 2 2 2 9 5 2" xfId="35814"/>
    <cellStyle name="Note 2 2 2 9 6" xfId="8135"/>
    <cellStyle name="Note 2 2 2 9 6 2" xfId="35815"/>
    <cellStyle name="Note 2 2 2 9 7" xfId="9537"/>
    <cellStyle name="Note 2 2 2 9 7 2" xfId="35816"/>
    <cellStyle name="Note 2 2 2 9 8" xfId="10931"/>
    <cellStyle name="Note 2 2 2 9 8 2" xfId="35817"/>
    <cellStyle name="Note 2 2 2 9 9" xfId="12330"/>
    <cellStyle name="Note 2 2 2 9 9 2" xfId="35818"/>
    <cellStyle name="Note 2 2 20" xfId="1417"/>
    <cellStyle name="Note 2 2 20 10" xfId="14182"/>
    <cellStyle name="Note 2 2 20 10 2" xfId="35819"/>
    <cellStyle name="Note 2 2 20 11" xfId="15578"/>
    <cellStyle name="Note 2 2 20 11 2" xfId="35820"/>
    <cellStyle name="Note 2 2 20 12" xfId="16972"/>
    <cellStyle name="Note 2 2 20 12 2" xfId="35821"/>
    <cellStyle name="Note 2 2 20 13" xfId="18362"/>
    <cellStyle name="Note 2 2 20 13 2" xfId="35822"/>
    <cellStyle name="Note 2 2 20 14" xfId="19749"/>
    <cellStyle name="Note 2 2 20 14 2" xfId="35823"/>
    <cellStyle name="Note 2 2 20 15" xfId="21129"/>
    <cellStyle name="Note 2 2 20 15 2" xfId="35824"/>
    <cellStyle name="Note 2 2 20 16" xfId="22495"/>
    <cellStyle name="Note 2 2 20 16 2" xfId="35825"/>
    <cellStyle name="Note 2 2 20 17" xfId="23849"/>
    <cellStyle name="Note 2 2 20 17 2" xfId="35826"/>
    <cellStyle name="Note 2 2 20 18" xfId="35827"/>
    <cellStyle name="Note 2 2 20 19" xfId="52829"/>
    <cellStyle name="Note 2 2 20 2" xfId="2867"/>
    <cellStyle name="Note 2 2 20 2 2" xfId="35828"/>
    <cellStyle name="Note 2 2 20 20" xfId="52830"/>
    <cellStyle name="Note 2 2 20 21" xfId="52831"/>
    <cellStyle name="Note 2 2 20 22" xfId="52832"/>
    <cellStyle name="Note 2 2 20 23" xfId="52833"/>
    <cellStyle name="Note 2 2 20 24" xfId="52834"/>
    <cellStyle name="Note 2 2 20 25" xfId="52835"/>
    <cellStyle name="Note 2 2 20 3" xfId="4221"/>
    <cellStyle name="Note 2 2 20 3 2" xfId="35829"/>
    <cellStyle name="Note 2 2 20 4" xfId="5793"/>
    <cellStyle name="Note 2 2 20 4 2" xfId="35830"/>
    <cellStyle name="Note 2 2 20 5" xfId="7191"/>
    <cellStyle name="Note 2 2 20 5 2" xfId="35831"/>
    <cellStyle name="Note 2 2 20 6" xfId="8589"/>
    <cellStyle name="Note 2 2 20 6 2" xfId="35832"/>
    <cellStyle name="Note 2 2 20 7" xfId="9991"/>
    <cellStyle name="Note 2 2 20 7 2" xfId="35833"/>
    <cellStyle name="Note 2 2 20 8" xfId="11385"/>
    <cellStyle name="Note 2 2 20 8 2" xfId="35834"/>
    <cellStyle name="Note 2 2 20 9" xfId="12784"/>
    <cellStyle name="Note 2 2 20 9 2" xfId="35835"/>
    <cellStyle name="Note 2 2 21" xfId="1484"/>
    <cellStyle name="Note 2 2 21 10" xfId="14249"/>
    <cellStyle name="Note 2 2 21 10 2" xfId="35836"/>
    <cellStyle name="Note 2 2 21 11" xfId="15645"/>
    <cellStyle name="Note 2 2 21 11 2" xfId="35837"/>
    <cellStyle name="Note 2 2 21 12" xfId="17039"/>
    <cellStyle name="Note 2 2 21 12 2" xfId="35838"/>
    <cellStyle name="Note 2 2 21 13" xfId="18429"/>
    <cellStyle name="Note 2 2 21 13 2" xfId="35839"/>
    <cellStyle name="Note 2 2 21 14" xfId="19816"/>
    <cellStyle name="Note 2 2 21 14 2" xfId="35840"/>
    <cellStyle name="Note 2 2 21 15" xfId="21196"/>
    <cellStyle name="Note 2 2 21 15 2" xfId="35841"/>
    <cellStyle name="Note 2 2 21 16" xfId="22562"/>
    <cellStyle name="Note 2 2 21 16 2" xfId="35842"/>
    <cellStyle name="Note 2 2 21 17" xfId="23916"/>
    <cellStyle name="Note 2 2 21 17 2" xfId="35843"/>
    <cellStyle name="Note 2 2 21 18" xfId="35844"/>
    <cellStyle name="Note 2 2 21 19" xfId="52836"/>
    <cellStyle name="Note 2 2 21 2" xfId="2934"/>
    <cellStyle name="Note 2 2 21 2 2" xfId="35845"/>
    <cellStyle name="Note 2 2 21 20" xfId="52837"/>
    <cellStyle name="Note 2 2 21 21" xfId="52838"/>
    <cellStyle name="Note 2 2 21 22" xfId="52839"/>
    <cellStyle name="Note 2 2 21 23" xfId="52840"/>
    <cellStyle name="Note 2 2 21 24" xfId="52841"/>
    <cellStyle name="Note 2 2 21 25" xfId="52842"/>
    <cellStyle name="Note 2 2 21 3" xfId="4288"/>
    <cellStyle name="Note 2 2 21 3 2" xfId="35846"/>
    <cellStyle name="Note 2 2 21 4" xfId="5860"/>
    <cellStyle name="Note 2 2 21 4 2" xfId="35847"/>
    <cellStyle name="Note 2 2 21 5" xfId="7258"/>
    <cellStyle name="Note 2 2 21 5 2" xfId="35848"/>
    <cellStyle name="Note 2 2 21 6" xfId="8656"/>
    <cellStyle name="Note 2 2 21 6 2" xfId="35849"/>
    <cellStyle name="Note 2 2 21 7" xfId="10058"/>
    <cellStyle name="Note 2 2 21 7 2" xfId="35850"/>
    <cellStyle name="Note 2 2 21 8" xfId="11452"/>
    <cellStyle name="Note 2 2 21 8 2" xfId="35851"/>
    <cellStyle name="Note 2 2 21 9" xfId="12851"/>
    <cellStyle name="Note 2 2 21 9 2" xfId="35852"/>
    <cellStyle name="Note 2 2 22" xfId="1519"/>
    <cellStyle name="Note 2 2 22 10" xfId="14284"/>
    <cellStyle name="Note 2 2 22 10 2" xfId="35853"/>
    <cellStyle name="Note 2 2 22 11" xfId="15680"/>
    <cellStyle name="Note 2 2 22 11 2" xfId="35854"/>
    <cellStyle name="Note 2 2 22 12" xfId="17074"/>
    <cellStyle name="Note 2 2 22 12 2" xfId="35855"/>
    <cellStyle name="Note 2 2 22 13" xfId="18464"/>
    <cellStyle name="Note 2 2 22 13 2" xfId="35856"/>
    <cellStyle name="Note 2 2 22 14" xfId="19851"/>
    <cellStyle name="Note 2 2 22 14 2" xfId="35857"/>
    <cellStyle name="Note 2 2 22 15" xfId="21231"/>
    <cellStyle name="Note 2 2 22 15 2" xfId="35858"/>
    <cellStyle name="Note 2 2 22 16" xfId="22597"/>
    <cellStyle name="Note 2 2 22 16 2" xfId="35859"/>
    <cellStyle name="Note 2 2 22 17" xfId="23951"/>
    <cellStyle name="Note 2 2 22 17 2" xfId="35860"/>
    <cellStyle name="Note 2 2 22 18" xfId="35861"/>
    <cellStyle name="Note 2 2 22 19" xfId="52843"/>
    <cellStyle name="Note 2 2 22 2" xfId="2969"/>
    <cellStyle name="Note 2 2 22 2 2" xfId="35862"/>
    <cellStyle name="Note 2 2 22 20" xfId="52844"/>
    <cellStyle name="Note 2 2 22 21" xfId="52845"/>
    <cellStyle name="Note 2 2 22 22" xfId="52846"/>
    <cellStyle name="Note 2 2 22 23" xfId="52847"/>
    <cellStyle name="Note 2 2 22 24" xfId="52848"/>
    <cellStyle name="Note 2 2 22 25" xfId="52849"/>
    <cellStyle name="Note 2 2 22 3" xfId="4323"/>
    <cellStyle name="Note 2 2 22 3 2" xfId="35863"/>
    <cellStyle name="Note 2 2 22 4" xfId="5895"/>
    <cellStyle name="Note 2 2 22 4 2" xfId="35864"/>
    <cellStyle name="Note 2 2 22 5" xfId="7293"/>
    <cellStyle name="Note 2 2 22 5 2" xfId="35865"/>
    <cellStyle name="Note 2 2 22 6" xfId="8691"/>
    <cellStyle name="Note 2 2 22 6 2" xfId="35866"/>
    <cellStyle name="Note 2 2 22 7" xfId="10093"/>
    <cellStyle name="Note 2 2 22 7 2" xfId="35867"/>
    <cellStyle name="Note 2 2 22 8" xfId="11487"/>
    <cellStyle name="Note 2 2 22 8 2" xfId="35868"/>
    <cellStyle name="Note 2 2 22 9" xfId="12886"/>
    <cellStyle name="Note 2 2 22 9 2" xfId="35869"/>
    <cellStyle name="Note 2 2 23" xfId="1553"/>
    <cellStyle name="Note 2 2 23 10" xfId="14318"/>
    <cellStyle name="Note 2 2 23 10 2" xfId="35870"/>
    <cellStyle name="Note 2 2 23 11" xfId="15714"/>
    <cellStyle name="Note 2 2 23 11 2" xfId="35871"/>
    <cellStyle name="Note 2 2 23 12" xfId="17108"/>
    <cellStyle name="Note 2 2 23 12 2" xfId="35872"/>
    <cellStyle name="Note 2 2 23 13" xfId="18498"/>
    <cellStyle name="Note 2 2 23 13 2" xfId="35873"/>
    <cellStyle name="Note 2 2 23 14" xfId="19885"/>
    <cellStyle name="Note 2 2 23 14 2" xfId="35874"/>
    <cellStyle name="Note 2 2 23 15" xfId="21265"/>
    <cellStyle name="Note 2 2 23 15 2" xfId="35875"/>
    <cellStyle name="Note 2 2 23 16" xfId="22631"/>
    <cellStyle name="Note 2 2 23 16 2" xfId="35876"/>
    <cellStyle name="Note 2 2 23 17" xfId="23985"/>
    <cellStyle name="Note 2 2 23 17 2" xfId="35877"/>
    <cellStyle name="Note 2 2 23 18" xfId="35878"/>
    <cellStyle name="Note 2 2 23 19" xfId="52850"/>
    <cellStyle name="Note 2 2 23 2" xfId="3003"/>
    <cellStyle name="Note 2 2 23 2 2" xfId="35879"/>
    <cellStyle name="Note 2 2 23 20" xfId="52851"/>
    <cellStyle name="Note 2 2 23 21" xfId="52852"/>
    <cellStyle name="Note 2 2 23 22" xfId="52853"/>
    <cellStyle name="Note 2 2 23 23" xfId="52854"/>
    <cellStyle name="Note 2 2 23 24" xfId="52855"/>
    <cellStyle name="Note 2 2 23 25" xfId="52856"/>
    <cellStyle name="Note 2 2 23 3" xfId="4357"/>
    <cellStyle name="Note 2 2 23 3 2" xfId="35880"/>
    <cellStyle name="Note 2 2 23 4" xfId="5929"/>
    <cellStyle name="Note 2 2 23 4 2" xfId="35881"/>
    <cellStyle name="Note 2 2 23 5" xfId="7327"/>
    <cellStyle name="Note 2 2 23 5 2" xfId="35882"/>
    <cellStyle name="Note 2 2 23 6" xfId="8725"/>
    <cellStyle name="Note 2 2 23 6 2" xfId="35883"/>
    <cellStyle name="Note 2 2 23 7" xfId="10127"/>
    <cellStyle name="Note 2 2 23 7 2" xfId="35884"/>
    <cellStyle name="Note 2 2 23 8" xfId="11521"/>
    <cellStyle name="Note 2 2 23 8 2" xfId="35885"/>
    <cellStyle name="Note 2 2 23 9" xfId="12920"/>
    <cellStyle name="Note 2 2 23 9 2" xfId="35886"/>
    <cellStyle name="Note 2 2 24" xfId="1585"/>
    <cellStyle name="Note 2 2 24 10" xfId="14350"/>
    <cellStyle name="Note 2 2 24 10 2" xfId="35887"/>
    <cellStyle name="Note 2 2 24 11" xfId="15746"/>
    <cellStyle name="Note 2 2 24 11 2" xfId="35888"/>
    <cellStyle name="Note 2 2 24 12" xfId="17140"/>
    <cellStyle name="Note 2 2 24 12 2" xfId="35889"/>
    <cellStyle name="Note 2 2 24 13" xfId="18530"/>
    <cellStyle name="Note 2 2 24 13 2" xfId="35890"/>
    <cellStyle name="Note 2 2 24 14" xfId="19917"/>
    <cellStyle name="Note 2 2 24 14 2" xfId="35891"/>
    <cellStyle name="Note 2 2 24 15" xfId="21297"/>
    <cellStyle name="Note 2 2 24 15 2" xfId="35892"/>
    <cellStyle name="Note 2 2 24 16" xfId="22663"/>
    <cellStyle name="Note 2 2 24 16 2" xfId="35893"/>
    <cellStyle name="Note 2 2 24 17" xfId="24017"/>
    <cellStyle name="Note 2 2 24 17 2" xfId="35894"/>
    <cellStyle name="Note 2 2 24 18" xfId="35895"/>
    <cellStyle name="Note 2 2 24 19" xfId="52857"/>
    <cellStyle name="Note 2 2 24 2" xfId="3035"/>
    <cellStyle name="Note 2 2 24 2 2" xfId="35896"/>
    <cellStyle name="Note 2 2 24 20" xfId="52858"/>
    <cellStyle name="Note 2 2 24 21" xfId="52859"/>
    <cellStyle name="Note 2 2 24 22" xfId="52860"/>
    <cellStyle name="Note 2 2 24 23" xfId="52861"/>
    <cellStyle name="Note 2 2 24 24" xfId="52862"/>
    <cellStyle name="Note 2 2 24 25" xfId="52863"/>
    <cellStyle name="Note 2 2 24 3" xfId="4389"/>
    <cellStyle name="Note 2 2 24 3 2" xfId="35897"/>
    <cellStyle name="Note 2 2 24 4" xfId="5961"/>
    <cellStyle name="Note 2 2 24 4 2" xfId="35898"/>
    <cellStyle name="Note 2 2 24 5" xfId="7359"/>
    <cellStyle name="Note 2 2 24 5 2" xfId="35899"/>
    <cellStyle name="Note 2 2 24 6" xfId="8757"/>
    <cellStyle name="Note 2 2 24 6 2" xfId="35900"/>
    <cellStyle name="Note 2 2 24 7" xfId="10159"/>
    <cellStyle name="Note 2 2 24 7 2" xfId="35901"/>
    <cellStyle name="Note 2 2 24 8" xfId="11553"/>
    <cellStyle name="Note 2 2 24 8 2" xfId="35902"/>
    <cellStyle name="Note 2 2 24 9" xfId="12952"/>
    <cellStyle name="Note 2 2 24 9 2" xfId="35903"/>
    <cellStyle name="Note 2 2 25" xfId="1617"/>
    <cellStyle name="Note 2 2 25 10" xfId="14382"/>
    <cellStyle name="Note 2 2 25 10 2" xfId="35904"/>
    <cellStyle name="Note 2 2 25 11" xfId="15778"/>
    <cellStyle name="Note 2 2 25 11 2" xfId="35905"/>
    <cellStyle name="Note 2 2 25 12" xfId="17172"/>
    <cellStyle name="Note 2 2 25 12 2" xfId="35906"/>
    <cellStyle name="Note 2 2 25 13" xfId="18562"/>
    <cellStyle name="Note 2 2 25 13 2" xfId="35907"/>
    <cellStyle name="Note 2 2 25 14" xfId="19949"/>
    <cellStyle name="Note 2 2 25 14 2" xfId="35908"/>
    <cellStyle name="Note 2 2 25 15" xfId="21329"/>
    <cellStyle name="Note 2 2 25 15 2" xfId="35909"/>
    <cellStyle name="Note 2 2 25 16" xfId="22695"/>
    <cellStyle name="Note 2 2 25 16 2" xfId="35910"/>
    <cellStyle name="Note 2 2 25 17" xfId="24049"/>
    <cellStyle name="Note 2 2 25 17 2" xfId="35911"/>
    <cellStyle name="Note 2 2 25 18" xfId="35912"/>
    <cellStyle name="Note 2 2 25 19" xfId="52864"/>
    <cellStyle name="Note 2 2 25 2" xfId="3067"/>
    <cellStyle name="Note 2 2 25 2 2" xfId="35913"/>
    <cellStyle name="Note 2 2 25 20" xfId="52865"/>
    <cellStyle name="Note 2 2 25 21" xfId="52866"/>
    <cellStyle name="Note 2 2 25 22" xfId="52867"/>
    <cellStyle name="Note 2 2 25 23" xfId="52868"/>
    <cellStyle name="Note 2 2 25 24" xfId="52869"/>
    <cellStyle name="Note 2 2 25 25" xfId="52870"/>
    <cellStyle name="Note 2 2 25 3" xfId="4421"/>
    <cellStyle name="Note 2 2 25 3 2" xfId="35914"/>
    <cellStyle name="Note 2 2 25 4" xfId="5993"/>
    <cellStyle name="Note 2 2 25 4 2" xfId="35915"/>
    <cellStyle name="Note 2 2 25 5" xfId="7391"/>
    <cellStyle name="Note 2 2 25 5 2" xfId="35916"/>
    <cellStyle name="Note 2 2 25 6" xfId="8789"/>
    <cellStyle name="Note 2 2 25 6 2" xfId="35917"/>
    <cellStyle name="Note 2 2 25 7" xfId="10191"/>
    <cellStyle name="Note 2 2 25 7 2" xfId="35918"/>
    <cellStyle name="Note 2 2 25 8" xfId="11585"/>
    <cellStyle name="Note 2 2 25 8 2" xfId="35919"/>
    <cellStyle name="Note 2 2 25 9" xfId="12984"/>
    <cellStyle name="Note 2 2 25 9 2" xfId="35920"/>
    <cellStyle name="Note 2 2 26" xfId="1666"/>
    <cellStyle name="Note 2 2 26 10" xfId="14483"/>
    <cellStyle name="Note 2 2 26 10 2" xfId="35921"/>
    <cellStyle name="Note 2 2 26 11" xfId="15877"/>
    <cellStyle name="Note 2 2 26 11 2" xfId="35922"/>
    <cellStyle name="Note 2 2 26 12" xfId="17267"/>
    <cellStyle name="Note 2 2 26 12 2" xfId="35923"/>
    <cellStyle name="Note 2 2 26 13" xfId="18654"/>
    <cellStyle name="Note 2 2 26 13 2" xfId="35924"/>
    <cellStyle name="Note 2 2 26 14" xfId="20034"/>
    <cellStyle name="Note 2 2 26 14 2" xfId="35925"/>
    <cellStyle name="Note 2 2 26 15" xfId="21400"/>
    <cellStyle name="Note 2 2 26 15 2" xfId="35926"/>
    <cellStyle name="Note 2 2 26 16" xfId="22754"/>
    <cellStyle name="Note 2 2 26 16 2" xfId="35927"/>
    <cellStyle name="Note 2 2 26 17" xfId="24098"/>
    <cellStyle name="Note 2 2 26 17 2" xfId="35928"/>
    <cellStyle name="Note 2 2 26 18" xfId="35929"/>
    <cellStyle name="Note 2 2 26 2" xfId="3126"/>
    <cellStyle name="Note 2 2 26 2 2" xfId="35930"/>
    <cellStyle name="Note 2 2 26 3" xfId="4470"/>
    <cellStyle name="Note 2 2 26 3 2" xfId="35931"/>
    <cellStyle name="Note 2 2 26 4" xfId="6096"/>
    <cellStyle name="Note 2 2 26 4 2" xfId="35932"/>
    <cellStyle name="Note 2 2 26 5" xfId="7498"/>
    <cellStyle name="Note 2 2 26 5 2" xfId="35933"/>
    <cellStyle name="Note 2 2 26 6" xfId="8893"/>
    <cellStyle name="Note 2 2 26 6 2" xfId="35934"/>
    <cellStyle name="Note 2 2 26 7" xfId="10294"/>
    <cellStyle name="Note 2 2 26 7 2" xfId="35935"/>
    <cellStyle name="Note 2 2 26 8" xfId="11691"/>
    <cellStyle name="Note 2 2 26 8 2" xfId="35936"/>
    <cellStyle name="Note 2 2 26 9" xfId="13087"/>
    <cellStyle name="Note 2 2 26 9 2" xfId="35937"/>
    <cellStyle name="Note 2 2 27" xfId="2077"/>
    <cellStyle name="Note 2 2 27 2" xfId="35938"/>
    <cellStyle name="Note 2 2 28" xfId="2053"/>
    <cellStyle name="Note 2 2 28 2" xfId="35939"/>
    <cellStyle name="Note 2 2 29" xfId="5002"/>
    <cellStyle name="Note 2 2 29 2" xfId="35940"/>
    <cellStyle name="Note 2 2 3" xfId="215"/>
    <cellStyle name="Note 2 2 3 10" xfId="1076"/>
    <cellStyle name="Note 2 2 3 10 10" xfId="13841"/>
    <cellStyle name="Note 2 2 3 10 10 2" xfId="35941"/>
    <cellStyle name="Note 2 2 3 10 11" xfId="15237"/>
    <cellStyle name="Note 2 2 3 10 11 2" xfId="35942"/>
    <cellStyle name="Note 2 2 3 10 12" xfId="16631"/>
    <cellStyle name="Note 2 2 3 10 12 2" xfId="35943"/>
    <cellStyle name="Note 2 2 3 10 13" xfId="18021"/>
    <cellStyle name="Note 2 2 3 10 13 2" xfId="35944"/>
    <cellStyle name="Note 2 2 3 10 14" xfId="19408"/>
    <cellStyle name="Note 2 2 3 10 14 2" xfId="35945"/>
    <cellStyle name="Note 2 2 3 10 15" xfId="20788"/>
    <cellStyle name="Note 2 2 3 10 15 2" xfId="35946"/>
    <cellStyle name="Note 2 2 3 10 16" xfId="22154"/>
    <cellStyle name="Note 2 2 3 10 16 2" xfId="35947"/>
    <cellStyle name="Note 2 2 3 10 17" xfId="23508"/>
    <cellStyle name="Note 2 2 3 10 17 2" xfId="35948"/>
    <cellStyle name="Note 2 2 3 10 18" xfId="35949"/>
    <cellStyle name="Note 2 2 3 10 19" xfId="52871"/>
    <cellStyle name="Note 2 2 3 10 2" xfId="2526"/>
    <cellStyle name="Note 2 2 3 10 2 2" xfId="35950"/>
    <cellStyle name="Note 2 2 3 10 20" xfId="52872"/>
    <cellStyle name="Note 2 2 3 10 21" xfId="52873"/>
    <cellStyle name="Note 2 2 3 10 22" xfId="52874"/>
    <cellStyle name="Note 2 2 3 10 23" xfId="52875"/>
    <cellStyle name="Note 2 2 3 10 24" xfId="52876"/>
    <cellStyle name="Note 2 2 3 10 25" xfId="52877"/>
    <cellStyle name="Note 2 2 3 10 3" xfId="3880"/>
    <cellStyle name="Note 2 2 3 10 3 2" xfId="35951"/>
    <cellStyle name="Note 2 2 3 10 4" xfId="5452"/>
    <cellStyle name="Note 2 2 3 10 4 2" xfId="35952"/>
    <cellStyle name="Note 2 2 3 10 5" xfId="6850"/>
    <cellStyle name="Note 2 2 3 10 5 2" xfId="35953"/>
    <cellStyle name="Note 2 2 3 10 6" xfId="8248"/>
    <cellStyle name="Note 2 2 3 10 6 2" xfId="35954"/>
    <cellStyle name="Note 2 2 3 10 7" xfId="9650"/>
    <cellStyle name="Note 2 2 3 10 7 2" xfId="35955"/>
    <cellStyle name="Note 2 2 3 10 8" xfId="11044"/>
    <cellStyle name="Note 2 2 3 10 8 2" xfId="35956"/>
    <cellStyle name="Note 2 2 3 10 9" xfId="12443"/>
    <cellStyle name="Note 2 2 3 10 9 2" xfId="35957"/>
    <cellStyle name="Note 2 2 3 11" xfId="1107"/>
    <cellStyle name="Note 2 2 3 11 10" xfId="13872"/>
    <cellStyle name="Note 2 2 3 11 10 2" xfId="35958"/>
    <cellStyle name="Note 2 2 3 11 11" xfId="15268"/>
    <cellStyle name="Note 2 2 3 11 11 2" xfId="35959"/>
    <cellStyle name="Note 2 2 3 11 12" xfId="16662"/>
    <cellStyle name="Note 2 2 3 11 12 2" xfId="35960"/>
    <cellStyle name="Note 2 2 3 11 13" xfId="18052"/>
    <cellStyle name="Note 2 2 3 11 13 2" xfId="35961"/>
    <cellStyle name="Note 2 2 3 11 14" xfId="19439"/>
    <cellStyle name="Note 2 2 3 11 14 2" xfId="35962"/>
    <cellStyle name="Note 2 2 3 11 15" xfId="20819"/>
    <cellStyle name="Note 2 2 3 11 15 2" xfId="35963"/>
    <cellStyle name="Note 2 2 3 11 16" xfId="22185"/>
    <cellStyle name="Note 2 2 3 11 16 2" xfId="35964"/>
    <cellStyle name="Note 2 2 3 11 17" xfId="23539"/>
    <cellStyle name="Note 2 2 3 11 17 2" xfId="35965"/>
    <cellStyle name="Note 2 2 3 11 18" xfId="35966"/>
    <cellStyle name="Note 2 2 3 11 19" xfId="52878"/>
    <cellStyle name="Note 2 2 3 11 2" xfId="2557"/>
    <cellStyle name="Note 2 2 3 11 2 2" xfId="35967"/>
    <cellStyle name="Note 2 2 3 11 20" xfId="52879"/>
    <cellStyle name="Note 2 2 3 11 21" xfId="52880"/>
    <cellStyle name="Note 2 2 3 11 22" xfId="52881"/>
    <cellStyle name="Note 2 2 3 11 23" xfId="52882"/>
    <cellStyle name="Note 2 2 3 11 24" xfId="52883"/>
    <cellStyle name="Note 2 2 3 11 25" xfId="52884"/>
    <cellStyle name="Note 2 2 3 11 3" xfId="3911"/>
    <cellStyle name="Note 2 2 3 11 3 2" xfId="35968"/>
    <cellStyle name="Note 2 2 3 11 4" xfId="5483"/>
    <cellStyle name="Note 2 2 3 11 4 2" xfId="35969"/>
    <cellStyle name="Note 2 2 3 11 5" xfId="6881"/>
    <cellStyle name="Note 2 2 3 11 5 2" xfId="35970"/>
    <cellStyle name="Note 2 2 3 11 6" xfId="8279"/>
    <cellStyle name="Note 2 2 3 11 6 2" xfId="35971"/>
    <cellStyle name="Note 2 2 3 11 7" xfId="9681"/>
    <cellStyle name="Note 2 2 3 11 7 2" xfId="35972"/>
    <cellStyle name="Note 2 2 3 11 8" xfId="11075"/>
    <cellStyle name="Note 2 2 3 11 8 2" xfId="35973"/>
    <cellStyle name="Note 2 2 3 11 9" xfId="12474"/>
    <cellStyle name="Note 2 2 3 11 9 2" xfId="35974"/>
    <cellStyle name="Note 2 2 3 12" xfId="1143"/>
    <cellStyle name="Note 2 2 3 12 10" xfId="13908"/>
    <cellStyle name="Note 2 2 3 12 10 2" xfId="35975"/>
    <cellStyle name="Note 2 2 3 12 11" xfId="15304"/>
    <cellStyle name="Note 2 2 3 12 11 2" xfId="35976"/>
    <cellStyle name="Note 2 2 3 12 12" xfId="16698"/>
    <cellStyle name="Note 2 2 3 12 12 2" xfId="35977"/>
    <cellStyle name="Note 2 2 3 12 13" xfId="18088"/>
    <cellStyle name="Note 2 2 3 12 13 2" xfId="35978"/>
    <cellStyle name="Note 2 2 3 12 14" xfId="19475"/>
    <cellStyle name="Note 2 2 3 12 14 2" xfId="35979"/>
    <cellStyle name="Note 2 2 3 12 15" xfId="20855"/>
    <cellStyle name="Note 2 2 3 12 15 2" xfId="35980"/>
    <cellStyle name="Note 2 2 3 12 16" xfId="22221"/>
    <cellStyle name="Note 2 2 3 12 16 2" xfId="35981"/>
    <cellStyle name="Note 2 2 3 12 17" xfId="23575"/>
    <cellStyle name="Note 2 2 3 12 17 2" xfId="35982"/>
    <cellStyle name="Note 2 2 3 12 18" xfId="35983"/>
    <cellStyle name="Note 2 2 3 12 19" xfId="52885"/>
    <cellStyle name="Note 2 2 3 12 2" xfId="2593"/>
    <cellStyle name="Note 2 2 3 12 2 2" xfId="35984"/>
    <cellStyle name="Note 2 2 3 12 20" xfId="52886"/>
    <cellStyle name="Note 2 2 3 12 21" xfId="52887"/>
    <cellStyle name="Note 2 2 3 12 22" xfId="52888"/>
    <cellStyle name="Note 2 2 3 12 23" xfId="52889"/>
    <cellStyle name="Note 2 2 3 12 24" xfId="52890"/>
    <cellStyle name="Note 2 2 3 12 25" xfId="52891"/>
    <cellStyle name="Note 2 2 3 12 3" xfId="3947"/>
    <cellStyle name="Note 2 2 3 12 3 2" xfId="35985"/>
    <cellStyle name="Note 2 2 3 12 4" xfId="5519"/>
    <cellStyle name="Note 2 2 3 12 4 2" xfId="35986"/>
    <cellStyle name="Note 2 2 3 12 5" xfId="6917"/>
    <cellStyle name="Note 2 2 3 12 5 2" xfId="35987"/>
    <cellStyle name="Note 2 2 3 12 6" xfId="8315"/>
    <cellStyle name="Note 2 2 3 12 6 2" xfId="35988"/>
    <cellStyle name="Note 2 2 3 12 7" xfId="9717"/>
    <cellStyle name="Note 2 2 3 12 7 2" xfId="35989"/>
    <cellStyle name="Note 2 2 3 12 8" xfId="11111"/>
    <cellStyle name="Note 2 2 3 12 8 2" xfId="35990"/>
    <cellStyle name="Note 2 2 3 12 9" xfId="12510"/>
    <cellStyle name="Note 2 2 3 12 9 2" xfId="35991"/>
    <cellStyle name="Note 2 2 3 13" xfId="1178"/>
    <cellStyle name="Note 2 2 3 13 10" xfId="13943"/>
    <cellStyle name="Note 2 2 3 13 10 2" xfId="35992"/>
    <cellStyle name="Note 2 2 3 13 11" xfId="15339"/>
    <cellStyle name="Note 2 2 3 13 11 2" xfId="35993"/>
    <cellStyle name="Note 2 2 3 13 12" xfId="16733"/>
    <cellStyle name="Note 2 2 3 13 12 2" xfId="35994"/>
    <cellStyle name="Note 2 2 3 13 13" xfId="18123"/>
    <cellStyle name="Note 2 2 3 13 13 2" xfId="35995"/>
    <cellStyle name="Note 2 2 3 13 14" xfId="19510"/>
    <cellStyle name="Note 2 2 3 13 14 2" xfId="35996"/>
    <cellStyle name="Note 2 2 3 13 15" xfId="20890"/>
    <cellStyle name="Note 2 2 3 13 15 2" xfId="35997"/>
    <cellStyle name="Note 2 2 3 13 16" xfId="22256"/>
    <cellStyle name="Note 2 2 3 13 16 2" xfId="35998"/>
    <cellStyle name="Note 2 2 3 13 17" xfId="23610"/>
    <cellStyle name="Note 2 2 3 13 17 2" xfId="35999"/>
    <cellStyle name="Note 2 2 3 13 18" xfId="36000"/>
    <cellStyle name="Note 2 2 3 13 19" xfId="52892"/>
    <cellStyle name="Note 2 2 3 13 2" xfId="2628"/>
    <cellStyle name="Note 2 2 3 13 2 2" xfId="36001"/>
    <cellStyle name="Note 2 2 3 13 20" xfId="52893"/>
    <cellStyle name="Note 2 2 3 13 21" xfId="52894"/>
    <cellStyle name="Note 2 2 3 13 22" xfId="52895"/>
    <cellStyle name="Note 2 2 3 13 23" xfId="52896"/>
    <cellStyle name="Note 2 2 3 13 24" xfId="52897"/>
    <cellStyle name="Note 2 2 3 13 25" xfId="52898"/>
    <cellStyle name="Note 2 2 3 13 3" xfId="3982"/>
    <cellStyle name="Note 2 2 3 13 3 2" xfId="36002"/>
    <cellStyle name="Note 2 2 3 13 4" xfId="5554"/>
    <cellStyle name="Note 2 2 3 13 4 2" xfId="36003"/>
    <cellStyle name="Note 2 2 3 13 5" xfId="6952"/>
    <cellStyle name="Note 2 2 3 13 5 2" xfId="36004"/>
    <cellStyle name="Note 2 2 3 13 6" xfId="8350"/>
    <cellStyle name="Note 2 2 3 13 6 2" xfId="36005"/>
    <cellStyle name="Note 2 2 3 13 7" xfId="9752"/>
    <cellStyle name="Note 2 2 3 13 7 2" xfId="36006"/>
    <cellStyle name="Note 2 2 3 13 8" xfId="11146"/>
    <cellStyle name="Note 2 2 3 13 8 2" xfId="36007"/>
    <cellStyle name="Note 2 2 3 13 9" xfId="12545"/>
    <cellStyle name="Note 2 2 3 13 9 2" xfId="36008"/>
    <cellStyle name="Note 2 2 3 14" xfId="1212"/>
    <cellStyle name="Note 2 2 3 14 10" xfId="13977"/>
    <cellStyle name="Note 2 2 3 14 10 2" xfId="36009"/>
    <cellStyle name="Note 2 2 3 14 11" xfId="15373"/>
    <cellStyle name="Note 2 2 3 14 11 2" xfId="36010"/>
    <cellStyle name="Note 2 2 3 14 12" xfId="16767"/>
    <cellStyle name="Note 2 2 3 14 12 2" xfId="36011"/>
    <cellStyle name="Note 2 2 3 14 13" xfId="18157"/>
    <cellStyle name="Note 2 2 3 14 13 2" xfId="36012"/>
    <cellStyle name="Note 2 2 3 14 14" xfId="19544"/>
    <cellStyle name="Note 2 2 3 14 14 2" xfId="36013"/>
    <cellStyle name="Note 2 2 3 14 15" xfId="20924"/>
    <cellStyle name="Note 2 2 3 14 15 2" xfId="36014"/>
    <cellStyle name="Note 2 2 3 14 16" xfId="22290"/>
    <cellStyle name="Note 2 2 3 14 16 2" xfId="36015"/>
    <cellStyle name="Note 2 2 3 14 17" xfId="23644"/>
    <cellStyle name="Note 2 2 3 14 17 2" xfId="36016"/>
    <cellStyle name="Note 2 2 3 14 18" xfId="36017"/>
    <cellStyle name="Note 2 2 3 14 19" xfId="52899"/>
    <cellStyle name="Note 2 2 3 14 2" xfId="2662"/>
    <cellStyle name="Note 2 2 3 14 2 2" xfId="36018"/>
    <cellStyle name="Note 2 2 3 14 20" xfId="52900"/>
    <cellStyle name="Note 2 2 3 14 21" xfId="52901"/>
    <cellStyle name="Note 2 2 3 14 22" xfId="52902"/>
    <cellStyle name="Note 2 2 3 14 23" xfId="52903"/>
    <cellStyle name="Note 2 2 3 14 24" xfId="52904"/>
    <cellStyle name="Note 2 2 3 14 25" xfId="52905"/>
    <cellStyle name="Note 2 2 3 14 3" xfId="4016"/>
    <cellStyle name="Note 2 2 3 14 3 2" xfId="36019"/>
    <cellStyle name="Note 2 2 3 14 4" xfId="5588"/>
    <cellStyle name="Note 2 2 3 14 4 2" xfId="36020"/>
    <cellStyle name="Note 2 2 3 14 5" xfId="6986"/>
    <cellStyle name="Note 2 2 3 14 5 2" xfId="36021"/>
    <cellStyle name="Note 2 2 3 14 6" xfId="8384"/>
    <cellStyle name="Note 2 2 3 14 6 2" xfId="36022"/>
    <cellStyle name="Note 2 2 3 14 7" xfId="9786"/>
    <cellStyle name="Note 2 2 3 14 7 2" xfId="36023"/>
    <cellStyle name="Note 2 2 3 14 8" xfId="11180"/>
    <cellStyle name="Note 2 2 3 14 8 2" xfId="36024"/>
    <cellStyle name="Note 2 2 3 14 9" xfId="12579"/>
    <cellStyle name="Note 2 2 3 14 9 2" xfId="36025"/>
    <cellStyle name="Note 2 2 3 15" xfId="1249"/>
    <cellStyle name="Note 2 2 3 15 10" xfId="14014"/>
    <cellStyle name="Note 2 2 3 15 10 2" xfId="36026"/>
    <cellStyle name="Note 2 2 3 15 11" xfId="15410"/>
    <cellStyle name="Note 2 2 3 15 11 2" xfId="36027"/>
    <cellStyle name="Note 2 2 3 15 12" xfId="16804"/>
    <cellStyle name="Note 2 2 3 15 12 2" xfId="36028"/>
    <cellStyle name="Note 2 2 3 15 13" xfId="18194"/>
    <cellStyle name="Note 2 2 3 15 13 2" xfId="36029"/>
    <cellStyle name="Note 2 2 3 15 14" xfId="19581"/>
    <cellStyle name="Note 2 2 3 15 14 2" xfId="36030"/>
    <cellStyle name="Note 2 2 3 15 15" xfId="20961"/>
    <cellStyle name="Note 2 2 3 15 15 2" xfId="36031"/>
    <cellStyle name="Note 2 2 3 15 16" xfId="22327"/>
    <cellStyle name="Note 2 2 3 15 16 2" xfId="36032"/>
    <cellStyle name="Note 2 2 3 15 17" xfId="23681"/>
    <cellStyle name="Note 2 2 3 15 17 2" xfId="36033"/>
    <cellStyle name="Note 2 2 3 15 18" xfId="36034"/>
    <cellStyle name="Note 2 2 3 15 19" xfId="52906"/>
    <cellStyle name="Note 2 2 3 15 2" xfId="2699"/>
    <cellStyle name="Note 2 2 3 15 2 2" xfId="36035"/>
    <cellStyle name="Note 2 2 3 15 20" xfId="52907"/>
    <cellStyle name="Note 2 2 3 15 21" xfId="52908"/>
    <cellStyle name="Note 2 2 3 15 22" xfId="52909"/>
    <cellStyle name="Note 2 2 3 15 23" xfId="52910"/>
    <cellStyle name="Note 2 2 3 15 24" xfId="52911"/>
    <cellStyle name="Note 2 2 3 15 25" xfId="52912"/>
    <cellStyle name="Note 2 2 3 15 3" xfId="4053"/>
    <cellStyle name="Note 2 2 3 15 3 2" xfId="36036"/>
    <cellStyle name="Note 2 2 3 15 4" xfId="5625"/>
    <cellStyle name="Note 2 2 3 15 4 2" xfId="36037"/>
    <cellStyle name="Note 2 2 3 15 5" xfId="7023"/>
    <cellStyle name="Note 2 2 3 15 5 2" xfId="36038"/>
    <cellStyle name="Note 2 2 3 15 6" xfId="8421"/>
    <cellStyle name="Note 2 2 3 15 6 2" xfId="36039"/>
    <cellStyle name="Note 2 2 3 15 7" xfId="9823"/>
    <cellStyle name="Note 2 2 3 15 7 2" xfId="36040"/>
    <cellStyle name="Note 2 2 3 15 8" xfId="11217"/>
    <cellStyle name="Note 2 2 3 15 8 2" xfId="36041"/>
    <cellStyle name="Note 2 2 3 15 9" xfId="12616"/>
    <cellStyle name="Note 2 2 3 15 9 2" xfId="36042"/>
    <cellStyle name="Note 2 2 3 16" xfId="1285"/>
    <cellStyle name="Note 2 2 3 16 10" xfId="14050"/>
    <cellStyle name="Note 2 2 3 16 10 2" xfId="36043"/>
    <cellStyle name="Note 2 2 3 16 11" xfId="15446"/>
    <cellStyle name="Note 2 2 3 16 11 2" xfId="36044"/>
    <cellStyle name="Note 2 2 3 16 12" xfId="16840"/>
    <cellStyle name="Note 2 2 3 16 12 2" xfId="36045"/>
    <cellStyle name="Note 2 2 3 16 13" xfId="18230"/>
    <cellStyle name="Note 2 2 3 16 13 2" xfId="36046"/>
    <cellStyle name="Note 2 2 3 16 14" xfId="19617"/>
    <cellStyle name="Note 2 2 3 16 14 2" xfId="36047"/>
    <cellStyle name="Note 2 2 3 16 15" xfId="20997"/>
    <cellStyle name="Note 2 2 3 16 15 2" xfId="36048"/>
    <cellStyle name="Note 2 2 3 16 16" xfId="22363"/>
    <cellStyle name="Note 2 2 3 16 16 2" xfId="36049"/>
    <cellStyle name="Note 2 2 3 16 17" xfId="23717"/>
    <cellStyle name="Note 2 2 3 16 17 2" xfId="36050"/>
    <cellStyle name="Note 2 2 3 16 18" xfId="36051"/>
    <cellStyle name="Note 2 2 3 16 19" xfId="52913"/>
    <cellStyle name="Note 2 2 3 16 2" xfId="2735"/>
    <cellStyle name="Note 2 2 3 16 2 2" xfId="36052"/>
    <cellStyle name="Note 2 2 3 16 20" xfId="52914"/>
    <cellStyle name="Note 2 2 3 16 21" xfId="52915"/>
    <cellStyle name="Note 2 2 3 16 22" xfId="52916"/>
    <cellStyle name="Note 2 2 3 16 23" xfId="52917"/>
    <cellStyle name="Note 2 2 3 16 24" xfId="52918"/>
    <cellStyle name="Note 2 2 3 16 25" xfId="52919"/>
    <cellStyle name="Note 2 2 3 16 3" xfId="4089"/>
    <cellStyle name="Note 2 2 3 16 3 2" xfId="36053"/>
    <cellStyle name="Note 2 2 3 16 4" xfId="5661"/>
    <cellStyle name="Note 2 2 3 16 4 2" xfId="36054"/>
    <cellStyle name="Note 2 2 3 16 5" xfId="7059"/>
    <cellStyle name="Note 2 2 3 16 5 2" xfId="36055"/>
    <cellStyle name="Note 2 2 3 16 6" xfId="8457"/>
    <cellStyle name="Note 2 2 3 16 6 2" xfId="36056"/>
    <cellStyle name="Note 2 2 3 16 7" xfId="9859"/>
    <cellStyle name="Note 2 2 3 16 7 2" xfId="36057"/>
    <cellStyle name="Note 2 2 3 16 8" xfId="11253"/>
    <cellStyle name="Note 2 2 3 16 8 2" xfId="36058"/>
    <cellStyle name="Note 2 2 3 16 9" xfId="12652"/>
    <cellStyle name="Note 2 2 3 16 9 2" xfId="36059"/>
    <cellStyle name="Note 2 2 3 17" xfId="1315"/>
    <cellStyle name="Note 2 2 3 17 10" xfId="14080"/>
    <cellStyle name="Note 2 2 3 17 10 2" xfId="36060"/>
    <cellStyle name="Note 2 2 3 17 11" xfId="15476"/>
    <cellStyle name="Note 2 2 3 17 11 2" xfId="36061"/>
    <cellStyle name="Note 2 2 3 17 12" xfId="16870"/>
    <cellStyle name="Note 2 2 3 17 12 2" xfId="36062"/>
    <cellStyle name="Note 2 2 3 17 13" xfId="18260"/>
    <cellStyle name="Note 2 2 3 17 13 2" xfId="36063"/>
    <cellStyle name="Note 2 2 3 17 14" xfId="19647"/>
    <cellStyle name="Note 2 2 3 17 14 2" xfId="36064"/>
    <cellStyle name="Note 2 2 3 17 15" xfId="21027"/>
    <cellStyle name="Note 2 2 3 17 15 2" xfId="36065"/>
    <cellStyle name="Note 2 2 3 17 16" xfId="22393"/>
    <cellStyle name="Note 2 2 3 17 16 2" xfId="36066"/>
    <cellStyle name="Note 2 2 3 17 17" xfId="23747"/>
    <cellStyle name="Note 2 2 3 17 17 2" xfId="36067"/>
    <cellStyle name="Note 2 2 3 17 18" xfId="36068"/>
    <cellStyle name="Note 2 2 3 17 19" xfId="52920"/>
    <cellStyle name="Note 2 2 3 17 2" xfId="2765"/>
    <cellStyle name="Note 2 2 3 17 2 2" xfId="36069"/>
    <cellStyle name="Note 2 2 3 17 20" xfId="52921"/>
    <cellStyle name="Note 2 2 3 17 21" xfId="52922"/>
    <cellStyle name="Note 2 2 3 17 22" xfId="52923"/>
    <cellStyle name="Note 2 2 3 17 23" xfId="52924"/>
    <cellStyle name="Note 2 2 3 17 24" xfId="52925"/>
    <cellStyle name="Note 2 2 3 17 25" xfId="52926"/>
    <cellStyle name="Note 2 2 3 17 3" xfId="4119"/>
    <cellStyle name="Note 2 2 3 17 3 2" xfId="36070"/>
    <cellStyle name="Note 2 2 3 17 4" xfId="5691"/>
    <cellStyle name="Note 2 2 3 17 4 2" xfId="36071"/>
    <cellStyle name="Note 2 2 3 17 5" xfId="7089"/>
    <cellStyle name="Note 2 2 3 17 5 2" xfId="36072"/>
    <cellStyle name="Note 2 2 3 17 6" xfId="8487"/>
    <cellStyle name="Note 2 2 3 17 6 2" xfId="36073"/>
    <cellStyle name="Note 2 2 3 17 7" xfId="9889"/>
    <cellStyle name="Note 2 2 3 17 7 2" xfId="36074"/>
    <cellStyle name="Note 2 2 3 17 8" xfId="11283"/>
    <cellStyle name="Note 2 2 3 17 8 2" xfId="36075"/>
    <cellStyle name="Note 2 2 3 17 9" xfId="12682"/>
    <cellStyle name="Note 2 2 3 17 9 2" xfId="36076"/>
    <cellStyle name="Note 2 2 3 18" xfId="1348"/>
    <cellStyle name="Note 2 2 3 18 10" xfId="14113"/>
    <cellStyle name="Note 2 2 3 18 10 2" xfId="36077"/>
    <cellStyle name="Note 2 2 3 18 11" xfId="15509"/>
    <cellStyle name="Note 2 2 3 18 11 2" xfId="36078"/>
    <cellStyle name="Note 2 2 3 18 12" xfId="16903"/>
    <cellStyle name="Note 2 2 3 18 12 2" xfId="36079"/>
    <cellStyle name="Note 2 2 3 18 13" xfId="18293"/>
    <cellStyle name="Note 2 2 3 18 13 2" xfId="36080"/>
    <cellStyle name="Note 2 2 3 18 14" xfId="19680"/>
    <cellStyle name="Note 2 2 3 18 14 2" xfId="36081"/>
    <cellStyle name="Note 2 2 3 18 15" xfId="21060"/>
    <cellStyle name="Note 2 2 3 18 15 2" xfId="36082"/>
    <cellStyle name="Note 2 2 3 18 16" xfId="22426"/>
    <cellStyle name="Note 2 2 3 18 16 2" xfId="36083"/>
    <cellStyle name="Note 2 2 3 18 17" xfId="23780"/>
    <cellStyle name="Note 2 2 3 18 17 2" xfId="36084"/>
    <cellStyle name="Note 2 2 3 18 18" xfId="36085"/>
    <cellStyle name="Note 2 2 3 18 19" xfId="52927"/>
    <cellStyle name="Note 2 2 3 18 2" xfId="2798"/>
    <cellStyle name="Note 2 2 3 18 2 2" xfId="36086"/>
    <cellStyle name="Note 2 2 3 18 20" xfId="52928"/>
    <cellStyle name="Note 2 2 3 18 21" xfId="52929"/>
    <cellStyle name="Note 2 2 3 18 22" xfId="52930"/>
    <cellStyle name="Note 2 2 3 18 23" xfId="52931"/>
    <cellStyle name="Note 2 2 3 18 24" xfId="52932"/>
    <cellStyle name="Note 2 2 3 18 25" xfId="52933"/>
    <cellStyle name="Note 2 2 3 18 3" xfId="4152"/>
    <cellStyle name="Note 2 2 3 18 3 2" xfId="36087"/>
    <cellStyle name="Note 2 2 3 18 4" xfId="5724"/>
    <cellStyle name="Note 2 2 3 18 4 2" xfId="36088"/>
    <cellStyle name="Note 2 2 3 18 5" xfId="7122"/>
    <cellStyle name="Note 2 2 3 18 5 2" xfId="36089"/>
    <cellStyle name="Note 2 2 3 18 6" xfId="8520"/>
    <cellStyle name="Note 2 2 3 18 6 2" xfId="36090"/>
    <cellStyle name="Note 2 2 3 18 7" xfId="9922"/>
    <cellStyle name="Note 2 2 3 18 7 2" xfId="36091"/>
    <cellStyle name="Note 2 2 3 18 8" xfId="11316"/>
    <cellStyle name="Note 2 2 3 18 8 2" xfId="36092"/>
    <cellStyle name="Note 2 2 3 18 9" xfId="12715"/>
    <cellStyle name="Note 2 2 3 18 9 2" xfId="36093"/>
    <cellStyle name="Note 2 2 3 19" xfId="1373"/>
    <cellStyle name="Note 2 2 3 19 10" xfId="14138"/>
    <cellStyle name="Note 2 2 3 19 10 2" xfId="36094"/>
    <cellStyle name="Note 2 2 3 19 11" xfId="15534"/>
    <cellStyle name="Note 2 2 3 19 11 2" xfId="36095"/>
    <cellStyle name="Note 2 2 3 19 12" xfId="16928"/>
    <cellStyle name="Note 2 2 3 19 12 2" xfId="36096"/>
    <cellStyle name="Note 2 2 3 19 13" xfId="18318"/>
    <cellStyle name="Note 2 2 3 19 13 2" xfId="36097"/>
    <cellStyle name="Note 2 2 3 19 14" xfId="19705"/>
    <cellStyle name="Note 2 2 3 19 14 2" xfId="36098"/>
    <cellStyle name="Note 2 2 3 19 15" xfId="21085"/>
    <cellStyle name="Note 2 2 3 19 15 2" xfId="36099"/>
    <cellStyle name="Note 2 2 3 19 16" xfId="22451"/>
    <cellStyle name="Note 2 2 3 19 16 2" xfId="36100"/>
    <cellStyle name="Note 2 2 3 19 17" xfId="23805"/>
    <cellStyle name="Note 2 2 3 19 17 2" xfId="36101"/>
    <cellStyle name="Note 2 2 3 19 18" xfId="36102"/>
    <cellStyle name="Note 2 2 3 19 19" xfId="52934"/>
    <cellStyle name="Note 2 2 3 19 2" xfId="2823"/>
    <cellStyle name="Note 2 2 3 19 2 2" xfId="36103"/>
    <cellStyle name="Note 2 2 3 19 20" xfId="52935"/>
    <cellStyle name="Note 2 2 3 19 21" xfId="52936"/>
    <cellStyle name="Note 2 2 3 19 22" xfId="52937"/>
    <cellStyle name="Note 2 2 3 19 23" xfId="52938"/>
    <cellStyle name="Note 2 2 3 19 24" xfId="52939"/>
    <cellStyle name="Note 2 2 3 19 25" xfId="52940"/>
    <cellStyle name="Note 2 2 3 19 3" xfId="4177"/>
    <cellStyle name="Note 2 2 3 19 3 2" xfId="36104"/>
    <cellStyle name="Note 2 2 3 19 4" xfId="5749"/>
    <cellStyle name="Note 2 2 3 19 4 2" xfId="36105"/>
    <cellStyle name="Note 2 2 3 19 5" xfId="7147"/>
    <cellStyle name="Note 2 2 3 19 5 2" xfId="36106"/>
    <cellStyle name="Note 2 2 3 19 6" xfId="8545"/>
    <cellStyle name="Note 2 2 3 19 6 2" xfId="36107"/>
    <cellStyle name="Note 2 2 3 19 7" xfId="9947"/>
    <cellStyle name="Note 2 2 3 19 7 2" xfId="36108"/>
    <cellStyle name="Note 2 2 3 19 8" xfId="11341"/>
    <cellStyle name="Note 2 2 3 19 8 2" xfId="36109"/>
    <cellStyle name="Note 2 2 3 19 9" xfId="12740"/>
    <cellStyle name="Note 2 2 3 19 9 2" xfId="36110"/>
    <cellStyle name="Note 2 2 3 2" xfId="378"/>
    <cellStyle name="Note 2 2 3 2 10" xfId="9356"/>
    <cellStyle name="Note 2 2 3 2 10 2" xfId="36111"/>
    <cellStyle name="Note 2 2 3 2 11" xfId="10750"/>
    <cellStyle name="Note 2 2 3 2 11 2" xfId="36112"/>
    <cellStyle name="Note 2 2 3 2 12" xfId="12149"/>
    <cellStyle name="Note 2 2 3 2 12 2" xfId="36113"/>
    <cellStyle name="Note 2 2 3 2 13" xfId="13547"/>
    <cellStyle name="Note 2 2 3 2 13 2" xfId="36114"/>
    <cellStyle name="Note 2 2 3 2 14" xfId="14943"/>
    <cellStyle name="Note 2 2 3 2 14 2" xfId="36115"/>
    <cellStyle name="Note 2 2 3 2 15" xfId="16337"/>
    <cellStyle name="Note 2 2 3 2 15 2" xfId="36116"/>
    <cellStyle name="Note 2 2 3 2 16" xfId="17727"/>
    <cellStyle name="Note 2 2 3 2 16 2" xfId="36117"/>
    <cellStyle name="Note 2 2 3 2 17" xfId="19114"/>
    <cellStyle name="Note 2 2 3 2 17 2" xfId="36118"/>
    <cellStyle name="Note 2 2 3 2 18" xfId="20494"/>
    <cellStyle name="Note 2 2 3 2 18 2" xfId="36119"/>
    <cellStyle name="Note 2 2 3 2 19" xfId="21860"/>
    <cellStyle name="Note 2 2 3 2 19 2" xfId="36120"/>
    <cellStyle name="Note 2 2 3 2 2" xfId="507"/>
    <cellStyle name="Note 2 2 3 2 2 10" xfId="14718"/>
    <cellStyle name="Note 2 2 3 2 2 10 2" xfId="36121"/>
    <cellStyle name="Note 2 2 3 2 2 11" xfId="16112"/>
    <cellStyle name="Note 2 2 3 2 2 11 2" xfId="36122"/>
    <cellStyle name="Note 2 2 3 2 2 12" xfId="17502"/>
    <cellStyle name="Note 2 2 3 2 2 12 2" xfId="36123"/>
    <cellStyle name="Note 2 2 3 2 2 13" xfId="18889"/>
    <cellStyle name="Note 2 2 3 2 2 13 2" xfId="36124"/>
    <cellStyle name="Note 2 2 3 2 2 14" xfId="20269"/>
    <cellStyle name="Note 2 2 3 2 2 14 2" xfId="36125"/>
    <cellStyle name="Note 2 2 3 2 2 15" xfId="21635"/>
    <cellStyle name="Note 2 2 3 2 2 15 2" xfId="36126"/>
    <cellStyle name="Note 2 2 3 2 2 16" xfId="22989"/>
    <cellStyle name="Note 2 2 3 2 2 16 2" xfId="36127"/>
    <cellStyle name="Note 2 2 3 2 2 17" xfId="24333"/>
    <cellStyle name="Note 2 2 3 2 2 17 2" xfId="36128"/>
    <cellStyle name="Note 2 2 3 2 2 18" xfId="1901"/>
    <cellStyle name="Note 2 2 3 2 2 18 2" xfId="36129"/>
    <cellStyle name="Note 2 2 3 2 2 19" xfId="36130"/>
    <cellStyle name="Note 2 2 3 2 2 2" xfId="3361"/>
    <cellStyle name="Note 2 2 3 2 2 2 2" xfId="36131"/>
    <cellStyle name="Note 2 2 3 2 2 3" xfId="4705"/>
    <cellStyle name="Note 2 2 3 2 2 3 2" xfId="36132"/>
    <cellStyle name="Note 2 2 3 2 2 4" xfId="6331"/>
    <cellStyle name="Note 2 2 3 2 2 4 2" xfId="36133"/>
    <cellStyle name="Note 2 2 3 2 2 5" xfId="7733"/>
    <cellStyle name="Note 2 2 3 2 2 5 2" xfId="36134"/>
    <cellStyle name="Note 2 2 3 2 2 6" xfId="9128"/>
    <cellStyle name="Note 2 2 3 2 2 6 2" xfId="36135"/>
    <cellStyle name="Note 2 2 3 2 2 7" xfId="10529"/>
    <cellStyle name="Note 2 2 3 2 2 7 2" xfId="36136"/>
    <cellStyle name="Note 2 2 3 2 2 8" xfId="11926"/>
    <cellStyle name="Note 2 2 3 2 2 8 2" xfId="36137"/>
    <cellStyle name="Note 2 2 3 2 2 9" xfId="13322"/>
    <cellStyle name="Note 2 2 3 2 2 9 2" xfId="36138"/>
    <cellStyle name="Note 2 2 3 2 20" xfId="23214"/>
    <cellStyle name="Note 2 2 3 2 20 2" xfId="36139"/>
    <cellStyle name="Note 2 2 3 2 21" xfId="782"/>
    <cellStyle name="Note 2 2 3 2 21 2" xfId="36140"/>
    <cellStyle name="Note 2 2 3 2 22" xfId="24599"/>
    <cellStyle name="Note 2 2 3 2 22 2" xfId="36141"/>
    <cellStyle name="Note 2 2 3 2 23" xfId="24726"/>
    <cellStyle name="Note 2 2 3 2 23 2" xfId="36142"/>
    <cellStyle name="Note 2 2 3 2 24" xfId="36143"/>
    <cellStyle name="Note 2 2 3 2 25" xfId="52941"/>
    <cellStyle name="Note 2 2 3 2 26" xfId="52942"/>
    <cellStyle name="Note 2 2 3 2 27" xfId="52943"/>
    <cellStyle name="Note 2 2 3 2 28" xfId="52944"/>
    <cellStyle name="Note 2 2 3 2 29" xfId="52945"/>
    <cellStyle name="Note 2 2 3 2 3" xfId="623"/>
    <cellStyle name="Note 2 2 3 2 3 10" xfId="14834"/>
    <cellStyle name="Note 2 2 3 2 3 10 2" xfId="36144"/>
    <cellStyle name="Note 2 2 3 2 3 11" xfId="16228"/>
    <cellStyle name="Note 2 2 3 2 3 11 2" xfId="36145"/>
    <cellStyle name="Note 2 2 3 2 3 12" xfId="17618"/>
    <cellStyle name="Note 2 2 3 2 3 12 2" xfId="36146"/>
    <cellStyle name="Note 2 2 3 2 3 13" xfId="19005"/>
    <cellStyle name="Note 2 2 3 2 3 13 2" xfId="36147"/>
    <cellStyle name="Note 2 2 3 2 3 14" xfId="20385"/>
    <cellStyle name="Note 2 2 3 2 3 14 2" xfId="36148"/>
    <cellStyle name="Note 2 2 3 2 3 15" xfId="21751"/>
    <cellStyle name="Note 2 2 3 2 3 15 2" xfId="36149"/>
    <cellStyle name="Note 2 2 3 2 3 16" xfId="23105"/>
    <cellStyle name="Note 2 2 3 2 3 16 2" xfId="36150"/>
    <cellStyle name="Note 2 2 3 2 3 17" xfId="24449"/>
    <cellStyle name="Note 2 2 3 2 3 17 2" xfId="36151"/>
    <cellStyle name="Note 2 2 3 2 3 18" xfId="2017"/>
    <cellStyle name="Note 2 2 3 2 3 18 2" xfId="36152"/>
    <cellStyle name="Note 2 2 3 2 3 19" xfId="36153"/>
    <cellStyle name="Note 2 2 3 2 3 2" xfId="3477"/>
    <cellStyle name="Note 2 2 3 2 3 2 2" xfId="36154"/>
    <cellStyle name="Note 2 2 3 2 3 3" xfId="4821"/>
    <cellStyle name="Note 2 2 3 2 3 3 2" xfId="36155"/>
    <cellStyle name="Note 2 2 3 2 3 4" xfId="6447"/>
    <cellStyle name="Note 2 2 3 2 3 4 2" xfId="36156"/>
    <cellStyle name="Note 2 2 3 2 3 5" xfId="7849"/>
    <cellStyle name="Note 2 2 3 2 3 5 2" xfId="36157"/>
    <cellStyle name="Note 2 2 3 2 3 6" xfId="9244"/>
    <cellStyle name="Note 2 2 3 2 3 6 2" xfId="36158"/>
    <cellStyle name="Note 2 2 3 2 3 7" xfId="10645"/>
    <cellStyle name="Note 2 2 3 2 3 7 2" xfId="36159"/>
    <cellStyle name="Note 2 2 3 2 3 8" xfId="12042"/>
    <cellStyle name="Note 2 2 3 2 3 8 2" xfId="36160"/>
    <cellStyle name="Note 2 2 3 2 3 9" xfId="13438"/>
    <cellStyle name="Note 2 2 3 2 3 9 2" xfId="36161"/>
    <cellStyle name="Note 2 2 3 2 30" xfId="52946"/>
    <cellStyle name="Note 2 2 3 2 31" xfId="52947"/>
    <cellStyle name="Note 2 2 3 2 4" xfId="1772"/>
    <cellStyle name="Note 2 2 3 2 4 10" xfId="14589"/>
    <cellStyle name="Note 2 2 3 2 4 10 2" xfId="36162"/>
    <cellStyle name="Note 2 2 3 2 4 11" xfId="15983"/>
    <cellStyle name="Note 2 2 3 2 4 11 2" xfId="36163"/>
    <cellStyle name="Note 2 2 3 2 4 12" xfId="17373"/>
    <cellStyle name="Note 2 2 3 2 4 12 2" xfId="36164"/>
    <cellStyle name="Note 2 2 3 2 4 13" xfId="18760"/>
    <cellStyle name="Note 2 2 3 2 4 13 2" xfId="36165"/>
    <cellStyle name="Note 2 2 3 2 4 14" xfId="20140"/>
    <cellStyle name="Note 2 2 3 2 4 14 2" xfId="36166"/>
    <cellStyle name="Note 2 2 3 2 4 15" xfId="21506"/>
    <cellStyle name="Note 2 2 3 2 4 15 2" xfId="36167"/>
    <cellStyle name="Note 2 2 3 2 4 16" xfId="22860"/>
    <cellStyle name="Note 2 2 3 2 4 16 2" xfId="36168"/>
    <cellStyle name="Note 2 2 3 2 4 17" xfId="24204"/>
    <cellStyle name="Note 2 2 3 2 4 17 2" xfId="36169"/>
    <cellStyle name="Note 2 2 3 2 4 18" xfId="36170"/>
    <cellStyle name="Note 2 2 3 2 4 2" xfId="3232"/>
    <cellStyle name="Note 2 2 3 2 4 2 2" xfId="36171"/>
    <cellStyle name="Note 2 2 3 2 4 3" xfId="4576"/>
    <cellStyle name="Note 2 2 3 2 4 3 2" xfId="36172"/>
    <cellStyle name="Note 2 2 3 2 4 4" xfId="6202"/>
    <cellStyle name="Note 2 2 3 2 4 4 2" xfId="36173"/>
    <cellStyle name="Note 2 2 3 2 4 5" xfId="7604"/>
    <cellStyle name="Note 2 2 3 2 4 5 2" xfId="36174"/>
    <cellStyle name="Note 2 2 3 2 4 6" xfId="8999"/>
    <cellStyle name="Note 2 2 3 2 4 6 2" xfId="36175"/>
    <cellStyle name="Note 2 2 3 2 4 7" xfId="10400"/>
    <cellStyle name="Note 2 2 3 2 4 7 2" xfId="36176"/>
    <cellStyle name="Note 2 2 3 2 4 8" xfId="11797"/>
    <cellStyle name="Note 2 2 3 2 4 8 2" xfId="36177"/>
    <cellStyle name="Note 2 2 3 2 4 9" xfId="13193"/>
    <cellStyle name="Note 2 2 3 2 4 9 2" xfId="36178"/>
    <cellStyle name="Note 2 2 3 2 5" xfId="2232"/>
    <cellStyle name="Note 2 2 3 2 5 2" xfId="36179"/>
    <cellStyle name="Note 2 2 3 2 6" xfId="3586"/>
    <cellStyle name="Note 2 2 3 2 6 2" xfId="36180"/>
    <cellStyle name="Note 2 2 3 2 7" xfId="5158"/>
    <cellStyle name="Note 2 2 3 2 7 2" xfId="36181"/>
    <cellStyle name="Note 2 2 3 2 8" xfId="6556"/>
    <cellStyle name="Note 2 2 3 2 8 2" xfId="36182"/>
    <cellStyle name="Note 2 2 3 2 9" xfId="7954"/>
    <cellStyle name="Note 2 2 3 2 9 2" xfId="36183"/>
    <cellStyle name="Note 2 2 3 20" xfId="1404"/>
    <cellStyle name="Note 2 2 3 20 10" xfId="14169"/>
    <cellStyle name="Note 2 2 3 20 10 2" xfId="36184"/>
    <cellStyle name="Note 2 2 3 20 11" xfId="15565"/>
    <cellStyle name="Note 2 2 3 20 11 2" xfId="36185"/>
    <cellStyle name="Note 2 2 3 20 12" xfId="16959"/>
    <cellStyle name="Note 2 2 3 20 12 2" xfId="36186"/>
    <cellStyle name="Note 2 2 3 20 13" xfId="18349"/>
    <cellStyle name="Note 2 2 3 20 13 2" xfId="36187"/>
    <cellStyle name="Note 2 2 3 20 14" xfId="19736"/>
    <cellStyle name="Note 2 2 3 20 14 2" xfId="36188"/>
    <cellStyle name="Note 2 2 3 20 15" xfId="21116"/>
    <cellStyle name="Note 2 2 3 20 15 2" xfId="36189"/>
    <cellStyle name="Note 2 2 3 20 16" xfId="22482"/>
    <cellStyle name="Note 2 2 3 20 16 2" xfId="36190"/>
    <cellStyle name="Note 2 2 3 20 17" xfId="23836"/>
    <cellStyle name="Note 2 2 3 20 17 2" xfId="36191"/>
    <cellStyle name="Note 2 2 3 20 18" xfId="36192"/>
    <cellStyle name="Note 2 2 3 20 19" xfId="52948"/>
    <cellStyle name="Note 2 2 3 20 2" xfId="2854"/>
    <cellStyle name="Note 2 2 3 20 2 2" xfId="36193"/>
    <cellStyle name="Note 2 2 3 20 20" xfId="52949"/>
    <cellStyle name="Note 2 2 3 20 21" xfId="52950"/>
    <cellStyle name="Note 2 2 3 20 22" xfId="52951"/>
    <cellStyle name="Note 2 2 3 20 23" xfId="52952"/>
    <cellStyle name="Note 2 2 3 20 24" xfId="52953"/>
    <cellStyle name="Note 2 2 3 20 25" xfId="52954"/>
    <cellStyle name="Note 2 2 3 20 3" xfId="4208"/>
    <cellStyle name="Note 2 2 3 20 3 2" xfId="36194"/>
    <cellStyle name="Note 2 2 3 20 4" xfId="5780"/>
    <cellStyle name="Note 2 2 3 20 4 2" xfId="36195"/>
    <cellStyle name="Note 2 2 3 20 5" xfId="7178"/>
    <cellStyle name="Note 2 2 3 20 5 2" xfId="36196"/>
    <cellStyle name="Note 2 2 3 20 6" xfId="8576"/>
    <cellStyle name="Note 2 2 3 20 6 2" xfId="36197"/>
    <cellStyle name="Note 2 2 3 20 7" xfId="9978"/>
    <cellStyle name="Note 2 2 3 20 7 2" xfId="36198"/>
    <cellStyle name="Note 2 2 3 20 8" xfId="11372"/>
    <cellStyle name="Note 2 2 3 20 8 2" xfId="36199"/>
    <cellStyle name="Note 2 2 3 20 9" xfId="12771"/>
    <cellStyle name="Note 2 2 3 20 9 2" xfId="36200"/>
    <cellStyle name="Note 2 2 3 21" xfId="1438"/>
    <cellStyle name="Note 2 2 3 21 10" xfId="14203"/>
    <cellStyle name="Note 2 2 3 21 10 2" xfId="36201"/>
    <cellStyle name="Note 2 2 3 21 11" xfId="15599"/>
    <cellStyle name="Note 2 2 3 21 11 2" xfId="36202"/>
    <cellStyle name="Note 2 2 3 21 12" xfId="16993"/>
    <cellStyle name="Note 2 2 3 21 12 2" xfId="36203"/>
    <cellStyle name="Note 2 2 3 21 13" xfId="18383"/>
    <cellStyle name="Note 2 2 3 21 13 2" xfId="36204"/>
    <cellStyle name="Note 2 2 3 21 14" xfId="19770"/>
    <cellStyle name="Note 2 2 3 21 14 2" xfId="36205"/>
    <cellStyle name="Note 2 2 3 21 15" xfId="21150"/>
    <cellStyle name="Note 2 2 3 21 15 2" xfId="36206"/>
    <cellStyle name="Note 2 2 3 21 16" xfId="22516"/>
    <cellStyle name="Note 2 2 3 21 16 2" xfId="36207"/>
    <cellStyle name="Note 2 2 3 21 17" xfId="23870"/>
    <cellStyle name="Note 2 2 3 21 17 2" xfId="36208"/>
    <cellStyle name="Note 2 2 3 21 18" xfId="36209"/>
    <cellStyle name="Note 2 2 3 21 19" xfId="52955"/>
    <cellStyle name="Note 2 2 3 21 2" xfId="2888"/>
    <cellStyle name="Note 2 2 3 21 2 2" xfId="36210"/>
    <cellStyle name="Note 2 2 3 21 20" xfId="52956"/>
    <cellStyle name="Note 2 2 3 21 21" xfId="52957"/>
    <cellStyle name="Note 2 2 3 21 22" xfId="52958"/>
    <cellStyle name="Note 2 2 3 21 23" xfId="52959"/>
    <cellStyle name="Note 2 2 3 21 24" xfId="52960"/>
    <cellStyle name="Note 2 2 3 21 25" xfId="52961"/>
    <cellStyle name="Note 2 2 3 21 3" xfId="4242"/>
    <cellStyle name="Note 2 2 3 21 3 2" xfId="36211"/>
    <cellStyle name="Note 2 2 3 21 4" xfId="5814"/>
    <cellStyle name="Note 2 2 3 21 4 2" xfId="36212"/>
    <cellStyle name="Note 2 2 3 21 5" xfId="7212"/>
    <cellStyle name="Note 2 2 3 21 5 2" xfId="36213"/>
    <cellStyle name="Note 2 2 3 21 6" xfId="8610"/>
    <cellStyle name="Note 2 2 3 21 6 2" xfId="36214"/>
    <cellStyle name="Note 2 2 3 21 7" xfId="10012"/>
    <cellStyle name="Note 2 2 3 21 7 2" xfId="36215"/>
    <cellStyle name="Note 2 2 3 21 8" xfId="11406"/>
    <cellStyle name="Note 2 2 3 21 8 2" xfId="36216"/>
    <cellStyle name="Note 2 2 3 21 9" xfId="12805"/>
    <cellStyle name="Note 2 2 3 21 9 2" xfId="36217"/>
    <cellStyle name="Note 2 2 3 22" xfId="1470"/>
    <cellStyle name="Note 2 2 3 22 10" xfId="14235"/>
    <cellStyle name="Note 2 2 3 22 10 2" xfId="36218"/>
    <cellStyle name="Note 2 2 3 22 11" xfId="15631"/>
    <cellStyle name="Note 2 2 3 22 11 2" xfId="36219"/>
    <cellStyle name="Note 2 2 3 22 12" xfId="17025"/>
    <cellStyle name="Note 2 2 3 22 12 2" xfId="36220"/>
    <cellStyle name="Note 2 2 3 22 13" xfId="18415"/>
    <cellStyle name="Note 2 2 3 22 13 2" xfId="36221"/>
    <cellStyle name="Note 2 2 3 22 14" xfId="19802"/>
    <cellStyle name="Note 2 2 3 22 14 2" xfId="36222"/>
    <cellStyle name="Note 2 2 3 22 15" xfId="21182"/>
    <cellStyle name="Note 2 2 3 22 15 2" xfId="36223"/>
    <cellStyle name="Note 2 2 3 22 16" xfId="22548"/>
    <cellStyle name="Note 2 2 3 22 16 2" xfId="36224"/>
    <cellStyle name="Note 2 2 3 22 17" xfId="23902"/>
    <cellStyle name="Note 2 2 3 22 17 2" xfId="36225"/>
    <cellStyle name="Note 2 2 3 22 18" xfId="36226"/>
    <cellStyle name="Note 2 2 3 22 19" xfId="52962"/>
    <cellStyle name="Note 2 2 3 22 2" xfId="2920"/>
    <cellStyle name="Note 2 2 3 22 2 2" xfId="36227"/>
    <cellStyle name="Note 2 2 3 22 20" xfId="52963"/>
    <cellStyle name="Note 2 2 3 22 21" xfId="52964"/>
    <cellStyle name="Note 2 2 3 22 22" xfId="52965"/>
    <cellStyle name="Note 2 2 3 22 23" xfId="52966"/>
    <cellStyle name="Note 2 2 3 22 24" xfId="52967"/>
    <cellStyle name="Note 2 2 3 22 25" xfId="52968"/>
    <cellStyle name="Note 2 2 3 22 3" xfId="4274"/>
    <cellStyle name="Note 2 2 3 22 3 2" xfId="36228"/>
    <cellStyle name="Note 2 2 3 22 4" xfId="5846"/>
    <cellStyle name="Note 2 2 3 22 4 2" xfId="36229"/>
    <cellStyle name="Note 2 2 3 22 5" xfId="7244"/>
    <cellStyle name="Note 2 2 3 22 5 2" xfId="36230"/>
    <cellStyle name="Note 2 2 3 22 6" xfId="8642"/>
    <cellStyle name="Note 2 2 3 22 6 2" xfId="36231"/>
    <cellStyle name="Note 2 2 3 22 7" xfId="10044"/>
    <cellStyle name="Note 2 2 3 22 7 2" xfId="36232"/>
    <cellStyle name="Note 2 2 3 22 8" xfId="11438"/>
    <cellStyle name="Note 2 2 3 22 8 2" xfId="36233"/>
    <cellStyle name="Note 2 2 3 22 9" xfId="12837"/>
    <cellStyle name="Note 2 2 3 22 9 2" xfId="36234"/>
    <cellStyle name="Note 2 2 3 23" xfId="1504"/>
    <cellStyle name="Note 2 2 3 23 10" xfId="14269"/>
    <cellStyle name="Note 2 2 3 23 10 2" xfId="36235"/>
    <cellStyle name="Note 2 2 3 23 11" xfId="15665"/>
    <cellStyle name="Note 2 2 3 23 11 2" xfId="36236"/>
    <cellStyle name="Note 2 2 3 23 12" xfId="17059"/>
    <cellStyle name="Note 2 2 3 23 12 2" xfId="36237"/>
    <cellStyle name="Note 2 2 3 23 13" xfId="18449"/>
    <cellStyle name="Note 2 2 3 23 13 2" xfId="36238"/>
    <cellStyle name="Note 2 2 3 23 14" xfId="19836"/>
    <cellStyle name="Note 2 2 3 23 14 2" xfId="36239"/>
    <cellStyle name="Note 2 2 3 23 15" xfId="21216"/>
    <cellStyle name="Note 2 2 3 23 15 2" xfId="36240"/>
    <cellStyle name="Note 2 2 3 23 16" xfId="22582"/>
    <cellStyle name="Note 2 2 3 23 16 2" xfId="36241"/>
    <cellStyle name="Note 2 2 3 23 17" xfId="23936"/>
    <cellStyle name="Note 2 2 3 23 17 2" xfId="36242"/>
    <cellStyle name="Note 2 2 3 23 18" xfId="36243"/>
    <cellStyle name="Note 2 2 3 23 19" xfId="52969"/>
    <cellStyle name="Note 2 2 3 23 2" xfId="2954"/>
    <cellStyle name="Note 2 2 3 23 2 2" xfId="36244"/>
    <cellStyle name="Note 2 2 3 23 20" xfId="52970"/>
    <cellStyle name="Note 2 2 3 23 21" xfId="52971"/>
    <cellStyle name="Note 2 2 3 23 22" xfId="52972"/>
    <cellStyle name="Note 2 2 3 23 23" xfId="52973"/>
    <cellStyle name="Note 2 2 3 23 24" xfId="52974"/>
    <cellStyle name="Note 2 2 3 23 25" xfId="52975"/>
    <cellStyle name="Note 2 2 3 23 3" xfId="4308"/>
    <cellStyle name="Note 2 2 3 23 3 2" xfId="36245"/>
    <cellStyle name="Note 2 2 3 23 4" xfId="5880"/>
    <cellStyle name="Note 2 2 3 23 4 2" xfId="36246"/>
    <cellStyle name="Note 2 2 3 23 5" xfId="7278"/>
    <cellStyle name="Note 2 2 3 23 5 2" xfId="36247"/>
    <cellStyle name="Note 2 2 3 23 6" xfId="8676"/>
    <cellStyle name="Note 2 2 3 23 6 2" xfId="36248"/>
    <cellStyle name="Note 2 2 3 23 7" xfId="10078"/>
    <cellStyle name="Note 2 2 3 23 7 2" xfId="36249"/>
    <cellStyle name="Note 2 2 3 23 8" xfId="11472"/>
    <cellStyle name="Note 2 2 3 23 8 2" xfId="36250"/>
    <cellStyle name="Note 2 2 3 23 9" xfId="12871"/>
    <cellStyle name="Note 2 2 3 23 9 2" xfId="36251"/>
    <cellStyle name="Note 2 2 3 24" xfId="1539"/>
    <cellStyle name="Note 2 2 3 24 10" xfId="14304"/>
    <cellStyle name="Note 2 2 3 24 10 2" xfId="36252"/>
    <cellStyle name="Note 2 2 3 24 11" xfId="15700"/>
    <cellStyle name="Note 2 2 3 24 11 2" xfId="36253"/>
    <cellStyle name="Note 2 2 3 24 12" xfId="17094"/>
    <cellStyle name="Note 2 2 3 24 12 2" xfId="36254"/>
    <cellStyle name="Note 2 2 3 24 13" xfId="18484"/>
    <cellStyle name="Note 2 2 3 24 13 2" xfId="36255"/>
    <cellStyle name="Note 2 2 3 24 14" xfId="19871"/>
    <cellStyle name="Note 2 2 3 24 14 2" xfId="36256"/>
    <cellStyle name="Note 2 2 3 24 15" xfId="21251"/>
    <cellStyle name="Note 2 2 3 24 15 2" xfId="36257"/>
    <cellStyle name="Note 2 2 3 24 16" xfId="22617"/>
    <cellStyle name="Note 2 2 3 24 16 2" xfId="36258"/>
    <cellStyle name="Note 2 2 3 24 17" xfId="23971"/>
    <cellStyle name="Note 2 2 3 24 17 2" xfId="36259"/>
    <cellStyle name="Note 2 2 3 24 18" xfId="36260"/>
    <cellStyle name="Note 2 2 3 24 19" xfId="52976"/>
    <cellStyle name="Note 2 2 3 24 2" xfId="2989"/>
    <cellStyle name="Note 2 2 3 24 2 2" xfId="36261"/>
    <cellStyle name="Note 2 2 3 24 20" xfId="52977"/>
    <cellStyle name="Note 2 2 3 24 21" xfId="52978"/>
    <cellStyle name="Note 2 2 3 24 22" xfId="52979"/>
    <cellStyle name="Note 2 2 3 24 23" xfId="52980"/>
    <cellStyle name="Note 2 2 3 24 24" xfId="52981"/>
    <cellStyle name="Note 2 2 3 24 25" xfId="52982"/>
    <cellStyle name="Note 2 2 3 24 3" xfId="4343"/>
    <cellStyle name="Note 2 2 3 24 3 2" xfId="36262"/>
    <cellStyle name="Note 2 2 3 24 4" xfId="5915"/>
    <cellStyle name="Note 2 2 3 24 4 2" xfId="36263"/>
    <cellStyle name="Note 2 2 3 24 5" xfId="7313"/>
    <cellStyle name="Note 2 2 3 24 5 2" xfId="36264"/>
    <cellStyle name="Note 2 2 3 24 6" xfId="8711"/>
    <cellStyle name="Note 2 2 3 24 6 2" xfId="36265"/>
    <cellStyle name="Note 2 2 3 24 7" xfId="10113"/>
    <cellStyle name="Note 2 2 3 24 7 2" xfId="36266"/>
    <cellStyle name="Note 2 2 3 24 8" xfId="11507"/>
    <cellStyle name="Note 2 2 3 24 8 2" xfId="36267"/>
    <cellStyle name="Note 2 2 3 24 9" xfId="12906"/>
    <cellStyle name="Note 2 2 3 24 9 2" xfId="36268"/>
    <cellStyle name="Note 2 2 3 25" xfId="1573"/>
    <cellStyle name="Note 2 2 3 25 10" xfId="14338"/>
    <cellStyle name="Note 2 2 3 25 10 2" xfId="36269"/>
    <cellStyle name="Note 2 2 3 25 11" xfId="15734"/>
    <cellStyle name="Note 2 2 3 25 11 2" xfId="36270"/>
    <cellStyle name="Note 2 2 3 25 12" xfId="17128"/>
    <cellStyle name="Note 2 2 3 25 12 2" xfId="36271"/>
    <cellStyle name="Note 2 2 3 25 13" xfId="18518"/>
    <cellStyle name="Note 2 2 3 25 13 2" xfId="36272"/>
    <cellStyle name="Note 2 2 3 25 14" xfId="19905"/>
    <cellStyle name="Note 2 2 3 25 14 2" xfId="36273"/>
    <cellStyle name="Note 2 2 3 25 15" xfId="21285"/>
    <cellStyle name="Note 2 2 3 25 15 2" xfId="36274"/>
    <cellStyle name="Note 2 2 3 25 16" xfId="22651"/>
    <cellStyle name="Note 2 2 3 25 16 2" xfId="36275"/>
    <cellStyle name="Note 2 2 3 25 17" xfId="24005"/>
    <cellStyle name="Note 2 2 3 25 17 2" xfId="36276"/>
    <cellStyle name="Note 2 2 3 25 18" xfId="36277"/>
    <cellStyle name="Note 2 2 3 25 19" xfId="52983"/>
    <cellStyle name="Note 2 2 3 25 2" xfId="3023"/>
    <cellStyle name="Note 2 2 3 25 2 2" xfId="36278"/>
    <cellStyle name="Note 2 2 3 25 20" xfId="52984"/>
    <cellStyle name="Note 2 2 3 25 21" xfId="52985"/>
    <cellStyle name="Note 2 2 3 25 22" xfId="52986"/>
    <cellStyle name="Note 2 2 3 25 23" xfId="52987"/>
    <cellStyle name="Note 2 2 3 25 24" xfId="52988"/>
    <cellStyle name="Note 2 2 3 25 25" xfId="52989"/>
    <cellStyle name="Note 2 2 3 25 3" xfId="4377"/>
    <cellStyle name="Note 2 2 3 25 3 2" xfId="36279"/>
    <cellStyle name="Note 2 2 3 25 4" xfId="5949"/>
    <cellStyle name="Note 2 2 3 25 4 2" xfId="36280"/>
    <cellStyle name="Note 2 2 3 25 5" xfId="7347"/>
    <cellStyle name="Note 2 2 3 25 5 2" xfId="36281"/>
    <cellStyle name="Note 2 2 3 25 6" xfId="8745"/>
    <cellStyle name="Note 2 2 3 25 6 2" xfId="36282"/>
    <cellStyle name="Note 2 2 3 25 7" xfId="10147"/>
    <cellStyle name="Note 2 2 3 25 7 2" xfId="36283"/>
    <cellStyle name="Note 2 2 3 25 8" xfId="11541"/>
    <cellStyle name="Note 2 2 3 25 8 2" xfId="36284"/>
    <cellStyle name="Note 2 2 3 25 9" xfId="12940"/>
    <cellStyle name="Note 2 2 3 25 9 2" xfId="36285"/>
    <cellStyle name="Note 2 2 3 26" xfId="1605"/>
    <cellStyle name="Note 2 2 3 26 10" xfId="14370"/>
    <cellStyle name="Note 2 2 3 26 10 2" xfId="36286"/>
    <cellStyle name="Note 2 2 3 26 11" xfId="15766"/>
    <cellStyle name="Note 2 2 3 26 11 2" xfId="36287"/>
    <cellStyle name="Note 2 2 3 26 12" xfId="17160"/>
    <cellStyle name="Note 2 2 3 26 12 2" xfId="36288"/>
    <cellStyle name="Note 2 2 3 26 13" xfId="18550"/>
    <cellStyle name="Note 2 2 3 26 13 2" xfId="36289"/>
    <cellStyle name="Note 2 2 3 26 14" xfId="19937"/>
    <cellStyle name="Note 2 2 3 26 14 2" xfId="36290"/>
    <cellStyle name="Note 2 2 3 26 15" xfId="21317"/>
    <cellStyle name="Note 2 2 3 26 15 2" xfId="36291"/>
    <cellStyle name="Note 2 2 3 26 16" xfId="22683"/>
    <cellStyle name="Note 2 2 3 26 16 2" xfId="36292"/>
    <cellStyle name="Note 2 2 3 26 17" xfId="24037"/>
    <cellStyle name="Note 2 2 3 26 17 2" xfId="36293"/>
    <cellStyle name="Note 2 2 3 26 18" xfId="36294"/>
    <cellStyle name="Note 2 2 3 26 19" xfId="52990"/>
    <cellStyle name="Note 2 2 3 26 2" xfId="3055"/>
    <cellStyle name="Note 2 2 3 26 2 2" xfId="36295"/>
    <cellStyle name="Note 2 2 3 26 20" xfId="52991"/>
    <cellStyle name="Note 2 2 3 26 21" xfId="52992"/>
    <cellStyle name="Note 2 2 3 26 22" xfId="52993"/>
    <cellStyle name="Note 2 2 3 26 23" xfId="52994"/>
    <cellStyle name="Note 2 2 3 26 24" xfId="52995"/>
    <cellStyle name="Note 2 2 3 26 25" xfId="52996"/>
    <cellStyle name="Note 2 2 3 26 3" xfId="4409"/>
    <cellStyle name="Note 2 2 3 26 3 2" xfId="36296"/>
    <cellStyle name="Note 2 2 3 26 4" xfId="5981"/>
    <cellStyle name="Note 2 2 3 26 4 2" xfId="36297"/>
    <cellStyle name="Note 2 2 3 26 5" xfId="7379"/>
    <cellStyle name="Note 2 2 3 26 5 2" xfId="36298"/>
    <cellStyle name="Note 2 2 3 26 6" xfId="8777"/>
    <cellStyle name="Note 2 2 3 26 6 2" xfId="36299"/>
    <cellStyle name="Note 2 2 3 26 7" xfId="10179"/>
    <cellStyle name="Note 2 2 3 26 7 2" xfId="36300"/>
    <cellStyle name="Note 2 2 3 26 8" xfId="11573"/>
    <cellStyle name="Note 2 2 3 26 8 2" xfId="36301"/>
    <cellStyle name="Note 2 2 3 26 9" xfId="12972"/>
    <cellStyle name="Note 2 2 3 26 9 2" xfId="36302"/>
    <cellStyle name="Note 2 2 3 27" xfId="1637"/>
    <cellStyle name="Note 2 2 3 27 10" xfId="14402"/>
    <cellStyle name="Note 2 2 3 27 10 2" xfId="36303"/>
    <cellStyle name="Note 2 2 3 27 11" xfId="15798"/>
    <cellStyle name="Note 2 2 3 27 11 2" xfId="36304"/>
    <cellStyle name="Note 2 2 3 27 12" xfId="17192"/>
    <cellStyle name="Note 2 2 3 27 12 2" xfId="36305"/>
    <cellStyle name="Note 2 2 3 27 13" xfId="18582"/>
    <cellStyle name="Note 2 2 3 27 13 2" xfId="36306"/>
    <cellStyle name="Note 2 2 3 27 14" xfId="19969"/>
    <cellStyle name="Note 2 2 3 27 14 2" xfId="36307"/>
    <cellStyle name="Note 2 2 3 27 15" xfId="21349"/>
    <cellStyle name="Note 2 2 3 27 15 2" xfId="36308"/>
    <cellStyle name="Note 2 2 3 27 16" xfId="22715"/>
    <cellStyle name="Note 2 2 3 27 16 2" xfId="36309"/>
    <cellStyle name="Note 2 2 3 27 17" xfId="24069"/>
    <cellStyle name="Note 2 2 3 27 17 2" xfId="36310"/>
    <cellStyle name="Note 2 2 3 27 18" xfId="36311"/>
    <cellStyle name="Note 2 2 3 27 19" xfId="52997"/>
    <cellStyle name="Note 2 2 3 27 2" xfId="3087"/>
    <cellStyle name="Note 2 2 3 27 2 2" xfId="36312"/>
    <cellStyle name="Note 2 2 3 27 20" xfId="52998"/>
    <cellStyle name="Note 2 2 3 27 21" xfId="52999"/>
    <cellStyle name="Note 2 2 3 27 22" xfId="53000"/>
    <cellStyle name="Note 2 2 3 27 23" xfId="53001"/>
    <cellStyle name="Note 2 2 3 27 24" xfId="53002"/>
    <cellStyle name="Note 2 2 3 27 25" xfId="53003"/>
    <cellStyle name="Note 2 2 3 27 3" xfId="4441"/>
    <cellStyle name="Note 2 2 3 27 3 2" xfId="36313"/>
    <cellStyle name="Note 2 2 3 27 4" xfId="6013"/>
    <cellStyle name="Note 2 2 3 27 4 2" xfId="36314"/>
    <cellStyle name="Note 2 2 3 27 5" xfId="7411"/>
    <cellStyle name="Note 2 2 3 27 5 2" xfId="36315"/>
    <cellStyle name="Note 2 2 3 27 6" xfId="8809"/>
    <cellStyle name="Note 2 2 3 27 6 2" xfId="36316"/>
    <cellStyle name="Note 2 2 3 27 7" xfId="10211"/>
    <cellStyle name="Note 2 2 3 27 7 2" xfId="36317"/>
    <cellStyle name="Note 2 2 3 27 8" xfId="11605"/>
    <cellStyle name="Note 2 2 3 27 8 2" xfId="36318"/>
    <cellStyle name="Note 2 2 3 27 9" xfId="13004"/>
    <cellStyle name="Note 2 2 3 27 9 2" xfId="36319"/>
    <cellStyle name="Note 2 2 3 28" xfId="1692"/>
    <cellStyle name="Note 2 2 3 28 10" xfId="14509"/>
    <cellStyle name="Note 2 2 3 28 10 2" xfId="36320"/>
    <cellStyle name="Note 2 2 3 28 11" xfId="15903"/>
    <cellStyle name="Note 2 2 3 28 11 2" xfId="36321"/>
    <cellStyle name="Note 2 2 3 28 12" xfId="17293"/>
    <cellStyle name="Note 2 2 3 28 12 2" xfId="36322"/>
    <cellStyle name="Note 2 2 3 28 13" xfId="18680"/>
    <cellStyle name="Note 2 2 3 28 13 2" xfId="36323"/>
    <cellStyle name="Note 2 2 3 28 14" xfId="20060"/>
    <cellStyle name="Note 2 2 3 28 14 2" xfId="36324"/>
    <cellStyle name="Note 2 2 3 28 15" xfId="21426"/>
    <cellStyle name="Note 2 2 3 28 15 2" xfId="36325"/>
    <cellStyle name="Note 2 2 3 28 16" xfId="22780"/>
    <cellStyle name="Note 2 2 3 28 16 2" xfId="36326"/>
    <cellStyle name="Note 2 2 3 28 17" xfId="24124"/>
    <cellStyle name="Note 2 2 3 28 17 2" xfId="36327"/>
    <cellStyle name="Note 2 2 3 28 18" xfId="36328"/>
    <cellStyle name="Note 2 2 3 28 2" xfId="3152"/>
    <cellStyle name="Note 2 2 3 28 2 2" xfId="36329"/>
    <cellStyle name="Note 2 2 3 28 3" xfId="4496"/>
    <cellStyle name="Note 2 2 3 28 3 2" xfId="36330"/>
    <cellStyle name="Note 2 2 3 28 4" xfId="6122"/>
    <cellStyle name="Note 2 2 3 28 4 2" xfId="36331"/>
    <cellStyle name="Note 2 2 3 28 5" xfId="7524"/>
    <cellStyle name="Note 2 2 3 28 5 2" xfId="36332"/>
    <cellStyle name="Note 2 2 3 28 6" xfId="8919"/>
    <cellStyle name="Note 2 2 3 28 6 2" xfId="36333"/>
    <cellStyle name="Note 2 2 3 28 7" xfId="10320"/>
    <cellStyle name="Note 2 2 3 28 7 2" xfId="36334"/>
    <cellStyle name="Note 2 2 3 28 8" xfId="11717"/>
    <cellStyle name="Note 2 2 3 28 8 2" xfId="36335"/>
    <cellStyle name="Note 2 2 3 28 9" xfId="13113"/>
    <cellStyle name="Note 2 2 3 28 9 2" xfId="36336"/>
    <cellStyle name="Note 2 2 3 29" xfId="2193"/>
    <cellStyle name="Note 2 2 3 29 2" xfId="36337"/>
    <cellStyle name="Note 2 2 3 3" xfId="427"/>
    <cellStyle name="Note 2 2 3 3 10" xfId="12189"/>
    <cellStyle name="Note 2 2 3 3 10 2" xfId="36338"/>
    <cellStyle name="Note 2 2 3 3 11" xfId="13587"/>
    <cellStyle name="Note 2 2 3 3 11 2" xfId="36339"/>
    <cellStyle name="Note 2 2 3 3 12" xfId="14983"/>
    <cellStyle name="Note 2 2 3 3 12 2" xfId="36340"/>
    <cellStyle name="Note 2 2 3 3 13" xfId="16377"/>
    <cellStyle name="Note 2 2 3 3 13 2" xfId="36341"/>
    <cellStyle name="Note 2 2 3 3 14" xfId="17767"/>
    <cellStyle name="Note 2 2 3 3 14 2" xfId="36342"/>
    <cellStyle name="Note 2 2 3 3 15" xfId="19154"/>
    <cellStyle name="Note 2 2 3 3 15 2" xfId="36343"/>
    <cellStyle name="Note 2 2 3 3 16" xfId="20534"/>
    <cellStyle name="Note 2 2 3 3 16 2" xfId="36344"/>
    <cellStyle name="Note 2 2 3 3 17" xfId="21900"/>
    <cellStyle name="Note 2 2 3 3 17 2" xfId="36345"/>
    <cellStyle name="Note 2 2 3 3 18" xfId="23254"/>
    <cellStyle name="Note 2 2 3 3 18 2" xfId="36346"/>
    <cellStyle name="Note 2 2 3 3 19" xfId="822"/>
    <cellStyle name="Note 2 2 3 3 19 2" xfId="36347"/>
    <cellStyle name="Note 2 2 3 3 2" xfId="1821"/>
    <cellStyle name="Note 2 2 3 3 2 10" xfId="14638"/>
    <cellStyle name="Note 2 2 3 3 2 10 2" xfId="36348"/>
    <cellStyle name="Note 2 2 3 3 2 11" xfId="16032"/>
    <cellStyle name="Note 2 2 3 3 2 11 2" xfId="36349"/>
    <cellStyle name="Note 2 2 3 3 2 12" xfId="17422"/>
    <cellStyle name="Note 2 2 3 3 2 12 2" xfId="36350"/>
    <cellStyle name="Note 2 2 3 3 2 13" xfId="18809"/>
    <cellStyle name="Note 2 2 3 3 2 13 2" xfId="36351"/>
    <cellStyle name="Note 2 2 3 3 2 14" xfId="20189"/>
    <cellStyle name="Note 2 2 3 3 2 14 2" xfId="36352"/>
    <cellStyle name="Note 2 2 3 3 2 15" xfId="21555"/>
    <cellStyle name="Note 2 2 3 3 2 15 2" xfId="36353"/>
    <cellStyle name="Note 2 2 3 3 2 16" xfId="22909"/>
    <cellStyle name="Note 2 2 3 3 2 16 2" xfId="36354"/>
    <cellStyle name="Note 2 2 3 3 2 17" xfId="24253"/>
    <cellStyle name="Note 2 2 3 3 2 17 2" xfId="36355"/>
    <cellStyle name="Note 2 2 3 3 2 18" xfId="36356"/>
    <cellStyle name="Note 2 2 3 3 2 2" xfId="3281"/>
    <cellStyle name="Note 2 2 3 3 2 2 2" xfId="36357"/>
    <cellStyle name="Note 2 2 3 3 2 3" xfId="4625"/>
    <cellStyle name="Note 2 2 3 3 2 3 2" xfId="36358"/>
    <cellStyle name="Note 2 2 3 3 2 4" xfId="6251"/>
    <cellStyle name="Note 2 2 3 3 2 4 2" xfId="36359"/>
    <cellStyle name="Note 2 2 3 3 2 5" xfId="7653"/>
    <cellStyle name="Note 2 2 3 3 2 5 2" xfId="36360"/>
    <cellStyle name="Note 2 2 3 3 2 6" xfId="9048"/>
    <cellStyle name="Note 2 2 3 3 2 6 2" xfId="36361"/>
    <cellStyle name="Note 2 2 3 3 2 7" xfId="10449"/>
    <cellStyle name="Note 2 2 3 3 2 7 2" xfId="36362"/>
    <cellStyle name="Note 2 2 3 3 2 8" xfId="11846"/>
    <cellStyle name="Note 2 2 3 3 2 8 2" xfId="36363"/>
    <cellStyle name="Note 2 2 3 3 2 9" xfId="13242"/>
    <cellStyle name="Note 2 2 3 3 2 9 2" xfId="36364"/>
    <cellStyle name="Note 2 2 3 3 20" xfId="36365"/>
    <cellStyle name="Note 2 2 3 3 21" xfId="53004"/>
    <cellStyle name="Note 2 2 3 3 22" xfId="53005"/>
    <cellStyle name="Note 2 2 3 3 23" xfId="53006"/>
    <cellStyle name="Note 2 2 3 3 24" xfId="53007"/>
    <cellStyle name="Note 2 2 3 3 25" xfId="53008"/>
    <cellStyle name="Note 2 2 3 3 26" xfId="53009"/>
    <cellStyle name="Note 2 2 3 3 27" xfId="53010"/>
    <cellStyle name="Note 2 2 3 3 3" xfId="2272"/>
    <cellStyle name="Note 2 2 3 3 3 2" xfId="36366"/>
    <cellStyle name="Note 2 2 3 3 4" xfId="3626"/>
    <cellStyle name="Note 2 2 3 3 4 2" xfId="36367"/>
    <cellStyle name="Note 2 2 3 3 5" xfId="5198"/>
    <cellStyle name="Note 2 2 3 3 5 2" xfId="36368"/>
    <cellStyle name="Note 2 2 3 3 6" xfId="6596"/>
    <cellStyle name="Note 2 2 3 3 6 2" xfId="36369"/>
    <cellStyle name="Note 2 2 3 3 7" xfId="7994"/>
    <cellStyle name="Note 2 2 3 3 7 2" xfId="36370"/>
    <cellStyle name="Note 2 2 3 3 8" xfId="9396"/>
    <cellStyle name="Note 2 2 3 3 8 2" xfId="36371"/>
    <cellStyle name="Note 2 2 3 3 9" xfId="10790"/>
    <cellStyle name="Note 2 2 3 3 9 2" xfId="36372"/>
    <cellStyle name="Note 2 2 3 30" xfId="3547"/>
    <cellStyle name="Note 2 2 3 30 2" xfId="36373"/>
    <cellStyle name="Note 2 2 3 31" xfId="5119"/>
    <cellStyle name="Note 2 2 3 31 2" xfId="36374"/>
    <cellStyle name="Note 2 2 3 32" xfId="6517"/>
    <cellStyle name="Note 2 2 3 32 2" xfId="36375"/>
    <cellStyle name="Note 2 2 3 33" xfId="7915"/>
    <cellStyle name="Note 2 2 3 33 2" xfId="36376"/>
    <cellStyle name="Note 2 2 3 34" xfId="9317"/>
    <cellStyle name="Note 2 2 3 34 2" xfId="36377"/>
    <cellStyle name="Note 2 2 3 35" xfId="10711"/>
    <cellStyle name="Note 2 2 3 35 2" xfId="36378"/>
    <cellStyle name="Note 2 2 3 36" xfId="12110"/>
    <cellStyle name="Note 2 2 3 36 2" xfId="36379"/>
    <cellStyle name="Note 2 2 3 37" xfId="13508"/>
    <cellStyle name="Note 2 2 3 37 2" xfId="36380"/>
    <cellStyle name="Note 2 2 3 38" xfId="14904"/>
    <cellStyle name="Note 2 2 3 38 2" xfId="36381"/>
    <cellStyle name="Note 2 2 3 39" xfId="16298"/>
    <cellStyle name="Note 2 2 3 39 2" xfId="36382"/>
    <cellStyle name="Note 2 2 3 4" xfId="543"/>
    <cellStyle name="Note 2 2 3 4 10" xfId="12228"/>
    <cellStyle name="Note 2 2 3 4 10 2" xfId="36383"/>
    <cellStyle name="Note 2 2 3 4 11" xfId="13626"/>
    <cellStyle name="Note 2 2 3 4 11 2" xfId="36384"/>
    <cellStyle name="Note 2 2 3 4 12" xfId="15022"/>
    <cellStyle name="Note 2 2 3 4 12 2" xfId="36385"/>
    <cellStyle name="Note 2 2 3 4 13" xfId="16416"/>
    <cellStyle name="Note 2 2 3 4 13 2" xfId="36386"/>
    <cellStyle name="Note 2 2 3 4 14" xfId="17806"/>
    <cellStyle name="Note 2 2 3 4 14 2" xfId="36387"/>
    <cellStyle name="Note 2 2 3 4 15" xfId="19193"/>
    <cellStyle name="Note 2 2 3 4 15 2" xfId="36388"/>
    <cellStyle name="Note 2 2 3 4 16" xfId="20573"/>
    <cellStyle name="Note 2 2 3 4 16 2" xfId="36389"/>
    <cellStyle name="Note 2 2 3 4 17" xfId="21939"/>
    <cellStyle name="Note 2 2 3 4 17 2" xfId="36390"/>
    <cellStyle name="Note 2 2 3 4 18" xfId="23293"/>
    <cellStyle name="Note 2 2 3 4 18 2" xfId="36391"/>
    <cellStyle name="Note 2 2 3 4 19" xfId="861"/>
    <cellStyle name="Note 2 2 3 4 19 2" xfId="36392"/>
    <cellStyle name="Note 2 2 3 4 2" xfId="1937"/>
    <cellStyle name="Note 2 2 3 4 2 10" xfId="14754"/>
    <cellStyle name="Note 2 2 3 4 2 10 2" xfId="36393"/>
    <cellStyle name="Note 2 2 3 4 2 11" xfId="16148"/>
    <cellStyle name="Note 2 2 3 4 2 11 2" xfId="36394"/>
    <cellStyle name="Note 2 2 3 4 2 12" xfId="17538"/>
    <cellStyle name="Note 2 2 3 4 2 12 2" xfId="36395"/>
    <cellStyle name="Note 2 2 3 4 2 13" xfId="18925"/>
    <cellStyle name="Note 2 2 3 4 2 13 2" xfId="36396"/>
    <cellStyle name="Note 2 2 3 4 2 14" xfId="20305"/>
    <cellStyle name="Note 2 2 3 4 2 14 2" xfId="36397"/>
    <cellStyle name="Note 2 2 3 4 2 15" xfId="21671"/>
    <cellStyle name="Note 2 2 3 4 2 15 2" xfId="36398"/>
    <cellStyle name="Note 2 2 3 4 2 16" xfId="23025"/>
    <cellStyle name="Note 2 2 3 4 2 16 2" xfId="36399"/>
    <cellStyle name="Note 2 2 3 4 2 17" xfId="24369"/>
    <cellStyle name="Note 2 2 3 4 2 17 2" xfId="36400"/>
    <cellStyle name="Note 2 2 3 4 2 18" xfId="36401"/>
    <cellStyle name="Note 2 2 3 4 2 2" xfId="3397"/>
    <cellStyle name="Note 2 2 3 4 2 2 2" xfId="36402"/>
    <cellStyle name="Note 2 2 3 4 2 3" xfId="4741"/>
    <cellStyle name="Note 2 2 3 4 2 3 2" xfId="36403"/>
    <cellStyle name="Note 2 2 3 4 2 4" xfId="6367"/>
    <cellStyle name="Note 2 2 3 4 2 4 2" xfId="36404"/>
    <cellStyle name="Note 2 2 3 4 2 5" xfId="7769"/>
    <cellStyle name="Note 2 2 3 4 2 5 2" xfId="36405"/>
    <cellStyle name="Note 2 2 3 4 2 6" xfId="9164"/>
    <cellStyle name="Note 2 2 3 4 2 6 2" xfId="36406"/>
    <cellStyle name="Note 2 2 3 4 2 7" xfId="10565"/>
    <cellStyle name="Note 2 2 3 4 2 7 2" xfId="36407"/>
    <cellStyle name="Note 2 2 3 4 2 8" xfId="11962"/>
    <cellStyle name="Note 2 2 3 4 2 8 2" xfId="36408"/>
    <cellStyle name="Note 2 2 3 4 2 9" xfId="13358"/>
    <cellStyle name="Note 2 2 3 4 2 9 2" xfId="36409"/>
    <cellStyle name="Note 2 2 3 4 20" xfId="36410"/>
    <cellStyle name="Note 2 2 3 4 21" xfId="53011"/>
    <cellStyle name="Note 2 2 3 4 22" xfId="53012"/>
    <cellStyle name="Note 2 2 3 4 23" xfId="53013"/>
    <cellStyle name="Note 2 2 3 4 24" xfId="53014"/>
    <cellStyle name="Note 2 2 3 4 25" xfId="53015"/>
    <cellStyle name="Note 2 2 3 4 26" xfId="53016"/>
    <cellStyle name="Note 2 2 3 4 27" xfId="53017"/>
    <cellStyle name="Note 2 2 3 4 3" xfId="2311"/>
    <cellStyle name="Note 2 2 3 4 3 2" xfId="36411"/>
    <cellStyle name="Note 2 2 3 4 4" xfId="3665"/>
    <cellStyle name="Note 2 2 3 4 4 2" xfId="36412"/>
    <cellStyle name="Note 2 2 3 4 5" xfId="5237"/>
    <cellStyle name="Note 2 2 3 4 5 2" xfId="36413"/>
    <cellStyle name="Note 2 2 3 4 6" xfId="6635"/>
    <cellStyle name="Note 2 2 3 4 6 2" xfId="36414"/>
    <cellStyle name="Note 2 2 3 4 7" xfId="8033"/>
    <cellStyle name="Note 2 2 3 4 7 2" xfId="36415"/>
    <cellStyle name="Note 2 2 3 4 8" xfId="9435"/>
    <cellStyle name="Note 2 2 3 4 8 2" xfId="36416"/>
    <cellStyle name="Note 2 2 3 4 9" xfId="10829"/>
    <cellStyle name="Note 2 2 3 4 9 2" xfId="36417"/>
    <cellStyle name="Note 2 2 3 40" xfId="17688"/>
    <cellStyle name="Note 2 2 3 40 2" xfId="36418"/>
    <cellStyle name="Note 2 2 3 41" xfId="19075"/>
    <cellStyle name="Note 2 2 3 41 2" xfId="36419"/>
    <cellStyle name="Note 2 2 3 42" xfId="20455"/>
    <cellStyle name="Note 2 2 3 42 2" xfId="36420"/>
    <cellStyle name="Note 2 2 3 43" xfId="21821"/>
    <cellStyle name="Note 2 2 3 43 2" xfId="36421"/>
    <cellStyle name="Note 2 2 3 44" xfId="23175"/>
    <cellStyle name="Note 2 2 3 44 2" xfId="36422"/>
    <cellStyle name="Note 2 2 3 45" xfId="743"/>
    <cellStyle name="Note 2 2 3 45 2" xfId="36423"/>
    <cellStyle name="Note 2 2 3 46" xfId="24565"/>
    <cellStyle name="Note 2 2 3 46 2" xfId="36424"/>
    <cellStyle name="Note 2 2 3 47" xfId="24496"/>
    <cellStyle name="Note 2 2 3 47 2" xfId="36425"/>
    <cellStyle name="Note 2 2 3 48" xfId="24661"/>
    <cellStyle name="Note 2 2 3 48 2" xfId="36426"/>
    <cellStyle name="Note 2 2 3 49" xfId="36427"/>
    <cellStyle name="Note 2 2 3 5" xfId="899"/>
    <cellStyle name="Note 2 2 3 5 10" xfId="13664"/>
    <cellStyle name="Note 2 2 3 5 10 2" xfId="36428"/>
    <cellStyle name="Note 2 2 3 5 11" xfId="15060"/>
    <cellStyle name="Note 2 2 3 5 11 2" xfId="36429"/>
    <cellStyle name="Note 2 2 3 5 12" xfId="16454"/>
    <cellStyle name="Note 2 2 3 5 12 2" xfId="36430"/>
    <cellStyle name="Note 2 2 3 5 13" xfId="17844"/>
    <cellStyle name="Note 2 2 3 5 13 2" xfId="36431"/>
    <cellStyle name="Note 2 2 3 5 14" xfId="19231"/>
    <cellStyle name="Note 2 2 3 5 14 2" xfId="36432"/>
    <cellStyle name="Note 2 2 3 5 15" xfId="20611"/>
    <cellStyle name="Note 2 2 3 5 15 2" xfId="36433"/>
    <cellStyle name="Note 2 2 3 5 16" xfId="21977"/>
    <cellStyle name="Note 2 2 3 5 16 2" xfId="36434"/>
    <cellStyle name="Note 2 2 3 5 17" xfId="23331"/>
    <cellStyle name="Note 2 2 3 5 17 2" xfId="36435"/>
    <cellStyle name="Note 2 2 3 5 18" xfId="36436"/>
    <cellStyle name="Note 2 2 3 5 19" xfId="53018"/>
    <cellStyle name="Note 2 2 3 5 2" xfId="2349"/>
    <cellStyle name="Note 2 2 3 5 2 2" xfId="36437"/>
    <cellStyle name="Note 2 2 3 5 20" xfId="53019"/>
    <cellStyle name="Note 2 2 3 5 21" xfId="53020"/>
    <cellStyle name="Note 2 2 3 5 22" xfId="53021"/>
    <cellStyle name="Note 2 2 3 5 23" xfId="53022"/>
    <cellStyle name="Note 2 2 3 5 24" xfId="53023"/>
    <cellStyle name="Note 2 2 3 5 25" xfId="53024"/>
    <cellStyle name="Note 2 2 3 5 3" xfId="3703"/>
    <cellStyle name="Note 2 2 3 5 3 2" xfId="36438"/>
    <cellStyle name="Note 2 2 3 5 4" xfId="5275"/>
    <cellStyle name="Note 2 2 3 5 4 2" xfId="36439"/>
    <cellStyle name="Note 2 2 3 5 5" xfId="6673"/>
    <cellStyle name="Note 2 2 3 5 5 2" xfId="36440"/>
    <cellStyle name="Note 2 2 3 5 6" xfId="8071"/>
    <cellStyle name="Note 2 2 3 5 6 2" xfId="36441"/>
    <cellStyle name="Note 2 2 3 5 7" xfId="9473"/>
    <cellStyle name="Note 2 2 3 5 7 2" xfId="36442"/>
    <cellStyle name="Note 2 2 3 5 8" xfId="10867"/>
    <cellStyle name="Note 2 2 3 5 8 2" xfId="36443"/>
    <cellStyle name="Note 2 2 3 5 9" xfId="12266"/>
    <cellStyle name="Note 2 2 3 5 9 2" xfId="36444"/>
    <cellStyle name="Note 2 2 3 50" xfId="49250"/>
    <cellStyle name="Note 2 2 3 51" xfId="49284"/>
    <cellStyle name="Note 2 2 3 52" xfId="53025"/>
    <cellStyle name="Note 2 2 3 53" xfId="53026"/>
    <cellStyle name="Note 2 2 3 54" xfId="53027"/>
    <cellStyle name="Note 2 2 3 55" xfId="53028"/>
    <cellStyle name="Note 2 2 3 56" xfId="53029"/>
    <cellStyle name="Note 2 2 3 57" xfId="53030"/>
    <cellStyle name="Note 2 2 3 58" xfId="53031"/>
    <cellStyle name="Note 2 2 3 6" xfId="935"/>
    <cellStyle name="Note 2 2 3 6 10" xfId="13700"/>
    <cellStyle name="Note 2 2 3 6 10 2" xfId="36445"/>
    <cellStyle name="Note 2 2 3 6 11" xfId="15096"/>
    <cellStyle name="Note 2 2 3 6 11 2" xfId="36446"/>
    <cellStyle name="Note 2 2 3 6 12" xfId="16490"/>
    <cellStyle name="Note 2 2 3 6 12 2" xfId="36447"/>
    <cellStyle name="Note 2 2 3 6 13" xfId="17880"/>
    <cellStyle name="Note 2 2 3 6 13 2" xfId="36448"/>
    <cellStyle name="Note 2 2 3 6 14" xfId="19267"/>
    <cellStyle name="Note 2 2 3 6 14 2" xfId="36449"/>
    <cellStyle name="Note 2 2 3 6 15" xfId="20647"/>
    <cellStyle name="Note 2 2 3 6 15 2" xfId="36450"/>
    <cellStyle name="Note 2 2 3 6 16" xfId="22013"/>
    <cellStyle name="Note 2 2 3 6 16 2" xfId="36451"/>
    <cellStyle name="Note 2 2 3 6 17" xfId="23367"/>
    <cellStyle name="Note 2 2 3 6 17 2" xfId="36452"/>
    <cellStyle name="Note 2 2 3 6 18" xfId="36453"/>
    <cellStyle name="Note 2 2 3 6 19" xfId="53032"/>
    <cellStyle name="Note 2 2 3 6 2" xfId="2385"/>
    <cellStyle name="Note 2 2 3 6 2 2" xfId="36454"/>
    <cellStyle name="Note 2 2 3 6 20" xfId="53033"/>
    <cellStyle name="Note 2 2 3 6 21" xfId="53034"/>
    <cellStyle name="Note 2 2 3 6 22" xfId="53035"/>
    <cellStyle name="Note 2 2 3 6 23" xfId="53036"/>
    <cellStyle name="Note 2 2 3 6 24" xfId="53037"/>
    <cellStyle name="Note 2 2 3 6 25" xfId="53038"/>
    <cellStyle name="Note 2 2 3 6 3" xfId="3739"/>
    <cellStyle name="Note 2 2 3 6 3 2" xfId="36455"/>
    <cellStyle name="Note 2 2 3 6 4" xfId="5311"/>
    <cellStyle name="Note 2 2 3 6 4 2" xfId="36456"/>
    <cellStyle name="Note 2 2 3 6 5" xfId="6709"/>
    <cellStyle name="Note 2 2 3 6 5 2" xfId="36457"/>
    <cellStyle name="Note 2 2 3 6 6" xfId="8107"/>
    <cellStyle name="Note 2 2 3 6 6 2" xfId="36458"/>
    <cellStyle name="Note 2 2 3 6 7" xfId="9509"/>
    <cellStyle name="Note 2 2 3 6 7 2" xfId="36459"/>
    <cellStyle name="Note 2 2 3 6 8" xfId="10903"/>
    <cellStyle name="Note 2 2 3 6 8 2" xfId="36460"/>
    <cellStyle name="Note 2 2 3 6 9" xfId="12302"/>
    <cellStyle name="Note 2 2 3 6 9 2" xfId="36461"/>
    <cellStyle name="Note 2 2 3 7" xfId="973"/>
    <cellStyle name="Note 2 2 3 7 10" xfId="13738"/>
    <cellStyle name="Note 2 2 3 7 10 2" xfId="36462"/>
    <cellStyle name="Note 2 2 3 7 11" xfId="15134"/>
    <cellStyle name="Note 2 2 3 7 11 2" xfId="36463"/>
    <cellStyle name="Note 2 2 3 7 12" xfId="16528"/>
    <cellStyle name="Note 2 2 3 7 12 2" xfId="36464"/>
    <cellStyle name="Note 2 2 3 7 13" xfId="17918"/>
    <cellStyle name="Note 2 2 3 7 13 2" xfId="36465"/>
    <cellStyle name="Note 2 2 3 7 14" xfId="19305"/>
    <cellStyle name="Note 2 2 3 7 14 2" xfId="36466"/>
    <cellStyle name="Note 2 2 3 7 15" xfId="20685"/>
    <cellStyle name="Note 2 2 3 7 15 2" xfId="36467"/>
    <cellStyle name="Note 2 2 3 7 16" xfId="22051"/>
    <cellStyle name="Note 2 2 3 7 16 2" xfId="36468"/>
    <cellStyle name="Note 2 2 3 7 17" xfId="23405"/>
    <cellStyle name="Note 2 2 3 7 17 2" xfId="36469"/>
    <cellStyle name="Note 2 2 3 7 18" xfId="36470"/>
    <cellStyle name="Note 2 2 3 7 19" xfId="53039"/>
    <cellStyle name="Note 2 2 3 7 2" xfId="2423"/>
    <cellStyle name="Note 2 2 3 7 2 2" xfId="36471"/>
    <cellStyle name="Note 2 2 3 7 20" xfId="53040"/>
    <cellStyle name="Note 2 2 3 7 21" xfId="53041"/>
    <cellStyle name="Note 2 2 3 7 22" xfId="53042"/>
    <cellStyle name="Note 2 2 3 7 23" xfId="53043"/>
    <cellStyle name="Note 2 2 3 7 24" xfId="53044"/>
    <cellStyle name="Note 2 2 3 7 25" xfId="53045"/>
    <cellStyle name="Note 2 2 3 7 3" xfId="3777"/>
    <cellStyle name="Note 2 2 3 7 3 2" xfId="36472"/>
    <cellStyle name="Note 2 2 3 7 4" xfId="5349"/>
    <cellStyle name="Note 2 2 3 7 4 2" xfId="36473"/>
    <cellStyle name="Note 2 2 3 7 5" xfId="6747"/>
    <cellStyle name="Note 2 2 3 7 5 2" xfId="36474"/>
    <cellStyle name="Note 2 2 3 7 6" xfId="8145"/>
    <cellStyle name="Note 2 2 3 7 6 2" xfId="36475"/>
    <cellStyle name="Note 2 2 3 7 7" xfId="9547"/>
    <cellStyle name="Note 2 2 3 7 7 2" xfId="36476"/>
    <cellStyle name="Note 2 2 3 7 8" xfId="10941"/>
    <cellStyle name="Note 2 2 3 7 8 2" xfId="36477"/>
    <cellStyle name="Note 2 2 3 7 9" xfId="12340"/>
    <cellStyle name="Note 2 2 3 7 9 2" xfId="36478"/>
    <cellStyle name="Note 2 2 3 8" xfId="1007"/>
    <cellStyle name="Note 2 2 3 8 10" xfId="13772"/>
    <cellStyle name="Note 2 2 3 8 10 2" xfId="36479"/>
    <cellStyle name="Note 2 2 3 8 11" xfId="15168"/>
    <cellStyle name="Note 2 2 3 8 11 2" xfId="36480"/>
    <cellStyle name="Note 2 2 3 8 12" xfId="16562"/>
    <cellStyle name="Note 2 2 3 8 12 2" xfId="36481"/>
    <cellStyle name="Note 2 2 3 8 13" xfId="17952"/>
    <cellStyle name="Note 2 2 3 8 13 2" xfId="36482"/>
    <cellStyle name="Note 2 2 3 8 14" xfId="19339"/>
    <cellStyle name="Note 2 2 3 8 14 2" xfId="36483"/>
    <cellStyle name="Note 2 2 3 8 15" xfId="20719"/>
    <cellStyle name="Note 2 2 3 8 15 2" xfId="36484"/>
    <cellStyle name="Note 2 2 3 8 16" xfId="22085"/>
    <cellStyle name="Note 2 2 3 8 16 2" xfId="36485"/>
    <cellStyle name="Note 2 2 3 8 17" xfId="23439"/>
    <cellStyle name="Note 2 2 3 8 17 2" xfId="36486"/>
    <cellStyle name="Note 2 2 3 8 18" xfId="36487"/>
    <cellStyle name="Note 2 2 3 8 19" xfId="53046"/>
    <cellStyle name="Note 2 2 3 8 2" xfId="2457"/>
    <cellStyle name="Note 2 2 3 8 2 2" xfId="36488"/>
    <cellStyle name="Note 2 2 3 8 20" xfId="53047"/>
    <cellStyle name="Note 2 2 3 8 21" xfId="53048"/>
    <cellStyle name="Note 2 2 3 8 22" xfId="53049"/>
    <cellStyle name="Note 2 2 3 8 23" xfId="53050"/>
    <cellStyle name="Note 2 2 3 8 24" xfId="53051"/>
    <cellStyle name="Note 2 2 3 8 25" xfId="53052"/>
    <cellStyle name="Note 2 2 3 8 3" xfId="3811"/>
    <cellStyle name="Note 2 2 3 8 3 2" xfId="36489"/>
    <cellStyle name="Note 2 2 3 8 4" xfId="5383"/>
    <cellStyle name="Note 2 2 3 8 4 2" xfId="36490"/>
    <cellStyle name="Note 2 2 3 8 5" xfId="6781"/>
    <cellStyle name="Note 2 2 3 8 5 2" xfId="36491"/>
    <cellStyle name="Note 2 2 3 8 6" xfId="8179"/>
    <cellStyle name="Note 2 2 3 8 6 2" xfId="36492"/>
    <cellStyle name="Note 2 2 3 8 7" xfId="9581"/>
    <cellStyle name="Note 2 2 3 8 7 2" xfId="36493"/>
    <cellStyle name="Note 2 2 3 8 8" xfId="10975"/>
    <cellStyle name="Note 2 2 3 8 8 2" xfId="36494"/>
    <cellStyle name="Note 2 2 3 8 9" xfId="12374"/>
    <cellStyle name="Note 2 2 3 8 9 2" xfId="36495"/>
    <cellStyle name="Note 2 2 3 9" xfId="1041"/>
    <cellStyle name="Note 2 2 3 9 10" xfId="13806"/>
    <cellStyle name="Note 2 2 3 9 10 2" xfId="36496"/>
    <cellStyle name="Note 2 2 3 9 11" xfId="15202"/>
    <cellStyle name="Note 2 2 3 9 11 2" xfId="36497"/>
    <cellStyle name="Note 2 2 3 9 12" xfId="16596"/>
    <cellStyle name="Note 2 2 3 9 12 2" xfId="36498"/>
    <cellStyle name="Note 2 2 3 9 13" xfId="17986"/>
    <cellStyle name="Note 2 2 3 9 13 2" xfId="36499"/>
    <cellStyle name="Note 2 2 3 9 14" xfId="19373"/>
    <cellStyle name="Note 2 2 3 9 14 2" xfId="36500"/>
    <cellStyle name="Note 2 2 3 9 15" xfId="20753"/>
    <cellStyle name="Note 2 2 3 9 15 2" xfId="36501"/>
    <cellStyle name="Note 2 2 3 9 16" xfId="22119"/>
    <cellStyle name="Note 2 2 3 9 16 2" xfId="36502"/>
    <cellStyle name="Note 2 2 3 9 17" xfId="23473"/>
    <cellStyle name="Note 2 2 3 9 17 2" xfId="36503"/>
    <cellStyle name="Note 2 2 3 9 18" xfId="36504"/>
    <cellStyle name="Note 2 2 3 9 19" xfId="53053"/>
    <cellStyle name="Note 2 2 3 9 2" xfId="2491"/>
    <cellStyle name="Note 2 2 3 9 2 2" xfId="36505"/>
    <cellStyle name="Note 2 2 3 9 20" xfId="53054"/>
    <cellStyle name="Note 2 2 3 9 21" xfId="53055"/>
    <cellStyle name="Note 2 2 3 9 22" xfId="53056"/>
    <cellStyle name="Note 2 2 3 9 23" xfId="53057"/>
    <cellStyle name="Note 2 2 3 9 24" xfId="53058"/>
    <cellStyle name="Note 2 2 3 9 25" xfId="53059"/>
    <cellStyle name="Note 2 2 3 9 3" xfId="3845"/>
    <cellStyle name="Note 2 2 3 9 3 2" xfId="36506"/>
    <cellStyle name="Note 2 2 3 9 4" xfId="5417"/>
    <cellStyle name="Note 2 2 3 9 4 2" xfId="36507"/>
    <cellStyle name="Note 2 2 3 9 5" xfId="6815"/>
    <cellStyle name="Note 2 2 3 9 5 2" xfId="36508"/>
    <cellStyle name="Note 2 2 3 9 6" xfId="8213"/>
    <cellStyle name="Note 2 2 3 9 6 2" xfId="36509"/>
    <cellStyle name="Note 2 2 3 9 7" xfId="9615"/>
    <cellStyle name="Note 2 2 3 9 7 2" xfId="36510"/>
    <cellStyle name="Note 2 2 3 9 8" xfId="11009"/>
    <cellStyle name="Note 2 2 3 9 8 2" xfId="36511"/>
    <cellStyle name="Note 2 2 3 9 9" xfId="12408"/>
    <cellStyle name="Note 2 2 3 9 9 2" xfId="36512"/>
    <cellStyle name="Note 2 2 30" xfId="4860"/>
    <cellStyle name="Note 2 2 30 2" xfId="36513"/>
    <cellStyle name="Note 2 2 31" xfId="8825"/>
    <cellStyle name="Note 2 2 31 2" xfId="36514"/>
    <cellStyle name="Note 2 2 32" xfId="8873"/>
    <cellStyle name="Note 2 2 32 2" xfId="36515"/>
    <cellStyle name="Note 2 2 33" xfId="11645"/>
    <cellStyle name="Note 2 2 33 2" xfId="36516"/>
    <cellStyle name="Note 2 2 34" xfId="11629"/>
    <cellStyle name="Note 2 2 34 2" xfId="36517"/>
    <cellStyle name="Note 2 2 35" xfId="13067"/>
    <cellStyle name="Note 2 2 35 2" xfId="36518"/>
    <cellStyle name="Note 2 2 36" xfId="14465"/>
    <cellStyle name="Note 2 2 36 2" xfId="36519"/>
    <cellStyle name="Note 2 2 37" xfId="15860"/>
    <cellStyle name="Note 2 2 37 2" xfId="36520"/>
    <cellStyle name="Note 2 2 38" xfId="17252"/>
    <cellStyle name="Note 2 2 38 2" xfId="36521"/>
    <cellStyle name="Note 2 2 39" xfId="18640"/>
    <cellStyle name="Note 2 2 39 2" xfId="36522"/>
    <cellStyle name="Note 2 2 4" xfId="312"/>
    <cellStyle name="Note 2 2 4 10" xfId="7895"/>
    <cellStyle name="Note 2 2 4 10 2" xfId="36523"/>
    <cellStyle name="Note 2 2 4 11" xfId="9297"/>
    <cellStyle name="Note 2 2 4 11 2" xfId="36524"/>
    <cellStyle name="Note 2 2 4 12" xfId="10691"/>
    <cellStyle name="Note 2 2 4 12 2" xfId="36525"/>
    <cellStyle name="Note 2 2 4 13" xfId="12090"/>
    <cellStyle name="Note 2 2 4 13 2" xfId="36526"/>
    <cellStyle name="Note 2 2 4 14" xfId="13488"/>
    <cellStyle name="Note 2 2 4 14 2" xfId="36527"/>
    <cellStyle name="Note 2 2 4 15" xfId="14884"/>
    <cellStyle name="Note 2 2 4 15 2" xfId="36528"/>
    <cellStyle name="Note 2 2 4 16" xfId="16278"/>
    <cellStyle name="Note 2 2 4 16 2" xfId="36529"/>
    <cellStyle name="Note 2 2 4 17" xfId="17668"/>
    <cellStyle name="Note 2 2 4 17 2" xfId="36530"/>
    <cellStyle name="Note 2 2 4 18" xfId="19055"/>
    <cellStyle name="Note 2 2 4 18 2" xfId="36531"/>
    <cellStyle name="Note 2 2 4 19" xfId="20435"/>
    <cellStyle name="Note 2 2 4 19 2" xfId="36532"/>
    <cellStyle name="Note 2 2 4 2" xfId="382"/>
    <cellStyle name="Note 2 2 4 2 10" xfId="11801"/>
    <cellStyle name="Note 2 2 4 2 10 2" xfId="36533"/>
    <cellStyle name="Note 2 2 4 2 11" xfId="13197"/>
    <cellStyle name="Note 2 2 4 2 11 2" xfId="36534"/>
    <cellStyle name="Note 2 2 4 2 12" xfId="14593"/>
    <cellStyle name="Note 2 2 4 2 12 2" xfId="36535"/>
    <cellStyle name="Note 2 2 4 2 13" xfId="15987"/>
    <cellStyle name="Note 2 2 4 2 13 2" xfId="36536"/>
    <cellStyle name="Note 2 2 4 2 14" xfId="17377"/>
    <cellStyle name="Note 2 2 4 2 14 2" xfId="36537"/>
    <cellStyle name="Note 2 2 4 2 15" xfId="18764"/>
    <cellStyle name="Note 2 2 4 2 15 2" xfId="36538"/>
    <cellStyle name="Note 2 2 4 2 16" xfId="20144"/>
    <cellStyle name="Note 2 2 4 2 16 2" xfId="36539"/>
    <cellStyle name="Note 2 2 4 2 17" xfId="21510"/>
    <cellStyle name="Note 2 2 4 2 17 2" xfId="36540"/>
    <cellStyle name="Note 2 2 4 2 18" xfId="22864"/>
    <cellStyle name="Note 2 2 4 2 18 2" xfId="36541"/>
    <cellStyle name="Note 2 2 4 2 19" xfId="24208"/>
    <cellStyle name="Note 2 2 4 2 19 2" xfId="36542"/>
    <cellStyle name="Note 2 2 4 2 2" xfId="511"/>
    <cellStyle name="Note 2 2 4 2 2 10" xfId="14722"/>
    <cellStyle name="Note 2 2 4 2 2 10 2" xfId="36543"/>
    <cellStyle name="Note 2 2 4 2 2 11" xfId="16116"/>
    <cellStyle name="Note 2 2 4 2 2 11 2" xfId="36544"/>
    <cellStyle name="Note 2 2 4 2 2 12" xfId="17506"/>
    <cellStyle name="Note 2 2 4 2 2 12 2" xfId="36545"/>
    <cellStyle name="Note 2 2 4 2 2 13" xfId="18893"/>
    <cellStyle name="Note 2 2 4 2 2 13 2" xfId="36546"/>
    <cellStyle name="Note 2 2 4 2 2 14" xfId="20273"/>
    <cellStyle name="Note 2 2 4 2 2 14 2" xfId="36547"/>
    <cellStyle name="Note 2 2 4 2 2 15" xfId="21639"/>
    <cellStyle name="Note 2 2 4 2 2 15 2" xfId="36548"/>
    <cellStyle name="Note 2 2 4 2 2 16" xfId="22993"/>
    <cellStyle name="Note 2 2 4 2 2 16 2" xfId="36549"/>
    <cellStyle name="Note 2 2 4 2 2 17" xfId="24337"/>
    <cellStyle name="Note 2 2 4 2 2 17 2" xfId="36550"/>
    <cellStyle name="Note 2 2 4 2 2 18" xfId="1905"/>
    <cellStyle name="Note 2 2 4 2 2 18 2" xfId="36551"/>
    <cellStyle name="Note 2 2 4 2 2 19" xfId="36552"/>
    <cellStyle name="Note 2 2 4 2 2 2" xfId="3365"/>
    <cellStyle name="Note 2 2 4 2 2 2 2" xfId="36553"/>
    <cellStyle name="Note 2 2 4 2 2 3" xfId="4709"/>
    <cellStyle name="Note 2 2 4 2 2 3 2" xfId="36554"/>
    <cellStyle name="Note 2 2 4 2 2 4" xfId="6335"/>
    <cellStyle name="Note 2 2 4 2 2 4 2" xfId="36555"/>
    <cellStyle name="Note 2 2 4 2 2 5" xfId="7737"/>
    <cellStyle name="Note 2 2 4 2 2 5 2" xfId="36556"/>
    <cellStyle name="Note 2 2 4 2 2 6" xfId="9132"/>
    <cellStyle name="Note 2 2 4 2 2 6 2" xfId="36557"/>
    <cellStyle name="Note 2 2 4 2 2 7" xfId="10533"/>
    <cellStyle name="Note 2 2 4 2 2 7 2" xfId="36558"/>
    <cellStyle name="Note 2 2 4 2 2 8" xfId="11930"/>
    <cellStyle name="Note 2 2 4 2 2 8 2" xfId="36559"/>
    <cellStyle name="Note 2 2 4 2 2 9" xfId="13326"/>
    <cellStyle name="Note 2 2 4 2 2 9 2" xfId="36560"/>
    <cellStyle name="Note 2 2 4 2 20" xfId="1776"/>
    <cellStyle name="Note 2 2 4 2 20 2" xfId="36561"/>
    <cellStyle name="Note 2 2 4 2 21" xfId="24603"/>
    <cellStyle name="Note 2 2 4 2 21 2" xfId="36562"/>
    <cellStyle name="Note 2 2 4 2 22" xfId="24729"/>
    <cellStyle name="Note 2 2 4 2 22 2" xfId="36563"/>
    <cellStyle name="Note 2 2 4 2 23" xfId="36564"/>
    <cellStyle name="Note 2 2 4 2 3" xfId="627"/>
    <cellStyle name="Note 2 2 4 2 3 10" xfId="14838"/>
    <cellStyle name="Note 2 2 4 2 3 10 2" xfId="36565"/>
    <cellStyle name="Note 2 2 4 2 3 11" xfId="16232"/>
    <cellStyle name="Note 2 2 4 2 3 11 2" xfId="36566"/>
    <cellStyle name="Note 2 2 4 2 3 12" xfId="17622"/>
    <cellStyle name="Note 2 2 4 2 3 12 2" xfId="36567"/>
    <cellStyle name="Note 2 2 4 2 3 13" xfId="19009"/>
    <cellStyle name="Note 2 2 4 2 3 13 2" xfId="36568"/>
    <cellStyle name="Note 2 2 4 2 3 14" xfId="20389"/>
    <cellStyle name="Note 2 2 4 2 3 14 2" xfId="36569"/>
    <cellStyle name="Note 2 2 4 2 3 15" xfId="21755"/>
    <cellStyle name="Note 2 2 4 2 3 15 2" xfId="36570"/>
    <cellStyle name="Note 2 2 4 2 3 16" xfId="23109"/>
    <cellStyle name="Note 2 2 4 2 3 16 2" xfId="36571"/>
    <cellStyle name="Note 2 2 4 2 3 17" xfId="24453"/>
    <cellStyle name="Note 2 2 4 2 3 17 2" xfId="36572"/>
    <cellStyle name="Note 2 2 4 2 3 18" xfId="2021"/>
    <cellStyle name="Note 2 2 4 2 3 18 2" xfId="36573"/>
    <cellStyle name="Note 2 2 4 2 3 19" xfId="36574"/>
    <cellStyle name="Note 2 2 4 2 3 2" xfId="3481"/>
    <cellStyle name="Note 2 2 4 2 3 2 2" xfId="36575"/>
    <cellStyle name="Note 2 2 4 2 3 3" xfId="4825"/>
    <cellStyle name="Note 2 2 4 2 3 3 2" xfId="36576"/>
    <cellStyle name="Note 2 2 4 2 3 4" xfId="6451"/>
    <cellStyle name="Note 2 2 4 2 3 4 2" xfId="36577"/>
    <cellStyle name="Note 2 2 4 2 3 5" xfId="7853"/>
    <cellStyle name="Note 2 2 4 2 3 5 2" xfId="36578"/>
    <cellStyle name="Note 2 2 4 2 3 6" xfId="9248"/>
    <cellStyle name="Note 2 2 4 2 3 6 2" xfId="36579"/>
    <cellStyle name="Note 2 2 4 2 3 7" xfId="10649"/>
    <cellStyle name="Note 2 2 4 2 3 7 2" xfId="36580"/>
    <cellStyle name="Note 2 2 4 2 3 8" xfId="12046"/>
    <cellStyle name="Note 2 2 4 2 3 8 2" xfId="36581"/>
    <cellStyle name="Note 2 2 4 2 3 9" xfId="13442"/>
    <cellStyle name="Note 2 2 4 2 3 9 2" xfId="36582"/>
    <cellStyle name="Note 2 2 4 2 4" xfId="3236"/>
    <cellStyle name="Note 2 2 4 2 4 2" xfId="36583"/>
    <cellStyle name="Note 2 2 4 2 5" xfId="4580"/>
    <cellStyle name="Note 2 2 4 2 5 2" xfId="36584"/>
    <cellStyle name="Note 2 2 4 2 6" xfId="6206"/>
    <cellStyle name="Note 2 2 4 2 6 2" xfId="36585"/>
    <cellStyle name="Note 2 2 4 2 7" xfId="7608"/>
    <cellStyle name="Note 2 2 4 2 7 2" xfId="36586"/>
    <cellStyle name="Note 2 2 4 2 8" xfId="9003"/>
    <cellStyle name="Note 2 2 4 2 8 2" xfId="36587"/>
    <cellStyle name="Note 2 2 4 2 9" xfId="10404"/>
    <cellStyle name="Note 2 2 4 2 9 2" xfId="36588"/>
    <cellStyle name="Note 2 2 4 20" xfId="21801"/>
    <cellStyle name="Note 2 2 4 20 2" xfId="36589"/>
    <cellStyle name="Note 2 2 4 21" xfId="23155"/>
    <cellStyle name="Note 2 2 4 21 2" xfId="36590"/>
    <cellStyle name="Note 2 2 4 22" xfId="723"/>
    <cellStyle name="Note 2 2 4 22 2" xfId="36591"/>
    <cellStyle name="Note 2 2 4 23" xfId="24492"/>
    <cellStyle name="Note 2 2 4 23 2" xfId="36592"/>
    <cellStyle name="Note 2 2 4 24" xfId="24665"/>
    <cellStyle name="Note 2 2 4 24 2" xfId="36593"/>
    <cellStyle name="Note 2 2 4 25" xfId="36594"/>
    <cellStyle name="Note 2 2 4 26" xfId="53060"/>
    <cellStyle name="Note 2 2 4 27" xfId="53061"/>
    <cellStyle name="Note 2 2 4 28" xfId="53062"/>
    <cellStyle name="Note 2 2 4 29" xfId="53063"/>
    <cellStyle name="Note 2 2 4 3" xfId="431"/>
    <cellStyle name="Note 2 2 4 3 10" xfId="14642"/>
    <cellStyle name="Note 2 2 4 3 10 2" xfId="36595"/>
    <cellStyle name="Note 2 2 4 3 11" xfId="16036"/>
    <cellStyle name="Note 2 2 4 3 11 2" xfId="36596"/>
    <cellStyle name="Note 2 2 4 3 12" xfId="17426"/>
    <cellStyle name="Note 2 2 4 3 12 2" xfId="36597"/>
    <cellStyle name="Note 2 2 4 3 13" xfId="18813"/>
    <cellStyle name="Note 2 2 4 3 13 2" xfId="36598"/>
    <cellStyle name="Note 2 2 4 3 14" xfId="20193"/>
    <cellStyle name="Note 2 2 4 3 14 2" xfId="36599"/>
    <cellStyle name="Note 2 2 4 3 15" xfId="21559"/>
    <cellStyle name="Note 2 2 4 3 15 2" xfId="36600"/>
    <cellStyle name="Note 2 2 4 3 16" xfId="22913"/>
    <cellStyle name="Note 2 2 4 3 16 2" xfId="36601"/>
    <cellStyle name="Note 2 2 4 3 17" xfId="24257"/>
    <cellStyle name="Note 2 2 4 3 17 2" xfId="36602"/>
    <cellStyle name="Note 2 2 4 3 18" xfId="1825"/>
    <cellStyle name="Note 2 2 4 3 18 2" xfId="36603"/>
    <cellStyle name="Note 2 2 4 3 19" xfId="36604"/>
    <cellStyle name="Note 2 2 4 3 2" xfId="3285"/>
    <cellStyle name="Note 2 2 4 3 2 2" xfId="36605"/>
    <cellStyle name="Note 2 2 4 3 3" xfId="4629"/>
    <cellStyle name="Note 2 2 4 3 3 2" xfId="36606"/>
    <cellStyle name="Note 2 2 4 3 4" xfId="6255"/>
    <cellStyle name="Note 2 2 4 3 4 2" xfId="36607"/>
    <cellStyle name="Note 2 2 4 3 5" xfId="7657"/>
    <cellStyle name="Note 2 2 4 3 5 2" xfId="36608"/>
    <cellStyle name="Note 2 2 4 3 6" xfId="9052"/>
    <cellStyle name="Note 2 2 4 3 6 2" xfId="36609"/>
    <cellStyle name="Note 2 2 4 3 7" xfId="10453"/>
    <cellStyle name="Note 2 2 4 3 7 2" xfId="36610"/>
    <cellStyle name="Note 2 2 4 3 8" xfId="11850"/>
    <cellStyle name="Note 2 2 4 3 8 2" xfId="36611"/>
    <cellStyle name="Note 2 2 4 3 9" xfId="13246"/>
    <cellStyle name="Note 2 2 4 3 9 2" xfId="36612"/>
    <cellStyle name="Note 2 2 4 30" xfId="53064"/>
    <cellStyle name="Note 2 2 4 31" xfId="53065"/>
    <cellStyle name="Note 2 2 4 32" xfId="53066"/>
    <cellStyle name="Note 2 2 4 4" xfId="547"/>
    <cellStyle name="Note 2 2 4 4 10" xfId="14758"/>
    <cellStyle name="Note 2 2 4 4 10 2" xfId="36613"/>
    <cellStyle name="Note 2 2 4 4 11" xfId="16152"/>
    <cellStyle name="Note 2 2 4 4 11 2" xfId="36614"/>
    <cellStyle name="Note 2 2 4 4 12" xfId="17542"/>
    <cellStyle name="Note 2 2 4 4 12 2" xfId="36615"/>
    <cellStyle name="Note 2 2 4 4 13" xfId="18929"/>
    <cellStyle name="Note 2 2 4 4 13 2" xfId="36616"/>
    <cellStyle name="Note 2 2 4 4 14" xfId="20309"/>
    <cellStyle name="Note 2 2 4 4 14 2" xfId="36617"/>
    <cellStyle name="Note 2 2 4 4 15" xfId="21675"/>
    <cellStyle name="Note 2 2 4 4 15 2" xfId="36618"/>
    <cellStyle name="Note 2 2 4 4 16" xfId="23029"/>
    <cellStyle name="Note 2 2 4 4 16 2" xfId="36619"/>
    <cellStyle name="Note 2 2 4 4 17" xfId="24373"/>
    <cellStyle name="Note 2 2 4 4 17 2" xfId="36620"/>
    <cellStyle name="Note 2 2 4 4 18" xfId="1941"/>
    <cellStyle name="Note 2 2 4 4 18 2" xfId="36621"/>
    <cellStyle name="Note 2 2 4 4 19" xfId="36622"/>
    <cellStyle name="Note 2 2 4 4 2" xfId="3401"/>
    <cellStyle name="Note 2 2 4 4 2 2" xfId="36623"/>
    <cellStyle name="Note 2 2 4 4 3" xfId="4745"/>
    <cellStyle name="Note 2 2 4 4 3 2" xfId="36624"/>
    <cellStyle name="Note 2 2 4 4 4" xfId="6371"/>
    <cellStyle name="Note 2 2 4 4 4 2" xfId="36625"/>
    <cellStyle name="Note 2 2 4 4 5" xfId="7773"/>
    <cellStyle name="Note 2 2 4 4 5 2" xfId="36626"/>
    <cellStyle name="Note 2 2 4 4 6" xfId="9168"/>
    <cellStyle name="Note 2 2 4 4 6 2" xfId="36627"/>
    <cellStyle name="Note 2 2 4 4 7" xfId="10569"/>
    <cellStyle name="Note 2 2 4 4 7 2" xfId="36628"/>
    <cellStyle name="Note 2 2 4 4 8" xfId="11966"/>
    <cellStyle name="Note 2 2 4 4 8 2" xfId="36629"/>
    <cellStyle name="Note 2 2 4 4 9" xfId="13362"/>
    <cellStyle name="Note 2 2 4 4 9 2" xfId="36630"/>
    <cellStyle name="Note 2 2 4 5" xfId="1696"/>
    <cellStyle name="Note 2 2 4 5 10" xfId="14513"/>
    <cellStyle name="Note 2 2 4 5 10 2" xfId="36631"/>
    <cellStyle name="Note 2 2 4 5 11" xfId="15907"/>
    <cellStyle name="Note 2 2 4 5 11 2" xfId="36632"/>
    <cellStyle name="Note 2 2 4 5 12" xfId="17297"/>
    <cellStyle name="Note 2 2 4 5 12 2" xfId="36633"/>
    <cellStyle name="Note 2 2 4 5 13" xfId="18684"/>
    <cellStyle name="Note 2 2 4 5 13 2" xfId="36634"/>
    <cellStyle name="Note 2 2 4 5 14" xfId="20064"/>
    <cellStyle name="Note 2 2 4 5 14 2" xfId="36635"/>
    <cellStyle name="Note 2 2 4 5 15" xfId="21430"/>
    <cellStyle name="Note 2 2 4 5 15 2" xfId="36636"/>
    <cellStyle name="Note 2 2 4 5 16" xfId="22784"/>
    <cellStyle name="Note 2 2 4 5 16 2" xfId="36637"/>
    <cellStyle name="Note 2 2 4 5 17" xfId="24128"/>
    <cellStyle name="Note 2 2 4 5 17 2" xfId="36638"/>
    <cellStyle name="Note 2 2 4 5 18" xfId="36639"/>
    <cellStyle name="Note 2 2 4 5 2" xfId="3156"/>
    <cellStyle name="Note 2 2 4 5 2 2" xfId="36640"/>
    <cellStyle name="Note 2 2 4 5 3" xfId="4500"/>
    <cellStyle name="Note 2 2 4 5 3 2" xfId="36641"/>
    <cellStyle name="Note 2 2 4 5 4" xfId="6126"/>
    <cellStyle name="Note 2 2 4 5 4 2" xfId="36642"/>
    <cellStyle name="Note 2 2 4 5 5" xfId="7528"/>
    <cellStyle name="Note 2 2 4 5 5 2" xfId="36643"/>
    <cellStyle name="Note 2 2 4 5 6" xfId="8923"/>
    <cellStyle name="Note 2 2 4 5 6 2" xfId="36644"/>
    <cellStyle name="Note 2 2 4 5 7" xfId="10324"/>
    <cellStyle name="Note 2 2 4 5 7 2" xfId="36645"/>
    <cellStyle name="Note 2 2 4 5 8" xfId="11721"/>
    <cellStyle name="Note 2 2 4 5 8 2" xfId="36646"/>
    <cellStyle name="Note 2 2 4 5 9" xfId="13117"/>
    <cellStyle name="Note 2 2 4 5 9 2" xfId="36647"/>
    <cellStyle name="Note 2 2 4 6" xfId="2173"/>
    <cellStyle name="Note 2 2 4 6 2" xfId="36648"/>
    <cellStyle name="Note 2 2 4 7" xfId="3527"/>
    <cellStyle name="Note 2 2 4 7 2" xfId="36649"/>
    <cellStyle name="Note 2 2 4 8" xfId="5099"/>
    <cellStyle name="Note 2 2 4 8 2" xfId="36650"/>
    <cellStyle name="Note 2 2 4 9" xfId="6497"/>
    <cellStyle name="Note 2 2 4 9 2" xfId="36651"/>
    <cellStyle name="Note 2 2 40" xfId="20021"/>
    <cellStyle name="Note 2 2 40 2" xfId="36652"/>
    <cellStyle name="Note 2 2 41" xfId="24545"/>
    <cellStyle name="Note 2 2 41 2" xfId="36653"/>
    <cellStyle name="Note 2 2 42" xfId="24636"/>
    <cellStyle name="Note 2 2 42 2" xfId="36654"/>
    <cellStyle name="Note 2 2 43" xfId="36655"/>
    <cellStyle name="Note 2 2 44" xfId="49230"/>
    <cellStyle name="Note 2 2 45" xfId="49264"/>
    <cellStyle name="Note 2 2 46" xfId="49300"/>
    <cellStyle name="Note 2 2 47" xfId="53067"/>
    <cellStyle name="Note 2 2 48" xfId="53068"/>
    <cellStyle name="Note 2 2 49" xfId="53069"/>
    <cellStyle name="Note 2 2 5" xfId="328"/>
    <cellStyle name="Note 2 2 5 10" xfId="9336"/>
    <cellStyle name="Note 2 2 5 10 2" xfId="36656"/>
    <cellStyle name="Note 2 2 5 11" xfId="10730"/>
    <cellStyle name="Note 2 2 5 11 2" xfId="36657"/>
    <cellStyle name="Note 2 2 5 12" xfId="12129"/>
    <cellStyle name="Note 2 2 5 12 2" xfId="36658"/>
    <cellStyle name="Note 2 2 5 13" xfId="13527"/>
    <cellStyle name="Note 2 2 5 13 2" xfId="36659"/>
    <cellStyle name="Note 2 2 5 14" xfId="14923"/>
    <cellStyle name="Note 2 2 5 14 2" xfId="36660"/>
    <cellStyle name="Note 2 2 5 15" xfId="16317"/>
    <cellStyle name="Note 2 2 5 15 2" xfId="36661"/>
    <cellStyle name="Note 2 2 5 16" xfId="17707"/>
    <cellStyle name="Note 2 2 5 16 2" xfId="36662"/>
    <cellStyle name="Note 2 2 5 17" xfId="19094"/>
    <cellStyle name="Note 2 2 5 17 2" xfId="36663"/>
    <cellStyle name="Note 2 2 5 18" xfId="20474"/>
    <cellStyle name="Note 2 2 5 18 2" xfId="36664"/>
    <cellStyle name="Note 2 2 5 19" xfId="21840"/>
    <cellStyle name="Note 2 2 5 19 2" xfId="36665"/>
    <cellStyle name="Note 2 2 5 2" xfId="447"/>
    <cellStyle name="Note 2 2 5 2 10" xfId="14658"/>
    <cellStyle name="Note 2 2 5 2 10 2" xfId="36666"/>
    <cellStyle name="Note 2 2 5 2 11" xfId="16052"/>
    <cellStyle name="Note 2 2 5 2 11 2" xfId="36667"/>
    <cellStyle name="Note 2 2 5 2 12" xfId="17442"/>
    <cellStyle name="Note 2 2 5 2 12 2" xfId="36668"/>
    <cellStyle name="Note 2 2 5 2 13" xfId="18829"/>
    <cellStyle name="Note 2 2 5 2 13 2" xfId="36669"/>
    <cellStyle name="Note 2 2 5 2 14" xfId="20209"/>
    <cellStyle name="Note 2 2 5 2 14 2" xfId="36670"/>
    <cellStyle name="Note 2 2 5 2 15" xfId="21575"/>
    <cellStyle name="Note 2 2 5 2 15 2" xfId="36671"/>
    <cellStyle name="Note 2 2 5 2 16" xfId="22929"/>
    <cellStyle name="Note 2 2 5 2 16 2" xfId="36672"/>
    <cellStyle name="Note 2 2 5 2 17" xfId="24273"/>
    <cellStyle name="Note 2 2 5 2 17 2" xfId="36673"/>
    <cellStyle name="Note 2 2 5 2 18" xfId="1841"/>
    <cellStyle name="Note 2 2 5 2 18 2" xfId="36674"/>
    <cellStyle name="Note 2 2 5 2 19" xfId="36675"/>
    <cellStyle name="Note 2 2 5 2 2" xfId="3301"/>
    <cellStyle name="Note 2 2 5 2 2 2" xfId="36676"/>
    <cellStyle name="Note 2 2 5 2 3" xfId="4645"/>
    <cellStyle name="Note 2 2 5 2 3 2" xfId="36677"/>
    <cellStyle name="Note 2 2 5 2 4" xfId="6271"/>
    <cellStyle name="Note 2 2 5 2 4 2" xfId="36678"/>
    <cellStyle name="Note 2 2 5 2 5" xfId="7673"/>
    <cellStyle name="Note 2 2 5 2 5 2" xfId="36679"/>
    <cellStyle name="Note 2 2 5 2 6" xfId="9068"/>
    <cellStyle name="Note 2 2 5 2 6 2" xfId="36680"/>
    <cellStyle name="Note 2 2 5 2 7" xfId="10469"/>
    <cellStyle name="Note 2 2 5 2 7 2" xfId="36681"/>
    <cellStyle name="Note 2 2 5 2 8" xfId="11866"/>
    <cellStyle name="Note 2 2 5 2 8 2" xfId="36682"/>
    <cellStyle name="Note 2 2 5 2 9" xfId="13262"/>
    <cellStyle name="Note 2 2 5 2 9 2" xfId="36683"/>
    <cellStyle name="Note 2 2 5 20" xfId="23194"/>
    <cellStyle name="Note 2 2 5 20 2" xfId="36684"/>
    <cellStyle name="Note 2 2 5 21" xfId="762"/>
    <cellStyle name="Note 2 2 5 21 2" xfId="36685"/>
    <cellStyle name="Note 2 2 5 22" xfId="24530"/>
    <cellStyle name="Note 2 2 5 22 2" xfId="36686"/>
    <cellStyle name="Note 2 2 5 23" xfId="24678"/>
    <cellStyle name="Note 2 2 5 23 2" xfId="36687"/>
    <cellStyle name="Note 2 2 5 24" xfId="36688"/>
    <cellStyle name="Note 2 2 5 25" xfId="53070"/>
    <cellStyle name="Note 2 2 5 26" xfId="53071"/>
    <cellStyle name="Note 2 2 5 27" xfId="53072"/>
    <cellStyle name="Note 2 2 5 28" xfId="53073"/>
    <cellStyle name="Note 2 2 5 29" xfId="53074"/>
    <cellStyle name="Note 2 2 5 3" xfId="563"/>
    <cellStyle name="Note 2 2 5 3 10" xfId="14774"/>
    <cellStyle name="Note 2 2 5 3 10 2" xfId="36689"/>
    <cellStyle name="Note 2 2 5 3 11" xfId="16168"/>
    <cellStyle name="Note 2 2 5 3 11 2" xfId="36690"/>
    <cellStyle name="Note 2 2 5 3 12" xfId="17558"/>
    <cellStyle name="Note 2 2 5 3 12 2" xfId="36691"/>
    <cellStyle name="Note 2 2 5 3 13" xfId="18945"/>
    <cellStyle name="Note 2 2 5 3 13 2" xfId="36692"/>
    <cellStyle name="Note 2 2 5 3 14" xfId="20325"/>
    <cellStyle name="Note 2 2 5 3 14 2" xfId="36693"/>
    <cellStyle name="Note 2 2 5 3 15" xfId="21691"/>
    <cellStyle name="Note 2 2 5 3 15 2" xfId="36694"/>
    <cellStyle name="Note 2 2 5 3 16" xfId="23045"/>
    <cellStyle name="Note 2 2 5 3 16 2" xfId="36695"/>
    <cellStyle name="Note 2 2 5 3 17" xfId="24389"/>
    <cellStyle name="Note 2 2 5 3 17 2" xfId="36696"/>
    <cellStyle name="Note 2 2 5 3 18" xfId="1957"/>
    <cellStyle name="Note 2 2 5 3 18 2" xfId="36697"/>
    <cellStyle name="Note 2 2 5 3 19" xfId="36698"/>
    <cellStyle name="Note 2 2 5 3 2" xfId="3417"/>
    <cellStyle name="Note 2 2 5 3 2 2" xfId="36699"/>
    <cellStyle name="Note 2 2 5 3 3" xfId="4761"/>
    <cellStyle name="Note 2 2 5 3 3 2" xfId="36700"/>
    <cellStyle name="Note 2 2 5 3 4" xfId="6387"/>
    <cellStyle name="Note 2 2 5 3 4 2" xfId="36701"/>
    <cellStyle name="Note 2 2 5 3 5" xfId="7789"/>
    <cellStyle name="Note 2 2 5 3 5 2" xfId="36702"/>
    <cellStyle name="Note 2 2 5 3 6" xfId="9184"/>
    <cellStyle name="Note 2 2 5 3 6 2" xfId="36703"/>
    <cellStyle name="Note 2 2 5 3 7" xfId="10585"/>
    <cellStyle name="Note 2 2 5 3 7 2" xfId="36704"/>
    <cellStyle name="Note 2 2 5 3 8" xfId="11982"/>
    <cellStyle name="Note 2 2 5 3 8 2" xfId="36705"/>
    <cellStyle name="Note 2 2 5 3 9" xfId="13378"/>
    <cellStyle name="Note 2 2 5 3 9 2" xfId="36706"/>
    <cellStyle name="Note 2 2 5 30" xfId="53075"/>
    <cellStyle name="Note 2 2 5 31" xfId="53076"/>
    <cellStyle name="Note 2 2 5 4" xfId="1712"/>
    <cellStyle name="Note 2 2 5 4 10" xfId="14529"/>
    <cellStyle name="Note 2 2 5 4 10 2" xfId="36707"/>
    <cellStyle name="Note 2 2 5 4 11" xfId="15923"/>
    <cellStyle name="Note 2 2 5 4 11 2" xfId="36708"/>
    <cellStyle name="Note 2 2 5 4 12" xfId="17313"/>
    <cellStyle name="Note 2 2 5 4 12 2" xfId="36709"/>
    <cellStyle name="Note 2 2 5 4 13" xfId="18700"/>
    <cellStyle name="Note 2 2 5 4 13 2" xfId="36710"/>
    <cellStyle name="Note 2 2 5 4 14" xfId="20080"/>
    <cellStyle name="Note 2 2 5 4 14 2" xfId="36711"/>
    <cellStyle name="Note 2 2 5 4 15" xfId="21446"/>
    <cellStyle name="Note 2 2 5 4 15 2" xfId="36712"/>
    <cellStyle name="Note 2 2 5 4 16" xfId="22800"/>
    <cellStyle name="Note 2 2 5 4 16 2" xfId="36713"/>
    <cellStyle name="Note 2 2 5 4 17" xfId="24144"/>
    <cellStyle name="Note 2 2 5 4 17 2" xfId="36714"/>
    <cellStyle name="Note 2 2 5 4 18" xfId="36715"/>
    <cellStyle name="Note 2 2 5 4 2" xfId="3172"/>
    <cellStyle name="Note 2 2 5 4 2 2" xfId="36716"/>
    <cellStyle name="Note 2 2 5 4 3" xfId="4516"/>
    <cellStyle name="Note 2 2 5 4 3 2" xfId="36717"/>
    <cellStyle name="Note 2 2 5 4 4" xfId="6142"/>
    <cellStyle name="Note 2 2 5 4 4 2" xfId="36718"/>
    <cellStyle name="Note 2 2 5 4 5" xfId="7544"/>
    <cellStyle name="Note 2 2 5 4 5 2" xfId="36719"/>
    <cellStyle name="Note 2 2 5 4 6" xfId="8939"/>
    <cellStyle name="Note 2 2 5 4 6 2" xfId="36720"/>
    <cellStyle name="Note 2 2 5 4 7" xfId="10340"/>
    <cellStyle name="Note 2 2 5 4 7 2" xfId="36721"/>
    <cellStyle name="Note 2 2 5 4 8" xfId="11737"/>
    <cellStyle name="Note 2 2 5 4 8 2" xfId="36722"/>
    <cellStyle name="Note 2 2 5 4 9" xfId="13133"/>
    <cellStyle name="Note 2 2 5 4 9 2" xfId="36723"/>
    <cellStyle name="Note 2 2 5 5" xfId="2212"/>
    <cellStyle name="Note 2 2 5 5 2" xfId="36724"/>
    <cellStyle name="Note 2 2 5 6" xfId="3566"/>
    <cellStyle name="Note 2 2 5 6 2" xfId="36725"/>
    <cellStyle name="Note 2 2 5 7" xfId="5138"/>
    <cellStyle name="Note 2 2 5 7 2" xfId="36726"/>
    <cellStyle name="Note 2 2 5 8" xfId="6536"/>
    <cellStyle name="Note 2 2 5 8 2" xfId="36727"/>
    <cellStyle name="Note 2 2 5 9" xfId="7934"/>
    <cellStyle name="Note 2 2 5 9 2" xfId="36728"/>
    <cellStyle name="Note 2 2 50" xfId="53077"/>
    <cellStyle name="Note 2 2 51" xfId="53078"/>
    <cellStyle name="Note 2 2 52" xfId="53079"/>
    <cellStyle name="Note 2 2 53" xfId="53080"/>
    <cellStyle name="Note 2 2 54" xfId="53081"/>
    <cellStyle name="Note 2 2 55" xfId="53082"/>
    <cellStyle name="Note 2 2 56" xfId="53083"/>
    <cellStyle name="Note 2 2 57" xfId="53084"/>
    <cellStyle name="Note 2 2 58" xfId="53085"/>
    <cellStyle name="Note 2 2 59" xfId="53086"/>
    <cellStyle name="Note 2 2 6" xfId="332"/>
    <cellStyle name="Note 2 2 6 10" xfId="9376"/>
    <cellStyle name="Note 2 2 6 10 2" xfId="36729"/>
    <cellStyle name="Note 2 2 6 11" xfId="10770"/>
    <cellStyle name="Note 2 2 6 11 2" xfId="36730"/>
    <cellStyle name="Note 2 2 6 12" xfId="12169"/>
    <cellStyle name="Note 2 2 6 12 2" xfId="36731"/>
    <cellStyle name="Note 2 2 6 13" xfId="13567"/>
    <cellStyle name="Note 2 2 6 13 2" xfId="36732"/>
    <cellStyle name="Note 2 2 6 14" xfId="14963"/>
    <cellStyle name="Note 2 2 6 14 2" xfId="36733"/>
    <cellStyle name="Note 2 2 6 15" xfId="16357"/>
    <cellStyle name="Note 2 2 6 15 2" xfId="36734"/>
    <cellStyle name="Note 2 2 6 16" xfId="17747"/>
    <cellStyle name="Note 2 2 6 16 2" xfId="36735"/>
    <cellStyle name="Note 2 2 6 17" xfId="19134"/>
    <cellStyle name="Note 2 2 6 17 2" xfId="36736"/>
    <cellStyle name="Note 2 2 6 18" xfId="20514"/>
    <cellStyle name="Note 2 2 6 18 2" xfId="36737"/>
    <cellStyle name="Note 2 2 6 19" xfId="21880"/>
    <cellStyle name="Note 2 2 6 19 2" xfId="36738"/>
    <cellStyle name="Note 2 2 6 2" xfId="461"/>
    <cellStyle name="Note 2 2 6 2 10" xfId="14672"/>
    <cellStyle name="Note 2 2 6 2 10 2" xfId="36739"/>
    <cellStyle name="Note 2 2 6 2 11" xfId="16066"/>
    <cellStyle name="Note 2 2 6 2 11 2" xfId="36740"/>
    <cellStyle name="Note 2 2 6 2 12" xfId="17456"/>
    <cellStyle name="Note 2 2 6 2 12 2" xfId="36741"/>
    <cellStyle name="Note 2 2 6 2 13" xfId="18843"/>
    <cellStyle name="Note 2 2 6 2 13 2" xfId="36742"/>
    <cellStyle name="Note 2 2 6 2 14" xfId="20223"/>
    <cellStyle name="Note 2 2 6 2 14 2" xfId="36743"/>
    <cellStyle name="Note 2 2 6 2 15" xfId="21589"/>
    <cellStyle name="Note 2 2 6 2 15 2" xfId="36744"/>
    <cellStyle name="Note 2 2 6 2 16" xfId="22943"/>
    <cellStyle name="Note 2 2 6 2 16 2" xfId="36745"/>
    <cellStyle name="Note 2 2 6 2 17" xfId="24287"/>
    <cellStyle name="Note 2 2 6 2 17 2" xfId="36746"/>
    <cellStyle name="Note 2 2 6 2 18" xfId="1855"/>
    <cellStyle name="Note 2 2 6 2 18 2" xfId="36747"/>
    <cellStyle name="Note 2 2 6 2 19" xfId="36748"/>
    <cellStyle name="Note 2 2 6 2 2" xfId="3315"/>
    <cellStyle name="Note 2 2 6 2 2 2" xfId="36749"/>
    <cellStyle name="Note 2 2 6 2 3" xfId="4659"/>
    <cellStyle name="Note 2 2 6 2 3 2" xfId="36750"/>
    <cellStyle name="Note 2 2 6 2 4" xfId="6285"/>
    <cellStyle name="Note 2 2 6 2 4 2" xfId="36751"/>
    <cellStyle name="Note 2 2 6 2 5" xfId="7687"/>
    <cellStyle name="Note 2 2 6 2 5 2" xfId="36752"/>
    <cellStyle name="Note 2 2 6 2 6" xfId="9082"/>
    <cellStyle name="Note 2 2 6 2 6 2" xfId="36753"/>
    <cellStyle name="Note 2 2 6 2 7" xfId="10483"/>
    <cellStyle name="Note 2 2 6 2 7 2" xfId="36754"/>
    <cellStyle name="Note 2 2 6 2 8" xfId="11880"/>
    <cellStyle name="Note 2 2 6 2 8 2" xfId="36755"/>
    <cellStyle name="Note 2 2 6 2 9" xfId="13276"/>
    <cellStyle name="Note 2 2 6 2 9 2" xfId="36756"/>
    <cellStyle name="Note 2 2 6 20" xfId="23234"/>
    <cellStyle name="Note 2 2 6 20 2" xfId="36757"/>
    <cellStyle name="Note 2 2 6 21" xfId="802"/>
    <cellStyle name="Note 2 2 6 21 2" xfId="36758"/>
    <cellStyle name="Note 2 2 6 22" xfId="24468"/>
    <cellStyle name="Note 2 2 6 22 2" xfId="36759"/>
    <cellStyle name="Note 2 2 6 23" xfId="24689"/>
    <cellStyle name="Note 2 2 6 23 2" xfId="36760"/>
    <cellStyle name="Note 2 2 6 24" xfId="36761"/>
    <cellStyle name="Note 2 2 6 25" xfId="53087"/>
    <cellStyle name="Note 2 2 6 26" xfId="53088"/>
    <cellStyle name="Note 2 2 6 27" xfId="53089"/>
    <cellStyle name="Note 2 2 6 28" xfId="53090"/>
    <cellStyle name="Note 2 2 6 29" xfId="53091"/>
    <cellStyle name="Note 2 2 6 3" xfId="577"/>
    <cellStyle name="Note 2 2 6 3 10" xfId="14788"/>
    <cellStyle name="Note 2 2 6 3 10 2" xfId="36762"/>
    <cellStyle name="Note 2 2 6 3 11" xfId="16182"/>
    <cellStyle name="Note 2 2 6 3 11 2" xfId="36763"/>
    <cellStyle name="Note 2 2 6 3 12" xfId="17572"/>
    <cellStyle name="Note 2 2 6 3 12 2" xfId="36764"/>
    <cellStyle name="Note 2 2 6 3 13" xfId="18959"/>
    <cellStyle name="Note 2 2 6 3 13 2" xfId="36765"/>
    <cellStyle name="Note 2 2 6 3 14" xfId="20339"/>
    <cellStyle name="Note 2 2 6 3 14 2" xfId="36766"/>
    <cellStyle name="Note 2 2 6 3 15" xfId="21705"/>
    <cellStyle name="Note 2 2 6 3 15 2" xfId="36767"/>
    <cellStyle name="Note 2 2 6 3 16" xfId="23059"/>
    <cellStyle name="Note 2 2 6 3 16 2" xfId="36768"/>
    <cellStyle name="Note 2 2 6 3 17" xfId="24403"/>
    <cellStyle name="Note 2 2 6 3 17 2" xfId="36769"/>
    <cellStyle name="Note 2 2 6 3 18" xfId="1971"/>
    <cellStyle name="Note 2 2 6 3 18 2" xfId="36770"/>
    <cellStyle name="Note 2 2 6 3 19" xfId="36771"/>
    <cellStyle name="Note 2 2 6 3 2" xfId="3431"/>
    <cellStyle name="Note 2 2 6 3 2 2" xfId="36772"/>
    <cellStyle name="Note 2 2 6 3 3" xfId="4775"/>
    <cellStyle name="Note 2 2 6 3 3 2" xfId="36773"/>
    <cellStyle name="Note 2 2 6 3 4" xfId="6401"/>
    <cellStyle name="Note 2 2 6 3 4 2" xfId="36774"/>
    <cellStyle name="Note 2 2 6 3 5" xfId="7803"/>
    <cellStyle name="Note 2 2 6 3 5 2" xfId="36775"/>
    <cellStyle name="Note 2 2 6 3 6" xfId="9198"/>
    <cellStyle name="Note 2 2 6 3 6 2" xfId="36776"/>
    <cellStyle name="Note 2 2 6 3 7" xfId="10599"/>
    <cellStyle name="Note 2 2 6 3 7 2" xfId="36777"/>
    <cellStyle name="Note 2 2 6 3 8" xfId="11996"/>
    <cellStyle name="Note 2 2 6 3 8 2" xfId="36778"/>
    <cellStyle name="Note 2 2 6 3 9" xfId="13392"/>
    <cellStyle name="Note 2 2 6 3 9 2" xfId="36779"/>
    <cellStyle name="Note 2 2 6 30" xfId="53092"/>
    <cellStyle name="Note 2 2 6 31" xfId="53093"/>
    <cellStyle name="Note 2 2 6 4" xfId="1726"/>
    <cellStyle name="Note 2 2 6 4 10" xfId="14543"/>
    <cellStyle name="Note 2 2 6 4 10 2" xfId="36780"/>
    <cellStyle name="Note 2 2 6 4 11" xfId="15937"/>
    <cellStyle name="Note 2 2 6 4 11 2" xfId="36781"/>
    <cellStyle name="Note 2 2 6 4 12" xfId="17327"/>
    <cellStyle name="Note 2 2 6 4 12 2" xfId="36782"/>
    <cellStyle name="Note 2 2 6 4 13" xfId="18714"/>
    <cellStyle name="Note 2 2 6 4 13 2" xfId="36783"/>
    <cellStyle name="Note 2 2 6 4 14" xfId="20094"/>
    <cellStyle name="Note 2 2 6 4 14 2" xfId="36784"/>
    <cellStyle name="Note 2 2 6 4 15" xfId="21460"/>
    <cellStyle name="Note 2 2 6 4 15 2" xfId="36785"/>
    <cellStyle name="Note 2 2 6 4 16" xfId="22814"/>
    <cellStyle name="Note 2 2 6 4 16 2" xfId="36786"/>
    <cellStyle name="Note 2 2 6 4 17" xfId="24158"/>
    <cellStyle name="Note 2 2 6 4 17 2" xfId="36787"/>
    <cellStyle name="Note 2 2 6 4 18" xfId="36788"/>
    <cellStyle name="Note 2 2 6 4 2" xfId="3186"/>
    <cellStyle name="Note 2 2 6 4 2 2" xfId="36789"/>
    <cellStyle name="Note 2 2 6 4 3" xfId="4530"/>
    <cellStyle name="Note 2 2 6 4 3 2" xfId="36790"/>
    <cellStyle name="Note 2 2 6 4 4" xfId="6156"/>
    <cellStyle name="Note 2 2 6 4 4 2" xfId="36791"/>
    <cellStyle name="Note 2 2 6 4 5" xfId="7558"/>
    <cellStyle name="Note 2 2 6 4 5 2" xfId="36792"/>
    <cellStyle name="Note 2 2 6 4 6" xfId="8953"/>
    <cellStyle name="Note 2 2 6 4 6 2" xfId="36793"/>
    <cellStyle name="Note 2 2 6 4 7" xfId="10354"/>
    <cellStyle name="Note 2 2 6 4 7 2" xfId="36794"/>
    <cellStyle name="Note 2 2 6 4 8" xfId="11751"/>
    <cellStyle name="Note 2 2 6 4 8 2" xfId="36795"/>
    <cellStyle name="Note 2 2 6 4 9" xfId="13147"/>
    <cellStyle name="Note 2 2 6 4 9 2" xfId="36796"/>
    <cellStyle name="Note 2 2 6 5" xfId="2252"/>
    <cellStyle name="Note 2 2 6 5 2" xfId="36797"/>
    <cellStyle name="Note 2 2 6 6" xfId="3606"/>
    <cellStyle name="Note 2 2 6 6 2" xfId="36798"/>
    <cellStyle name="Note 2 2 6 7" xfId="5178"/>
    <cellStyle name="Note 2 2 6 7 2" xfId="36799"/>
    <cellStyle name="Note 2 2 6 8" xfId="6576"/>
    <cellStyle name="Note 2 2 6 8 2" xfId="36800"/>
    <cellStyle name="Note 2 2 6 9" xfId="7974"/>
    <cellStyle name="Note 2 2 6 9 2" xfId="36801"/>
    <cellStyle name="Note 2 2 60" xfId="53094"/>
    <cellStyle name="Note 2 2 61" xfId="53095"/>
    <cellStyle name="Note 2 2 62" xfId="53096"/>
    <cellStyle name="Note 2 2 63" xfId="53097"/>
    <cellStyle name="Note 2 2 64" xfId="53098"/>
    <cellStyle name="Note 2 2 65" xfId="53099"/>
    <cellStyle name="Note 2 2 66" xfId="53100"/>
    <cellStyle name="Note 2 2 67" xfId="53101"/>
    <cellStyle name="Note 2 2 68" xfId="53102"/>
    <cellStyle name="Note 2 2 69" xfId="53103"/>
    <cellStyle name="Note 2 2 7" xfId="392"/>
    <cellStyle name="Note 2 2 7 10" xfId="12208"/>
    <cellStyle name="Note 2 2 7 10 2" xfId="36802"/>
    <cellStyle name="Note 2 2 7 11" xfId="13606"/>
    <cellStyle name="Note 2 2 7 11 2" xfId="36803"/>
    <cellStyle name="Note 2 2 7 12" xfId="15002"/>
    <cellStyle name="Note 2 2 7 12 2" xfId="36804"/>
    <cellStyle name="Note 2 2 7 13" xfId="16396"/>
    <cellStyle name="Note 2 2 7 13 2" xfId="36805"/>
    <cellStyle name="Note 2 2 7 14" xfId="17786"/>
    <cellStyle name="Note 2 2 7 14 2" xfId="36806"/>
    <cellStyle name="Note 2 2 7 15" xfId="19173"/>
    <cellStyle name="Note 2 2 7 15 2" xfId="36807"/>
    <cellStyle name="Note 2 2 7 16" xfId="20553"/>
    <cellStyle name="Note 2 2 7 16 2" xfId="36808"/>
    <cellStyle name="Note 2 2 7 17" xfId="21919"/>
    <cellStyle name="Note 2 2 7 17 2" xfId="36809"/>
    <cellStyle name="Note 2 2 7 18" xfId="23273"/>
    <cellStyle name="Note 2 2 7 18 2" xfId="36810"/>
    <cellStyle name="Note 2 2 7 19" xfId="841"/>
    <cellStyle name="Note 2 2 7 19 2" xfId="36811"/>
    <cellStyle name="Note 2 2 7 2" xfId="1786"/>
    <cellStyle name="Note 2 2 7 2 10" xfId="14603"/>
    <cellStyle name="Note 2 2 7 2 10 2" xfId="36812"/>
    <cellStyle name="Note 2 2 7 2 11" xfId="15997"/>
    <cellStyle name="Note 2 2 7 2 11 2" xfId="36813"/>
    <cellStyle name="Note 2 2 7 2 12" xfId="17387"/>
    <cellStyle name="Note 2 2 7 2 12 2" xfId="36814"/>
    <cellStyle name="Note 2 2 7 2 13" xfId="18774"/>
    <cellStyle name="Note 2 2 7 2 13 2" xfId="36815"/>
    <cellStyle name="Note 2 2 7 2 14" xfId="20154"/>
    <cellStyle name="Note 2 2 7 2 14 2" xfId="36816"/>
    <cellStyle name="Note 2 2 7 2 15" xfId="21520"/>
    <cellStyle name="Note 2 2 7 2 15 2" xfId="36817"/>
    <cellStyle name="Note 2 2 7 2 16" xfId="22874"/>
    <cellStyle name="Note 2 2 7 2 16 2" xfId="36818"/>
    <cellStyle name="Note 2 2 7 2 17" xfId="24218"/>
    <cellStyle name="Note 2 2 7 2 17 2" xfId="36819"/>
    <cellStyle name="Note 2 2 7 2 18" xfId="36820"/>
    <cellStyle name="Note 2 2 7 2 2" xfId="3246"/>
    <cellStyle name="Note 2 2 7 2 2 2" xfId="36821"/>
    <cellStyle name="Note 2 2 7 2 3" xfId="4590"/>
    <cellStyle name="Note 2 2 7 2 3 2" xfId="36822"/>
    <cellStyle name="Note 2 2 7 2 4" xfId="6216"/>
    <cellStyle name="Note 2 2 7 2 4 2" xfId="36823"/>
    <cellStyle name="Note 2 2 7 2 5" xfId="7618"/>
    <cellStyle name="Note 2 2 7 2 5 2" xfId="36824"/>
    <cellStyle name="Note 2 2 7 2 6" xfId="9013"/>
    <cellStyle name="Note 2 2 7 2 6 2" xfId="36825"/>
    <cellStyle name="Note 2 2 7 2 7" xfId="10414"/>
    <cellStyle name="Note 2 2 7 2 7 2" xfId="36826"/>
    <cellStyle name="Note 2 2 7 2 8" xfId="11811"/>
    <cellStyle name="Note 2 2 7 2 8 2" xfId="36827"/>
    <cellStyle name="Note 2 2 7 2 9" xfId="13207"/>
    <cellStyle name="Note 2 2 7 2 9 2" xfId="36828"/>
    <cellStyle name="Note 2 2 7 20" xfId="36829"/>
    <cellStyle name="Note 2 2 7 21" xfId="53104"/>
    <cellStyle name="Note 2 2 7 22" xfId="53105"/>
    <cellStyle name="Note 2 2 7 23" xfId="53106"/>
    <cellStyle name="Note 2 2 7 24" xfId="53107"/>
    <cellStyle name="Note 2 2 7 25" xfId="53108"/>
    <cellStyle name="Note 2 2 7 26" xfId="53109"/>
    <cellStyle name="Note 2 2 7 27" xfId="53110"/>
    <cellStyle name="Note 2 2 7 3" xfId="2291"/>
    <cellStyle name="Note 2 2 7 3 2" xfId="36830"/>
    <cellStyle name="Note 2 2 7 4" xfId="3645"/>
    <cellStyle name="Note 2 2 7 4 2" xfId="36831"/>
    <cellStyle name="Note 2 2 7 5" xfId="5217"/>
    <cellStyle name="Note 2 2 7 5 2" xfId="36832"/>
    <cellStyle name="Note 2 2 7 6" xfId="6615"/>
    <cellStyle name="Note 2 2 7 6 2" xfId="36833"/>
    <cellStyle name="Note 2 2 7 7" xfId="8013"/>
    <cellStyle name="Note 2 2 7 7 2" xfId="36834"/>
    <cellStyle name="Note 2 2 7 8" xfId="9415"/>
    <cellStyle name="Note 2 2 7 8 2" xfId="36835"/>
    <cellStyle name="Note 2 2 7 9" xfId="10809"/>
    <cellStyle name="Note 2 2 7 9 2" xfId="36836"/>
    <cellStyle name="Note 2 2 70" xfId="53111"/>
    <cellStyle name="Note 2 2 71" xfId="53112"/>
    <cellStyle name="Note 2 2 72" xfId="53113"/>
    <cellStyle name="Note 2 2 73" xfId="53114"/>
    <cellStyle name="Note 2 2 74" xfId="53115"/>
    <cellStyle name="Note 2 2 75" xfId="53116"/>
    <cellStyle name="Note 2 2 76" xfId="53117"/>
    <cellStyle name="Note 2 2 77" xfId="53118"/>
    <cellStyle name="Note 2 2 78" xfId="53119"/>
    <cellStyle name="Note 2 2 79" xfId="53120"/>
    <cellStyle name="Note 2 2 8" xfId="517"/>
    <cellStyle name="Note 2 2 8 10" xfId="12246"/>
    <cellStyle name="Note 2 2 8 10 2" xfId="36837"/>
    <cellStyle name="Note 2 2 8 11" xfId="13644"/>
    <cellStyle name="Note 2 2 8 11 2" xfId="36838"/>
    <cellStyle name="Note 2 2 8 12" xfId="15040"/>
    <cellStyle name="Note 2 2 8 12 2" xfId="36839"/>
    <cellStyle name="Note 2 2 8 13" xfId="16434"/>
    <cellStyle name="Note 2 2 8 13 2" xfId="36840"/>
    <cellStyle name="Note 2 2 8 14" xfId="17824"/>
    <cellStyle name="Note 2 2 8 14 2" xfId="36841"/>
    <cellStyle name="Note 2 2 8 15" xfId="19211"/>
    <cellStyle name="Note 2 2 8 15 2" xfId="36842"/>
    <cellStyle name="Note 2 2 8 16" xfId="20591"/>
    <cellStyle name="Note 2 2 8 16 2" xfId="36843"/>
    <cellStyle name="Note 2 2 8 17" xfId="21957"/>
    <cellStyle name="Note 2 2 8 17 2" xfId="36844"/>
    <cellStyle name="Note 2 2 8 18" xfId="23311"/>
    <cellStyle name="Note 2 2 8 18 2" xfId="36845"/>
    <cellStyle name="Note 2 2 8 19" xfId="879"/>
    <cellStyle name="Note 2 2 8 19 2" xfId="36846"/>
    <cellStyle name="Note 2 2 8 2" xfId="1911"/>
    <cellStyle name="Note 2 2 8 2 10" xfId="14728"/>
    <cellStyle name="Note 2 2 8 2 10 2" xfId="36847"/>
    <cellStyle name="Note 2 2 8 2 11" xfId="16122"/>
    <cellStyle name="Note 2 2 8 2 11 2" xfId="36848"/>
    <cellStyle name="Note 2 2 8 2 12" xfId="17512"/>
    <cellStyle name="Note 2 2 8 2 12 2" xfId="36849"/>
    <cellStyle name="Note 2 2 8 2 13" xfId="18899"/>
    <cellStyle name="Note 2 2 8 2 13 2" xfId="36850"/>
    <cellStyle name="Note 2 2 8 2 14" xfId="20279"/>
    <cellStyle name="Note 2 2 8 2 14 2" xfId="36851"/>
    <cellStyle name="Note 2 2 8 2 15" xfId="21645"/>
    <cellStyle name="Note 2 2 8 2 15 2" xfId="36852"/>
    <cellStyle name="Note 2 2 8 2 16" xfId="22999"/>
    <cellStyle name="Note 2 2 8 2 16 2" xfId="36853"/>
    <cellStyle name="Note 2 2 8 2 17" xfId="24343"/>
    <cellStyle name="Note 2 2 8 2 17 2" xfId="36854"/>
    <cellStyle name="Note 2 2 8 2 18" xfId="36855"/>
    <cellStyle name="Note 2 2 8 2 2" xfId="3371"/>
    <cellStyle name="Note 2 2 8 2 2 2" xfId="36856"/>
    <cellStyle name="Note 2 2 8 2 3" xfId="4715"/>
    <cellStyle name="Note 2 2 8 2 3 2" xfId="36857"/>
    <cellStyle name="Note 2 2 8 2 4" xfId="6341"/>
    <cellStyle name="Note 2 2 8 2 4 2" xfId="36858"/>
    <cellStyle name="Note 2 2 8 2 5" xfId="7743"/>
    <cellStyle name="Note 2 2 8 2 5 2" xfId="36859"/>
    <cellStyle name="Note 2 2 8 2 6" xfId="9138"/>
    <cellStyle name="Note 2 2 8 2 6 2" xfId="36860"/>
    <cellStyle name="Note 2 2 8 2 7" xfId="10539"/>
    <cellStyle name="Note 2 2 8 2 7 2" xfId="36861"/>
    <cellStyle name="Note 2 2 8 2 8" xfId="11936"/>
    <cellStyle name="Note 2 2 8 2 8 2" xfId="36862"/>
    <cellStyle name="Note 2 2 8 2 9" xfId="13332"/>
    <cellStyle name="Note 2 2 8 2 9 2" xfId="36863"/>
    <cellStyle name="Note 2 2 8 20" xfId="36864"/>
    <cellStyle name="Note 2 2 8 21" xfId="53121"/>
    <cellStyle name="Note 2 2 8 22" xfId="53122"/>
    <cellStyle name="Note 2 2 8 23" xfId="53123"/>
    <cellStyle name="Note 2 2 8 24" xfId="53124"/>
    <cellStyle name="Note 2 2 8 25" xfId="53125"/>
    <cellStyle name="Note 2 2 8 26" xfId="53126"/>
    <cellStyle name="Note 2 2 8 27" xfId="53127"/>
    <cellStyle name="Note 2 2 8 3" xfId="2329"/>
    <cellStyle name="Note 2 2 8 3 2" xfId="36865"/>
    <cellStyle name="Note 2 2 8 4" xfId="3683"/>
    <cellStyle name="Note 2 2 8 4 2" xfId="36866"/>
    <cellStyle name="Note 2 2 8 5" xfId="5255"/>
    <cellStyle name="Note 2 2 8 5 2" xfId="36867"/>
    <cellStyle name="Note 2 2 8 6" xfId="6653"/>
    <cellStyle name="Note 2 2 8 6 2" xfId="36868"/>
    <cellStyle name="Note 2 2 8 7" xfId="8051"/>
    <cellStyle name="Note 2 2 8 7 2" xfId="36869"/>
    <cellStyle name="Note 2 2 8 8" xfId="9453"/>
    <cellStyle name="Note 2 2 8 8 2" xfId="36870"/>
    <cellStyle name="Note 2 2 8 9" xfId="10847"/>
    <cellStyle name="Note 2 2 8 9 2" xfId="36871"/>
    <cellStyle name="Note 2 2 80" xfId="53128"/>
    <cellStyle name="Note 2 2 81" xfId="53129"/>
    <cellStyle name="Note 2 2 82" xfId="53130"/>
    <cellStyle name="Note 2 2 83" xfId="53131"/>
    <cellStyle name="Note 2 2 84" xfId="53132"/>
    <cellStyle name="Note 2 2 85" xfId="53133"/>
    <cellStyle name="Note 2 2 86" xfId="53134"/>
    <cellStyle name="Note 2 2 87" xfId="53135"/>
    <cellStyle name="Note 2 2 88" xfId="53136"/>
    <cellStyle name="Note 2 2 89" xfId="53137"/>
    <cellStyle name="Note 2 2 9" xfId="915"/>
    <cellStyle name="Note 2 2 9 10" xfId="13680"/>
    <cellStyle name="Note 2 2 9 10 2" xfId="36872"/>
    <cellStyle name="Note 2 2 9 11" xfId="15076"/>
    <cellStyle name="Note 2 2 9 11 2" xfId="36873"/>
    <cellStyle name="Note 2 2 9 12" xfId="16470"/>
    <cellStyle name="Note 2 2 9 12 2" xfId="36874"/>
    <cellStyle name="Note 2 2 9 13" xfId="17860"/>
    <cellStyle name="Note 2 2 9 13 2" xfId="36875"/>
    <cellStyle name="Note 2 2 9 14" xfId="19247"/>
    <cellStyle name="Note 2 2 9 14 2" xfId="36876"/>
    <cellStyle name="Note 2 2 9 15" xfId="20627"/>
    <cellStyle name="Note 2 2 9 15 2" xfId="36877"/>
    <cellStyle name="Note 2 2 9 16" xfId="21993"/>
    <cellStyle name="Note 2 2 9 16 2" xfId="36878"/>
    <cellStyle name="Note 2 2 9 17" xfId="23347"/>
    <cellStyle name="Note 2 2 9 17 2" xfId="36879"/>
    <cellStyle name="Note 2 2 9 18" xfId="36880"/>
    <cellStyle name="Note 2 2 9 19" xfId="53138"/>
    <cellStyle name="Note 2 2 9 2" xfId="2365"/>
    <cellStyle name="Note 2 2 9 2 2" xfId="36881"/>
    <cellStyle name="Note 2 2 9 20" xfId="53139"/>
    <cellStyle name="Note 2 2 9 21" xfId="53140"/>
    <cellStyle name="Note 2 2 9 22" xfId="53141"/>
    <cellStyle name="Note 2 2 9 23" xfId="53142"/>
    <cellStyle name="Note 2 2 9 24" xfId="53143"/>
    <cellStyle name="Note 2 2 9 25" xfId="53144"/>
    <cellStyle name="Note 2 2 9 3" xfId="3719"/>
    <cellStyle name="Note 2 2 9 3 2" xfId="36882"/>
    <cellStyle name="Note 2 2 9 4" xfId="5291"/>
    <cellStyle name="Note 2 2 9 4 2" xfId="36883"/>
    <cellStyle name="Note 2 2 9 5" xfId="6689"/>
    <cellStyle name="Note 2 2 9 5 2" xfId="36884"/>
    <cellStyle name="Note 2 2 9 6" xfId="8087"/>
    <cellStyle name="Note 2 2 9 6 2" xfId="36885"/>
    <cellStyle name="Note 2 2 9 7" xfId="9489"/>
    <cellStyle name="Note 2 2 9 7 2" xfId="36886"/>
    <cellStyle name="Note 2 2 9 8" xfId="10883"/>
    <cellStyle name="Note 2 2 9 8 2" xfId="36887"/>
    <cellStyle name="Note 2 2 9 9" xfId="12282"/>
    <cellStyle name="Note 2 2 9 9 2" xfId="36888"/>
    <cellStyle name="Note 2 2 90" xfId="53145"/>
    <cellStyle name="Note 2 2 91" xfId="53146"/>
    <cellStyle name="Note 2 2 92" xfId="53147"/>
    <cellStyle name="Note 2 2 93" xfId="53148"/>
    <cellStyle name="Note 2 2 94" xfId="53149"/>
    <cellStyle name="Note 2 2 95" xfId="53150"/>
    <cellStyle name="Note 2 2 96" xfId="53151"/>
    <cellStyle name="Note 2 2 97" xfId="53152"/>
    <cellStyle name="Note 2 2 98" xfId="53153"/>
    <cellStyle name="Note 2 2 99" xfId="53154"/>
    <cellStyle name="Note 2 20" xfId="1054"/>
    <cellStyle name="Note 2 20 10" xfId="13819"/>
    <cellStyle name="Note 2 20 10 2" xfId="36889"/>
    <cellStyle name="Note 2 20 11" xfId="15215"/>
    <cellStyle name="Note 2 20 11 2" xfId="36890"/>
    <cellStyle name="Note 2 20 12" xfId="16609"/>
    <cellStyle name="Note 2 20 12 2" xfId="36891"/>
    <cellStyle name="Note 2 20 13" xfId="17999"/>
    <cellStyle name="Note 2 20 13 2" xfId="36892"/>
    <cellStyle name="Note 2 20 14" xfId="19386"/>
    <cellStyle name="Note 2 20 14 2" xfId="36893"/>
    <cellStyle name="Note 2 20 15" xfId="20766"/>
    <cellStyle name="Note 2 20 15 2" xfId="36894"/>
    <cellStyle name="Note 2 20 16" xfId="22132"/>
    <cellStyle name="Note 2 20 16 2" xfId="36895"/>
    <cellStyle name="Note 2 20 17" xfId="23486"/>
    <cellStyle name="Note 2 20 17 2" xfId="36896"/>
    <cellStyle name="Note 2 20 18" xfId="36897"/>
    <cellStyle name="Note 2 20 19" xfId="53155"/>
    <cellStyle name="Note 2 20 2" xfId="2504"/>
    <cellStyle name="Note 2 20 2 2" xfId="36898"/>
    <cellStyle name="Note 2 20 20" xfId="53156"/>
    <cellStyle name="Note 2 20 21" xfId="53157"/>
    <cellStyle name="Note 2 20 22" xfId="53158"/>
    <cellStyle name="Note 2 20 23" xfId="53159"/>
    <cellStyle name="Note 2 20 24" xfId="53160"/>
    <cellStyle name="Note 2 20 25" xfId="53161"/>
    <cellStyle name="Note 2 20 3" xfId="3858"/>
    <cellStyle name="Note 2 20 3 2" xfId="36899"/>
    <cellStyle name="Note 2 20 4" xfId="5430"/>
    <cellStyle name="Note 2 20 4 2" xfId="36900"/>
    <cellStyle name="Note 2 20 5" xfId="6828"/>
    <cellStyle name="Note 2 20 5 2" xfId="36901"/>
    <cellStyle name="Note 2 20 6" xfId="8226"/>
    <cellStyle name="Note 2 20 6 2" xfId="36902"/>
    <cellStyle name="Note 2 20 7" xfId="9628"/>
    <cellStyle name="Note 2 20 7 2" xfId="36903"/>
    <cellStyle name="Note 2 20 8" xfId="11022"/>
    <cellStyle name="Note 2 20 8 2" xfId="36904"/>
    <cellStyle name="Note 2 20 9" xfId="12421"/>
    <cellStyle name="Note 2 20 9 2" xfId="36905"/>
    <cellStyle name="Note 2 21" xfId="1053"/>
    <cellStyle name="Note 2 21 10" xfId="13818"/>
    <cellStyle name="Note 2 21 10 2" xfId="36906"/>
    <cellStyle name="Note 2 21 11" xfId="15214"/>
    <cellStyle name="Note 2 21 11 2" xfId="36907"/>
    <cellStyle name="Note 2 21 12" xfId="16608"/>
    <cellStyle name="Note 2 21 12 2" xfId="36908"/>
    <cellStyle name="Note 2 21 13" xfId="17998"/>
    <cellStyle name="Note 2 21 13 2" xfId="36909"/>
    <cellStyle name="Note 2 21 14" xfId="19385"/>
    <cellStyle name="Note 2 21 14 2" xfId="36910"/>
    <cellStyle name="Note 2 21 15" xfId="20765"/>
    <cellStyle name="Note 2 21 15 2" xfId="36911"/>
    <cellStyle name="Note 2 21 16" xfId="22131"/>
    <cellStyle name="Note 2 21 16 2" xfId="36912"/>
    <cellStyle name="Note 2 21 17" xfId="23485"/>
    <cellStyle name="Note 2 21 17 2" xfId="36913"/>
    <cellStyle name="Note 2 21 18" xfId="36914"/>
    <cellStyle name="Note 2 21 19" xfId="53162"/>
    <cellStyle name="Note 2 21 2" xfId="2503"/>
    <cellStyle name="Note 2 21 2 2" xfId="36915"/>
    <cellStyle name="Note 2 21 20" xfId="53163"/>
    <cellStyle name="Note 2 21 21" xfId="53164"/>
    <cellStyle name="Note 2 21 22" xfId="53165"/>
    <cellStyle name="Note 2 21 23" xfId="53166"/>
    <cellStyle name="Note 2 21 24" xfId="53167"/>
    <cellStyle name="Note 2 21 25" xfId="53168"/>
    <cellStyle name="Note 2 21 3" xfId="3857"/>
    <cellStyle name="Note 2 21 3 2" xfId="36916"/>
    <cellStyle name="Note 2 21 4" xfId="5429"/>
    <cellStyle name="Note 2 21 4 2" xfId="36917"/>
    <cellStyle name="Note 2 21 5" xfId="6827"/>
    <cellStyle name="Note 2 21 5 2" xfId="36918"/>
    <cellStyle name="Note 2 21 6" xfId="8225"/>
    <cellStyle name="Note 2 21 6 2" xfId="36919"/>
    <cellStyle name="Note 2 21 7" xfId="9627"/>
    <cellStyle name="Note 2 21 7 2" xfId="36920"/>
    <cellStyle name="Note 2 21 8" xfId="11021"/>
    <cellStyle name="Note 2 21 8 2" xfId="36921"/>
    <cellStyle name="Note 2 21 9" xfId="12420"/>
    <cellStyle name="Note 2 21 9 2" xfId="36922"/>
    <cellStyle name="Note 2 22" xfId="800"/>
    <cellStyle name="Note 2 22 10" xfId="13565"/>
    <cellStyle name="Note 2 22 10 2" xfId="36923"/>
    <cellStyle name="Note 2 22 11" xfId="14961"/>
    <cellStyle name="Note 2 22 11 2" xfId="36924"/>
    <cellStyle name="Note 2 22 12" xfId="16355"/>
    <cellStyle name="Note 2 22 12 2" xfId="36925"/>
    <cellStyle name="Note 2 22 13" xfId="17745"/>
    <cellStyle name="Note 2 22 13 2" xfId="36926"/>
    <cellStyle name="Note 2 22 14" xfId="19132"/>
    <cellStyle name="Note 2 22 14 2" xfId="36927"/>
    <cellStyle name="Note 2 22 15" xfId="20512"/>
    <cellStyle name="Note 2 22 15 2" xfId="36928"/>
    <cellStyle name="Note 2 22 16" xfId="21878"/>
    <cellStyle name="Note 2 22 16 2" xfId="36929"/>
    <cellStyle name="Note 2 22 17" xfId="23232"/>
    <cellStyle name="Note 2 22 17 2" xfId="36930"/>
    <cellStyle name="Note 2 22 18" xfId="36931"/>
    <cellStyle name="Note 2 22 19" xfId="53169"/>
    <cellStyle name="Note 2 22 2" xfId="2250"/>
    <cellStyle name="Note 2 22 2 2" xfId="36932"/>
    <cellStyle name="Note 2 22 20" xfId="53170"/>
    <cellStyle name="Note 2 22 21" xfId="53171"/>
    <cellStyle name="Note 2 22 22" xfId="53172"/>
    <cellStyle name="Note 2 22 23" xfId="53173"/>
    <cellStyle name="Note 2 22 24" xfId="53174"/>
    <cellStyle name="Note 2 22 25" xfId="53175"/>
    <cellStyle name="Note 2 22 3" xfId="3604"/>
    <cellStyle name="Note 2 22 3 2" xfId="36933"/>
    <cellStyle name="Note 2 22 4" xfId="5176"/>
    <cellStyle name="Note 2 22 4 2" xfId="36934"/>
    <cellStyle name="Note 2 22 5" xfId="6574"/>
    <cellStyle name="Note 2 22 5 2" xfId="36935"/>
    <cellStyle name="Note 2 22 6" xfId="7972"/>
    <cellStyle name="Note 2 22 6 2" xfId="36936"/>
    <cellStyle name="Note 2 22 7" xfId="9374"/>
    <cellStyle name="Note 2 22 7 2" xfId="36937"/>
    <cellStyle name="Note 2 22 8" xfId="10768"/>
    <cellStyle name="Note 2 22 8 2" xfId="36938"/>
    <cellStyle name="Note 2 22 9" xfId="12167"/>
    <cellStyle name="Note 2 22 9 2" xfId="36939"/>
    <cellStyle name="Note 2 23" xfId="699"/>
    <cellStyle name="Note 2 23 10" xfId="13464"/>
    <cellStyle name="Note 2 23 10 2" xfId="36940"/>
    <cellStyle name="Note 2 23 11" xfId="14860"/>
    <cellStyle name="Note 2 23 11 2" xfId="36941"/>
    <cellStyle name="Note 2 23 12" xfId="16254"/>
    <cellStyle name="Note 2 23 12 2" xfId="36942"/>
    <cellStyle name="Note 2 23 13" xfId="17644"/>
    <cellStyle name="Note 2 23 13 2" xfId="36943"/>
    <cellStyle name="Note 2 23 14" xfId="19031"/>
    <cellStyle name="Note 2 23 14 2" xfId="36944"/>
    <cellStyle name="Note 2 23 15" xfId="20411"/>
    <cellStyle name="Note 2 23 15 2" xfId="36945"/>
    <cellStyle name="Note 2 23 16" xfId="21777"/>
    <cellStyle name="Note 2 23 16 2" xfId="36946"/>
    <cellStyle name="Note 2 23 17" xfId="23131"/>
    <cellStyle name="Note 2 23 17 2" xfId="36947"/>
    <cellStyle name="Note 2 23 18" xfId="36948"/>
    <cellStyle name="Note 2 23 19" xfId="53176"/>
    <cellStyle name="Note 2 23 2" xfId="2149"/>
    <cellStyle name="Note 2 23 2 2" xfId="36949"/>
    <cellStyle name="Note 2 23 20" xfId="53177"/>
    <cellStyle name="Note 2 23 21" xfId="53178"/>
    <cellStyle name="Note 2 23 22" xfId="53179"/>
    <cellStyle name="Note 2 23 23" xfId="53180"/>
    <cellStyle name="Note 2 23 24" xfId="53181"/>
    <cellStyle name="Note 2 23 25" xfId="53182"/>
    <cellStyle name="Note 2 23 3" xfId="3503"/>
    <cellStyle name="Note 2 23 3 2" xfId="36950"/>
    <cellStyle name="Note 2 23 4" xfId="5075"/>
    <cellStyle name="Note 2 23 4 2" xfId="36951"/>
    <cellStyle name="Note 2 23 5" xfId="6473"/>
    <cellStyle name="Note 2 23 5 2" xfId="36952"/>
    <cellStyle name="Note 2 23 6" xfId="7871"/>
    <cellStyle name="Note 2 23 6 2" xfId="36953"/>
    <cellStyle name="Note 2 23 7" xfId="9273"/>
    <cellStyle name="Note 2 23 7 2" xfId="36954"/>
    <cellStyle name="Note 2 23 8" xfId="10667"/>
    <cellStyle name="Note 2 23 8 2" xfId="36955"/>
    <cellStyle name="Note 2 23 9" xfId="12066"/>
    <cellStyle name="Note 2 23 9 2" xfId="36956"/>
    <cellStyle name="Note 2 24" xfId="1416"/>
    <cellStyle name="Note 2 24 10" xfId="14181"/>
    <cellStyle name="Note 2 24 10 2" xfId="36957"/>
    <cellStyle name="Note 2 24 11" xfId="15577"/>
    <cellStyle name="Note 2 24 11 2" xfId="36958"/>
    <cellStyle name="Note 2 24 12" xfId="16971"/>
    <cellStyle name="Note 2 24 12 2" xfId="36959"/>
    <cellStyle name="Note 2 24 13" xfId="18361"/>
    <cellStyle name="Note 2 24 13 2" xfId="36960"/>
    <cellStyle name="Note 2 24 14" xfId="19748"/>
    <cellStyle name="Note 2 24 14 2" xfId="36961"/>
    <cellStyle name="Note 2 24 15" xfId="21128"/>
    <cellStyle name="Note 2 24 15 2" xfId="36962"/>
    <cellStyle name="Note 2 24 16" xfId="22494"/>
    <cellStyle name="Note 2 24 16 2" xfId="36963"/>
    <cellStyle name="Note 2 24 17" xfId="23848"/>
    <cellStyle name="Note 2 24 17 2" xfId="36964"/>
    <cellStyle name="Note 2 24 18" xfId="36965"/>
    <cellStyle name="Note 2 24 19" xfId="53183"/>
    <cellStyle name="Note 2 24 2" xfId="2866"/>
    <cellStyle name="Note 2 24 2 2" xfId="36966"/>
    <cellStyle name="Note 2 24 20" xfId="53184"/>
    <cellStyle name="Note 2 24 21" xfId="53185"/>
    <cellStyle name="Note 2 24 22" xfId="53186"/>
    <cellStyle name="Note 2 24 23" xfId="53187"/>
    <cellStyle name="Note 2 24 24" xfId="53188"/>
    <cellStyle name="Note 2 24 25" xfId="53189"/>
    <cellStyle name="Note 2 24 3" xfId="4220"/>
    <cellStyle name="Note 2 24 3 2" xfId="36967"/>
    <cellStyle name="Note 2 24 4" xfId="5792"/>
    <cellStyle name="Note 2 24 4 2" xfId="36968"/>
    <cellStyle name="Note 2 24 5" xfId="7190"/>
    <cellStyle name="Note 2 24 5 2" xfId="36969"/>
    <cellStyle name="Note 2 24 6" xfId="8588"/>
    <cellStyle name="Note 2 24 6 2" xfId="36970"/>
    <cellStyle name="Note 2 24 7" xfId="9990"/>
    <cellStyle name="Note 2 24 7 2" xfId="36971"/>
    <cellStyle name="Note 2 24 8" xfId="11384"/>
    <cellStyle name="Note 2 24 8 2" xfId="36972"/>
    <cellStyle name="Note 2 24 9" xfId="12783"/>
    <cellStyle name="Note 2 24 9 2" xfId="36973"/>
    <cellStyle name="Note 2 25" xfId="685"/>
    <cellStyle name="Note 2 25 10" xfId="13450"/>
    <cellStyle name="Note 2 25 10 2" xfId="36974"/>
    <cellStyle name="Note 2 25 11" xfId="14846"/>
    <cellStyle name="Note 2 25 11 2" xfId="36975"/>
    <cellStyle name="Note 2 25 12" xfId="16240"/>
    <cellStyle name="Note 2 25 12 2" xfId="36976"/>
    <cellStyle name="Note 2 25 13" xfId="17630"/>
    <cellStyle name="Note 2 25 13 2" xfId="36977"/>
    <cellStyle name="Note 2 25 14" xfId="19017"/>
    <cellStyle name="Note 2 25 14 2" xfId="36978"/>
    <cellStyle name="Note 2 25 15" xfId="20397"/>
    <cellStyle name="Note 2 25 15 2" xfId="36979"/>
    <cellStyle name="Note 2 25 16" xfId="21763"/>
    <cellStyle name="Note 2 25 16 2" xfId="36980"/>
    <cellStyle name="Note 2 25 17" xfId="23117"/>
    <cellStyle name="Note 2 25 17 2" xfId="36981"/>
    <cellStyle name="Note 2 25 18" xfId="36982"/>
    <cellStyle name="Note 2 25 19" xfId="53190"/>
    <cellStyle name="Note 2 25 2" xfId="2135"/>
    <cellStyle name="Note 2 25 2 2" xfId="36983"/>
    <cellStyle name="Note 2 25 20" xfId="53191"/>
    <cellStyle name="Note 2 25 21" xfId="53192"/>
    <cellStyle name="Note 2 25 22" xfId="53193"/>
    <cellStyle name="Note 2 25 23" xfId="53194"/>
    <cellStyle name="Note 2 25 24" xfId="53195"/>
    <cellStyle name="Note 2 25 25" xfId="53196"/>
    <cellStyle name="Note 2 25 3" xfId="3489"/>
    <cellStyle name="Note 2 25 3 2" xfId="36984"/>
    <cellStyle name="Note 2 25 4" xfId="5061"/>
    <cellStyle name="Note 2 25 4 2" xfId="36985"/>
    <cellStyle name="Note 2 25 5" xfId="6459"/>
    <cellStyle name="Note 2 25 5 2" xfId="36986"/>
    <cellStyle name="Note 2 25 6" xfId="7857"/>
    <cellStyle name="Note 2 25 6 2" xfId="36987"/>
    <cellStyle name="Note 2 25 7" xfId="9259"/>
    <cellStyle name="Note 2 25 7 2" xfId="36988"/>
    <cellStyle name="Note 2 25 8" xfId="10653"/>
    <cellStyle name="Note 2 25 8 2" xfId="36989"/>
    <cellStyle name="Note 2 25 9" xfId="12052"/>
    <cellStyle name="Note 2 25 9 2" xfId="36990"/>
    <cellStyle name="Note 2 26" xfId="1419"/>
    <cellStyle name="Note 2 26 10" xfId="14184"/>
    <cellStyle name="Note 2 26 10 2" xfId="36991"/>
    <cellStyle name="Note 2 26 11" xfId="15580"/>
    <cellStyle name="Note 2 26 11 2" xfId="36992"/>
    <cellStyle name="Note 2 26 12" xfId="16974"/>
    <cellStyle name="Note 2 26 12 2" xfId="36993"/>
    <cellStyle name="Note 2 26 13" xfId="18364"/>
    <cellStyle name="Note 2 26 13 2" xfId="36994"/>
    <cellStyle name="Note 2 26 14" xfId="19751"/>
    <cellStyle name="Note 2 26 14 2" xfId="36995"/>
    <cellStyle name="Note 2 26 15" xfId="21131"/>
    <cellStyle name="Note 2 26 15 2" xfId="36996"/>
    <cellStyle name="Note 2 26 16" xfId="22497"/>
    <cellStyle name="Note 2 26 16 2" xfId="36997"/>
    <cellStyle name="Note 2 26 17" xfId="23851"/>
    <cellStyle name="Note 2 26 17 2" xfId="36998"/>
    <cellStyle name="Note 2 26 18" xfId="36999"/>
    <cellStyle name="Note 2 26 19" xfId="53197"/>
    <cellStyle name="Note 2 26 2" xfId="2869"/>
    <cellStyle name="Note 2 26 2 2" xfId="37000"/>
    <cellStyle name="Note 2 26 20" xfId="53198"/>
    <cellStyle name="Note 2 26 21" xfId="53199"/>
    <cellStyle name="Note 2 26 22" xfId="53200"/>
    <cellStyle name="Note 2 26 23" xfId="53201"/>
    <cellStyle name="Note 2 26 24" xfId="53202"/>
    <cellStyle name="Note 2 26 25" xfId="53203"/>
    <cellStyle name="Note 2 26 3" xfId="4223"/>
    <cellStyle name="Note 2 26 3 2" xfId="37001"/>
    <cellStyle name="Note 2 26 4" xfId="5795"/>
    <cellStyle name="Note 2 26 4 2" xfId="37002"/>
    <cellStyle name="Note 2 26 5" xfId="7193"/>
    <cellStyle name="Note 2 26 5 2" xfId="37003"/>
    <cellStyle name="Note 2 26 6" xfId="8591"/>
    <cellStyle name="Note 2 26 6 2" xfId="37004"/>
    <cellStyle name="Note 2 26 7" xfId="9993"/>
    <cellStyle name="Note 2 26 7 2" xfId="37005"/>
    <cellStyle name="Note 2 26 8" xfId="11387"/>
    <cellStyle name="Note 2 26 8 2" xfId="37006"/>
    <cellStyle name="Note 2 26 9" xfId="12786"/>
    <cellStyle name="Note 2 26 9 2" xfId="37007"/>
    <cellStyle name="Note 2 27" xfId="1656"/>
    <cellStyle name="Note 2 27 10" xfId="14451"/>
    <cellStyle name="Note 2 27 10 2" xfId="37008"/>
    <cellStyle name="Note 2 27 11" xfId="15846"/>
    <cellStyle name="Note 2 27 11 2" xfId="37009"/>
    <cellStyle name="Note 2 27 12" xfId="17239"/>
    <cellStyle name="Note 2 27 12 2" xfId="37010"/>
    <cellStyle name="Note 2 27 13" xfId="18627"/>
    <cellStyle name="Note 2 27 13 2" xfId="37011"/>
    <cellStyle name="Note 2 27 14" xfId="20009"/>
    <cellStyle name="Note 2 27 14 2" xfId="37012"/>
    <cellStyle name="Note 2 27 15" xfId="21381"/>
    <cellStyle name="Note 2 27 15 2" xfId="37013"/>
    <cellStyle name="Note 2 27 16" xfId="22739"/>
    <cellStyle name="Note 2 27 16 2" xfId="37014"/>
    <cellStyle name="Note 2 27 17" xfId="24088"/>
    <cellStyle name="Note 2 27 17 2" xfId="37015"/>
    <cellStyle name="Note 2 27 18" xfId="37016"/>
    <cellStyle name="Note 2 27 2" xfId="3111"/>
    <cellStyle name="Note 2 27 2 2" xfId="37017"/>
    <cellStyle name="Note 2 27 3" xfId="4460"/>
    <cellStyle name="Note 2 27 3 2" xfId="37018"/>
    <cellStyle name="Note 2 27 4" xfId="6062"/>
    <cellStyle name="Note 2 27 4 2" xfId="37019"/>
    <cellStyle name="Note 2 27 5" xfId="7464"/>
    <cellStyle name="Note 2 27 5 2" xfId="37020"/>
    <cellStyle name="Note 2 27 6" xfId="8859"/>
    <cellStyle name="Note 2 27 6 2" xfId="37021"/>
    <cellStyle name="Note 2 27 7" xfId="10260"/>
    <cellStyle name="Note 2 27 7 2" xfId="37022"/>
    <cellStyle name="Note 2 27 8" xfId="11655"/>
    <cellStyle name="Note 2 27 8 2" xfId="37023"/>
    <cellStyle name="Note 2 27 9" xfId="13053"/>
    <cellStyle name="Note 2 27 9 2" xfId="37024"/>
    <cellStyle name="Note 2 28" xfId="2058"/>
    <cellStyle name="Note 2 28 2" xfId="37025"/>
    <cellStyle name="Note 2 29" xfId="2073"/>
    <cellStyle name="Note 2 29 2" xfId="37026"/>
    <cellStyle name="Note 2 3" xfId="216"/>
    <cellStyle name="Note 2 3 10" xfId="991"/>
    <cellStyle name="Note 2 3 10 10" xfId="13756"/>
    <cellStyle name="Note 2 3 10 10 2" xfId="37027"/>
    <cellStyle name="Note 2 3 10 11" xfId="15152"/>
    <cellStyle name="Note 2 3 10 11 2" xfId="37028"/>
    <cellStyle name="Note 2 3 10 12" xfId="16546"/>
    <cellStyle name="Note 2 3 10 12 2" xfId="37029"/>
    <cellStyle name="Note 2 3 10 13" xfId="17936"/>
    <cellStyle name="Note 2 3 10 13 2" xfId="37030"/>
    <cellStyle name="Note 2 3 10 14" xfId="19323"/>
    <cellStyle name="Note 2 3 10 14 2" xfId="37031"/>
    <cellStyle name="Note 2 3 10 15" xfId="20703"/>
    <cellStyle name="Note 2 3 10 15 2" xfId="37032"/>
    <cellStyle name="Note 2 3 10 16" xfId="22069"/>
    <cellStyle name="Note 2 3 10 16 2" xfId="37033"/>
    <cellStyle name="Note 2 3 10 17" xfId="23423"/>
    <cellStyle name="Note 2 3 10 17 2" xfId="37034"/>
    <cellStyle name="Note 2 3 10 18" xfId="37035"/>
    <cellStyle name="Note 2 3 10 19" xfId="53204"/>
    <cellStyle name="Note 2 3 10 2" xfId="2441"/>
    <cellStyle name="Note 2 3 10 2 2" xfId="37036"/>
    <cellStyle name="Note 2 3 10 20" xfId="53205"/>
    <cellStyle name="Note 2 3 10 21" xfId="53206"/>
    <cellStyle name="Note 2 3 10 22" xfId="53207"/>
    <cellStyle name="Note 2 3 10 23" xfId="53208"/>
    <cellStyle name="Note 2 3 10 24" xfId="53209"/>
    <cellStyle name="Note 2 3 10 25" xfId="53210"/>
    <cellStyle name="Note 2 3 10 3" xfId="3795"/>
    <cellStyle name="Note 2 3 10 3 2" xfId="37037"/>
    <cellStyle name="Note 2 3 10 4" xfId="5367"/>
    <cellStyle name="Note 2 3 10 4 2" xfId="37038"/>
    <cellStyle name="Note 2 3 10 5" xfId="6765"/>
    <cellStyle name="Note 2 3 10 5 2" xfId="37039"/>
    <cellStyle name="Note 2 3 10 6" xfId="8163"/>
    <cellStyle name="Note 2 3 10 6 2" xfId="37040"/>
    <cellStyle name="Note 2 3 10 7" xfId="9565"/>
    <cellStyle name="Note 2 3 10 7 2" xfId="37041"/>
    <cellStyle name="Note 2 3 10 8" xfId="10959"/>
    <cellStyle name="Note 2 3 10 8 2" xfId="37042"/>
    <cellStyle name="Note 2 3 10 9" xfId="12358"/>
    <cellStyle name="Note 2 3 10 9 2" xfId="37043"/>
    <cellStyle name="Note 2 3 11" xfId="1025"/>
    <cellStyle name="Note 2 3 11 10" xfId="13790"/>
    <cellStyle name="Note 2 3 11 10 2" xfId="37044"/>
    <cellStyle name="Note 2 3 11 11" xfId="15186"/>
    <cellStyle name="Note 2 3 11 11 2" xfId="37045"/>
    <cellStyle name="Note 2 3 11 12" xfId="16580"/>
    <cellStyle name="Note 2 3 11 12 2" xfId="37046"/>
    <cellStyle name="Note 2 3 11 13" xfId="17970"/>
    <cellStyle name="Note 2 3 11 13 2" xfId="37047"/>
    <cellStyle name="Note 2 3 11 14" xfId="19357"/>
    <cellStyle name="Note 2 3 11 14 2" xfId="37048"/>
    <cellStyle name="Note 2 3 11 15" xfId="20737"/>
    <cellStyle name="Note 2 3 11 15 2" xfId="37049"/>
    <cellStyle name="Note 2 3 11 16" xfId="22103"/>
    <cellStyle name="Note 2 3 11 16 2" xfId="37050"/>
    <cellStyle name="Note 2 3 11 17" xfId="23457"/>
    <cellStyle name="Note 2 3 11 17 2" xfId="37051"/>
    <cellStyle name="Note 2 3 11 18" xfId="37052"/>
    <cellStyle name="Note 2 3 11 19" xfId="53211"/>
    <cellStyle name="Note 2 3 11 2" xfId="2475"/>
    <cellStyle name="Note 2 3 11 2 2" xfId="37053"/>
    <cellStyle name="Note 2 3 11 20" xfId="53212"/>
    <cellStyle name="Note 2 3 11 21" xfId="53213"/>
    <cellStyle name="Note 2 3 11 22" xfId="53214"/>
    <cellStyle name="Note 2 3 11 23" xfId="53215"/>
    <cellStyle name="Note 2 3 11 24" xfId="53216"/>
    <cellStyle name="Note 2 3 11 25" xfId="53217"/>
    <cellStyle name="Note 2 3 11 3" xfId="3829"/>
    <cellStyle name="Note 2 3 11 3 2" xfId="37054"/>
    <cellStyle name="Note 2 3 11 4" xfId="5401"/>
    <cellStyle name="Note 2 3 11 4 2" xfId="37055"/>
    <cellStyle name="Note 2 3 11 5" xfId="6799"/>
    <cellStyle name="Note 2 3 11 5 2" xfId="37056"/>
    <cellStyle name="Note 2 3 11 6" xfId="8197"/>
    <cellStyle name="Note 2 3 11 6 2" xfId="37057"/>
    <cellStyle name="Note 2 3 11 7" xfId="9599"/>
    <cellStyle name="Note 2 3 11 7 2" xfId="37058"/>
    <cellStyle name="Note 2 3 11 8" xfId="10993"/>
    <cellStyle name="Note 2 3 11 8 2" xfId="37059"/>
    <cellStyle name="Note 2 3 11 9" xfId="12392"/>
    <cellStyle name="Note 2 3 11 9 2" xfId="37060"/>
    <cellStyle name="Note 2 3 12" xfId="1060"/>
    <cellStyle name="Note 2 3 12 10" xfId="13825"/>
    <cellStyle name="Note 2 3 12 10 2" xfId="37061"/>
    <cellStyle name="Note 2 3 12 11" xfId="15221"/>
    <cellStyle name="Note 2 3 12 11 2" xfId="37062"/>
    <cellStyle name="Note 2 3 12 12" xfId="16615"/>
    <cellStyle name="Note 2 3 12 12 2" xfId="37063"/>
    <cellStyle name="Note 2 3 12 13" xfId="18005"/>
    <cellStyle name="Note 2 3 12 13 2" xfId="37064"/>
    <cellStyle name="Note 2 3 12 14" xfId="19392"/>
    <cellStyle name="Note 2 3 12 14 2" xfId="37065"/>
    <cellStyle name="Note 2 3 12 15" xfId="20772"/>
    <cellStyle name="Note 2 3 12 15 2" xfId="37066"/>
    <cellStyle name="Note 2 3 12 16" xfId="22138"/>
    <cellStyle name="Note 2 3 12 16 2" xfId="37067"/>
    <cellStyle name="Note 2 3 12 17" xfId="23492"/>
    <cellStyle name="Note 2 3 12 17 2" xfId="37068"/>
    <cellStyle name="Note 2 3 12 18" xfId="37069"/>
    <cellStyle name="Note 2 3 12 19" xfId="53218"/>
    <cellStyle name="Note 2 3 12 2" xfId="2510"/>
    <cellStyle name="Note 2 3 12 2 2" xfId="37070"/>
    <cellStyle name="Note 2 3 12 20" xfId="53219"/>
    <cellStyle name="Note 2 3 12 21" xfId="53220"/>
    <cellStyle name="Note 2 3 12 22" xfId="53221"/>
    <cellStyle name="Note 2 3 12 23" xfId="53222"/>
    <cellStyle name="Note 2 3 12 24" xfId="53223"/>
    <cellStyle name="Note 2 3 12 25" xfId="53224"/>
    <cellStyle name="Note 2 3 12 3" xfId="3864"/>
    <cellStyle name="Note 2 3 12 3 2" xfId="37071"/>
    <cellStyle name="Note 2 3 12 4" xfId="5436"/>
    <cellStyle name="Note 2 3 12 4 2" xfId="37072"/>
    <cellStyle name="Note 2 3 12 5" xfId="6834"/>
    <cellStyle name="Note 2 3 12 5 2" xfId="37073"/>
    <cellStyle name="Note 2 3 12 6" xfId="8232"/>
    <cellStyle name="Note 2 3 12 6 2" xfId="37074"/>
    <cellStyle name="Note 2 3 12 7" xfId="9634"/>
    <cellStyle name="Note 2 3 12 7 2" xfId="37075"/>
    <cellStyle name="Note 2 3 12 8" xfId="11028"/>
    <cellStyle name="Note 2 3 12 8 2" xfId="37076"/>
    <cellStyle name="Note 2 3 12 9" xfId="12427"/>
    <cellStyle name="Note 2 3 12 9 2" xfId="37077"/>
    <cellStyle name="Note 2 3 13" xfId="1091"/>
    <cellStyle name="Note 2 3 13 10" xfId="13856"/>
    <cellStyle name="Note 2 3 13 10 2" xfId="37078"/>
    <cellStyle name="Note 2 3 13 11" xfId="15252"/>
    <cellStyle name="Note 2 3 13 11 2" xfId="37079"/>
    <cellStyle name="Note 2 3 13 12" xfId="16646"/>
    <cellStyle name="Note 2 3 13 12 2" xfId="37080"/>
    <cellStyle name="Note 2 3 13 13" xfId="18036"/>
    <cellStyle name="Note 2 3 13 13 2" xfId="37081"/>
    <cellStyle name="Note 2 3 13 14" xfId="19423"/>
    <cellStyle name="Note 2 3 13 14 2" xfId="37082"/>
    <cellStyle name="Note 2 3 13 15" xfId="20803"/>
    <cellStyle name="Note 2 3 13 15 2" xfId="37083"/>
    <cellStyle name="Note 2 3 13 16" xfId="22169"/>
    <cellStyle name="Note 2 3 13 16 2" xfId="37084"/>
    <cellStyle name="Note 2 3 13 17" xfId="23523"/>
    <cellStyle name="Note 2 3 13 17 2" xfId="37085"/>
    <cellStyle name="Note 2 3 13 18" xfId="37086"/>
    <cellStyle name="Note 2 3 13 19" xfId="53225"/>
    <cellStyle name="Note 2 3 13 2" xfId="2541"/>
    <cellStyle name="Note 2 3 13 2 2" xfId="37087"/>
    <cellStyle name="Note 2 3 13 20" xfId="53226"/>
    <cellStyle name="Note 2 3 13 21" xfId="53227"/>
    <cellStyle name="Note 2 3 13 22" xfId="53228"/>
    <cellStyle name="Note 2 3 13 23" xfId="53229"/>
    <cellStyle name="Note 2 3 13 24" xfId="53230"/>
    <cellStyle name="Note 2 3 13 25" xfId="53231"/>
    <cellStyle name="Note 2 3 13 3" xfId="3895"/>
    <cellStyle name="Note 2 3 13 3 2" xfId="37088"/>
    <cellStyle name="Note 2 3 13 4" xfId="5467"/>
    <cellStyle name="Note 2 3 13 4 2" xfId="37089"/>
    <cellStyle name="Note 2 3 13 5" xfId="6865"/>
    <cellStyle name="Note 2 3 13 5 2" xfId="37090"/>
    <cellStyle name="Note 2 3 13 6" xfId="8263"/>
    <cellStyle name="Note 2 3 13 6 2" xfId="37091"/>
    <cellStyle name="Note 2 3 13 7" xfId="9665"/>
    <cellStyle name="Note 2 3 13 7 2" xfId="37092"/>
    <cellStyle name="Note 2 3 13 8" xfId="11059"/>
    <cellStyle name="Note 2 3 13 8 2" xfId="37093"/>
    <cellStyle name="Note 2 3 13 9" xfId="12458"/>
    <cellStyle name="Note 2 3 13 9 2" xfId="37094"/>
    <cellStyle name="Note 2 3 14" xfId="1127"/>
    <cellStyle name="Note 2 3 14 10" xfId="13892"/>
    <cellStyle name="Note 2 3 14 10 2" xfId="37095"/>
    <cellStyle name="Note 2 3 14 11" xfId="15288"/>
    <cellStyle name="Note 2 3 14 11 2" xfId="37096"/>
    <cellStyle name="Note 2 3 14 12" xfId="16682"/>
    <cellStyle name="Note 2 3 14 12 2" xfId="37097"/>
    <cellStyle name="Note 2 3 14 13" xfId="18072"/>
    <cellStyle name="Note 2 3 14 13 2" xfId="37098"/>
    <cellStyle name="Note 2 3 14 14" xfId="19459"/>
    <cellStyle name="Note 2 3 14 14 2" xfId="37099"/>
    <cellStyle name="Note 2 3 14 15" xfId="20839"/>
    <cellStyle name="Note 2 3 14 15 2" xfId="37100"/>
    <cellStyle name="Note 2 3 14 16" xfId="22205"/>
    <cellStyle name="Note 2 3 14 16 2" xfId="37101"/>
    <cellStyle name="Note 2 3 14 17" xfId="23559"/>
    <cellStyle name="Note 2 3 14 17 2" xfId="37102"/>
    <cellStyle name="Note 2 3 14 18" xfId="37103"/>
    <cellStyle name="Note 2 3 14 19" xfId="53232"/>
    <cellStyle name="Note 2 3 14 2" xfId="2577"/>
    <cellStyle name="Note 2 3 14 2 2" xfId="37104"/>
    <cellStyle name="Note 2 3 14 20" xfId="53233"/>
    <cellStyle name="Note 2 3 14 21" xfId="53234"/>
    <cellStyle name="Note 2 3 14 22" xfId="53235"/>
    <cellStyle name="Note 2 3 14 23" xfId="53236"/>
    <cellStyle name="Note 2 3 14 24" xfId="53237"/>
    <cellStyle name="Note 2 3 14 25" xfId="53238"/>
    <cellStyle name="Note 2 3 14 3" xfId="3931"/>
    <cellStyle name="Note 2 3 14 3 2" xfId="37105"/>
    <cellStyle name="Note 2 3 14 4" xfId="5503"/>
    <cellStyle name="Note 2 3 14 4 2" xfId="37106"/>
    <cellStyle name="Note 2 3 14 5" xfId="6901"/>
    <cellStyle name="Note 2 3 14 5 2" xfId="37107"/>
    <cellStyle name="Note 2 3 14 6" xfId="8299"/>
    <cellStyle name="Note 2 3 14 6 2" xfId="37108"/>
    <cellStyle name="Note 2 3 14 7" xfId="9701"/>
    <cellStyle name="Note 2 3 14 7 2" xfId="37109"/>
    <cellStyle name="Note 2 3 14 8" xfId="11095"/>
    <cellStyle name="Note 2 3 14 8 2" xfId="37110"/>
    <cellStyle name="Note 2 3 14 9" xfId="12494"/>
    <cellStyle name="Note 2 3 14 9 2" xfId="37111"/>
    <cellStyle name="Note 2 3 15" xfId="1162"/>
    <cellStyle name="Note 2 3 15 10" xfId="13927"/>
    <cellStyle name="Note 2 3 15 10 2" xfId="37112"/>
    <cellStyle name="Note 2 3 15 11" xfId="15323"/>
    <cellStyle name="Note 2 3 15 11 2" xfId="37113"/>
    <cellStyle name="Note 2 3 15 12" xfId="16717"/>
    <cellStyle name="Note 2 3 15 12 2" xfId="37114"/>
    <cellStyle name="Note 2 3 15 13" xfId="18107"/>
    <cellStyle name="Note 2 3 15 13 2" xfId="37115"/>
    <cellStyle name="Note 2 3 15 14" xfId="19494"/>
    <cellStyle name="Note 2 3 15 14 2" xfId="37116"/>
    <cellStyle name="Note 2 3 15 15" xfId="20874"/>
    <cellStyle name="Note 2 3 15 15 2" xfId="37117"/>
    <cellStyle name="Note 2 3 15 16" xfId="22240"/>
    <cellStyle name="Note 2 3 15 16 2" xfId="37118"/>
    <cellStyle name="Note 2 3 15 17" xfId="23594"/>
    <cellStyle name="Note 2 3 15 17 2" xfId="37119"/>
    <cellStyle name="Note 2 3 15 18" xfId="37120"/>
    <cellStyle name="Note 2 3 15 19" xfId="53239"/>
    <cellStyle name="Note 2 3 15 2" xfId="2612"/>
    <cellStyle name="Note 2 3 15 2 2" xfId="37121"/>
    <cellStyle name="Note 2 3 15 20" xfId="53240"/>
    <cellStyle name="Note 2 3 15 21" xfId="53241"/>
    <cellStyle name="Note 2 3 15 22" xfId="53242"/>
    <cellStyle name="Note 2 3 15 23" xfId="53243"/>
    <cellStyle name="Note 2 3 15 24" xfId="53244"/>
    <cellStyle name="Note 2 3 15 25" xfId="53245"/>
    <cellStyle name="Note 2 3 15 3" xfId="3966"/>
    <cellStyle name="Note 2 3 15 3 2" xfId="37122"/>
    <cellStyle name="Note 2 3 15 4" xfId="5538"/>
    <cellStyle name="Note 2 3 15 4 2" xfId="37123"/>
    <cellStyle name="Note 2 3 15 5" xfId="6936"/>
    <cellStyle name="Note 2 3 15 5 2" xfId="37124"/>
    <cellStyle name="Note 2 3 15 6" xfId="8334"/>
    <cellStyle name="Note 2 3 15 6 2" xfId="37125"/>
    <cellStyle name="Note 2 3 15 7" xfId="9736"/>
    <cellStyle name="Note 2 3 15 7 2" xfId="37126"/>
    <cellStyle name="Note 2 3 15 8" xfId="11130"/>
    <cellStyle name="Note 2 3 15 8 2" xfId="37127"/>
    <cellStyle name="Note 2 3 15 9" xfId="12529"/>
    <cellStyle name="Note 2 3 15 9 2" xfId="37128"/>
    <cellStyle name="Note 2 3 16" xfId="1196"/>
    <cellStyle name="Note 2 3 16 10" xfId="13961"/>
    <cellStyle name="Note 2 3 16 10 2" xfId="37129"/>
    <cellStyle name="Note 2 3 16 11" xfId="15357"/>
    <cellStyle name="Note 2 3 16 11 2" xfId="37130"/>
    <cellStyle name="Note 2 3 16 12" xfId="16751"/>
    <cellStyle name="Note 2 3 16 12 2" xfId="37131"/>
    <cellStyle name="Note 2 3 16 13" xfId="18141"/>
    <cellStyle name="Note 2 3 16 13 2" xfId="37132"/>
    <cellStyle name="Note 2 3 16 14" xfId="19528"/>
    <cellStyle name="Note 2 3 16 14 2" xfId="37133"/>
    <cellStyle name="Note 2 3 16 15" xfId="20908"/>
    <cellStyle name="Note 2 3 16 15 2" xfId="37134"/>
    <cellStyle name="Note 2 3 16 16" xfId="22274"/>
    <cellStyle name="Note 2 3 16 16 2" xfId="37135"/>
    <cellStyle name="Note 2 3 16 17" xfId="23628"/>
    <cellStyle name="Note 2 3 16 17 2" xfId="37136"/>
    <cellStyle name="Note 2 3 16 18" xfId="37137"/>
    <cellStyle name="Note 2 3 16 19" xfId="53246"/>
    <cellStyle name="Note 2 3 16 2" xfId="2646"/>
    <cellStyle name="Note 2 3 16 2 2" xfId="37138"/>
    <cellStyle name="Note 2 3 16 20" xfId="53247"/>
    <cellStyle name="Note 2 3 16 21" xfId="53248"/>
    <cellStyle name="Note 2 3 16 22" xfId="53249"/>
    <cellStyle name="Note 2 3 16 23" xfId="53250"/>
    <cellStyle name="Note 2 3 16 24" xfId="53251"/>
    <cellStyle name="Note 2 3 16 25" xfId="53252"/>
    <cellStyle name="Note 2 3 16 3" xfId="4000"/>
    <cellStyle name="Note 2 3 16 3 2" xfId="37139"/>
    <cellStyle name="Note 2 3 16 4" xfId="5572"/>
    <cellStyle name="Note 2 3 16 4 2" xfId="37140"/>
    <cellStyle name="Note 2 3 16 5" xfId="6970"/>
    <cellStyle name="Note 2 3 16 5 2" xfId="37141"/>
    <cellStyle name="Note 2 3 16 6" xfId="8368"/>
    <cellStyle name="Note 2 3 16 6 2" xfId="37142"/>
    <cellStyle name="Note 2 3 16 7" xfId="9770"/>
    <cellStyle name="Note 2 3 16 7 2" xfId="37143"/>
    <cellStyle name="Note 2 3 16 8" xfId="11164"/>
    <cellStyle name="Note 2 3 16 8 2" xfId="37144"/>
    <cellStyle name="Note 2 3 16 9" xfId="12563"/>
    <cellStyle name="Note 2 3 16 9 2" xfId="37145"/>
    <cellStyle name="Note 2 3 17" xfId="1233"/>
    <cellStyle name="Note 2 3 17 10" xfId="13998"/>
    <cellStyle name="Note 2 3 17 10 2" xfId="37146"/>
    <cellStyle name="Note 2 3 17 11" xfId="15394"/>
    <cellStyle name="Note 2 3 17 11 2" xfId="37147"/>
    <cellStyle name="Note 2 3 17 12" xfId="16788"/>
    <cellStyle name="Note 2 3 17 12 2" xfId="37148"/>
    <cellStyle name="Note 2 3 17 13" xfId="18178"/>
    <cellStyle name="Note 2 3 17 13 2" xfId="37149"/>
    <cellStyle name="Note 2 3 17 14" xfId="19565"/>
    <cellStyle name="Note 2 3 17 14 2" xfId="37150"/>
    <cellStyle name="Note 2 3 17 15" xfId="20945"/>
    <cellStyle name="Note 2 3 17 15 2" xfId="37151"/>
    <cellStyle name="Note 2 3 17 16" xfId="22311"/>
    <cellStyle name="Note 2 3 17 16 2" xfId="37152"/>
    <cellStyle name="Note 2 3 17 17" xfId="23665"/>
    <cellStyle name="Note 2 3 17 17 2" xfId="37153"/>
    <cellStyle name="Note 2 3 17 18" xfId="37154"/>
    <cellStyle name="Note 2 3 17 19" xfId="53253"/>
    <cellStyle name="Note 2 3 17 2" xfId="2683"/>
    <cellStyle name="Note 2 3 17 2 2" xfId="37155"/>
    <cellStyle name="Note 2 3 17 20" xfId="53254"/>
    <cellStyle name="Note 2 3 17 21" xfId="53255"/>
    <cellStyle name="Note 2 3 17 22" xfId="53256"/>
    <cellStyle name="Note 2 3 17 23" xfId="53257"/>
    <cellStyle name="Note 2 3 17 24" xfId="53258"/>
    <cellStyle name="Note 2 3 17 25" xfId="53259"/>
    <cellStyle name="Note 2 3 17 3" xfId="4037"/>
    <cellStyle name="Note 2 3 17 3 2" xfId="37156"/>
    <cellStyle name="Note 2 3 17 4" xfId="5609"/>
    <cellStyle name="Note 2 3 17 4 2" xfId="37157"/>
    <cellStyle name="Note 2 3 17 5" xfId="7007"/>
    <cellStyle name="Note 2 3 17 5 2" xfId="37158"/>
    <cellStyle name="Note 2 3 17 6" xfId="8405"/>
    <cellStyle name="Note 2 3 17 6 2" xfId="37159"/>
    <cellStyle name="Note 2 3 17 7" xfId="9807"/>
    <cellStyle name="Note 2 3 17 7 2" xfId="37160"/>
    <cellStyle name="Note 2 3 17 8" xfId="11201"/>
    <cellStyle name="Note 2 3 17 8 2" xfId="37161"/>
    <cellStyle name="Note 2 3 17 9" xfId="12600"/>
    <cellStyle name="Note 2 3 17 9 2" xfId="37162"/>
    <cellStyle name="Note 2 3 18" xfId="1269"/>
    <cellStyle name="Note 2 3 18 10" xfId="14034"/>
    <cellStyle name="Note 2 3 18 10 2" xfId="37163"/>
    <cellStyle name="Note 2 3 18 11" xfId="15430"/>
    <cellStyle name="Note 2 3 18 11 2" xfId="37164"/>
    <cellStyle name="Note 2 3 18 12" xfId="16824"/>
    <cellStyle name="Note 2 3 18 12 2" xfId="37165"/>
    <cellStyle name="Note 2 3 18 13" xfId="18214"/>
    <cellStyle name="Note 2 3 18 13 2" xfId="37166"/>
    <cellStyle name="Note 2 3 18 14" xfId="19601"/>
    <cellStyle name="Note 2 3 18 14 2" xfId="37167"/>
    <cellStyle name="Note 2 3 18 15" xfId="20981"/>
    <cellStyle name="Note 2 3 18 15 2" xfId="37168"/>
    <cellStyle name="Note 2 3 18 16" xfId="22347"/>
    <cellStyle name="Note 2 3 18 16 2" xfId="37169"/>
    <cellStyle name="Note 2 3 18 17" xfId="23701"/>
    <cellStyle name="Note 2 3 18 17 2" xfId="37170"/>
    <cellStyle name="Note 2 3 18 18" xfId="37171"/>
    <cellStyle name="Note 2 3 18 19" xfId="53260"/>
    <cellStyle name="Note 2 3 18 2" xfId="2719"/>
    <cellStyle name="Note 2 3 18 2 2" xfId="37172"/>
    <cellStyle name="Note 2 3 18 20" xfId="53261"/>
    <cellStyle name="Note 2 3 18 21" xfId="53262"/>
    <cellStyle name="Note 2 3 18 22" xfId="53263"/>
    <cellStyle name="Note 2 3 18 23" xfId="53264"/>
    <cellStyle name="Note 2 3 18 24" xfId="53265"/>
    <cellStyle name="Note 2 3 18 25" xfId="53266"/>
    <cellStyle name="Note 2 3 18 3" xfId="4073"/>
    <cellStyle name="Note 2 3 18 3 2" xfId="37173"/>
    <cellStyle name="Note 2 3 18 4" xfId="5645"/>
    <cellStyle name="Note 2 3 18 4 2" xfId="37174"/>
    <cellStyle name="Note 2 3 18 5" xfId="7043"/>
    <cellStyle name="Note 2 3 18 5 2" xfId="37175"/>
    <cellStyle name="Note 2 3 18 6" xfId="8441"/>
    <cellStyle name="Note 2 3 18 6 2" xfId="37176"/>
    <cellStyle name="Note 2 3 18 7" xfId="9843"/>
    <cellStyle name="Note 2 3 18 7 2" xfId="37177"/>
    <cellStyle name="Note 2 3 18 8" xfId="11237"/>
    <cellStyle name="Note 2 3 18 8 2" xfId="37178"/>
    <cellStyle name="Note 2 3 18 9" xfId="12636"/>
    <cellStyle name="Note 2 3 18 9 2" xfId="37179"/>
    <cellStyle name="Note 2 3 19" xfId="1299"/>
    <cellStyle name="Note 2 3 19 10" xfId="14064"/>
    <cellStyle name="Note 2 3 19 10 2" xfId="37180"/>
    <cellStyle name="Note 2 3 19 11" xfId="15460"/>
    <cellStyle name="Note 2 3 19 11 2" xfId="37181"/>
    <cellStyle name="Note 2 3 19 12" xfId="16854"/>
    <cellStyle name="Note 2 3 19 12 2" xfId="37182"/>
    <cellStyle name="Note 2 3 19 13" xfId="18244"/>
    <cellStyle name="Note 2 3 19 13 2" xfId="37183"/>
    <cellStyle name="Note 2 3 19 14" xfId="19631"/>
    <cellStyle name="Note 2 3 19 14 2" xfId="37184"/>
    <cellStyle name="Note 2 3 19 15" xfId="21011"/>
    <cellStyle name="Note 2 3 19 15 2" xfId="37185"/>
    <cellStyle name="Note 2 3 19 16" xfId="22377"/>
    <cellStyle name="Note 2 3 19 16 2" xfId="37186"/>
    <cellStyle name="Note 2 3 19 17" xfId="23731"/>
    <cellStyle name="Note 2 3 19 17 2" xfId="37187"/>
    <cellStyle name="Note 2 3 19 18" xfId="37188"/>
    <cellStyle name="Note 2 3 19 19" xfId="53267"/>
    <cellStyle name="Note 2 3 19 2" xfId="2749"/>
    <cellStyle name="Note 2 3 19 2 2" xfId="37189"/>
    <cellStyle name="Note 2 3 19 20" xfId="53268"/>
    <cellStyle name="Note 2 3 19 21" xfId="53269"/>
    <cellStyle name="Note 2 3 19 22" xfId="53270"/>
    <cellStyle name="Note 2 3 19 23" xfId="53271"/>
    <cellStyle name="Note 2 3 19 24" xfId="53272"/>
    <cellStyle name="Note 2 3 19 25" xfId="53273"/>
    <cellStyle name="Note 2 3 19 3" xfId="4103"/>
    <cellStyle name="Note 2 3 19 3 2" xfId="37190"/>
    <cellStyle name="Note 2 3 19 4" xfId="5675"/>
    <cellStyle name="Note 2 3 19 4 2" xfId="37191"/>
    <cellStyle name="Note 2 3 19 5" xfId="7073"/>
    <cellStyle name="Note 2 3 19 5 2" xfId="37192"/>
    <cellStyle name="Note 2 3 19 6" xfId="8471"/>
    <cellStyle name="Note 2 3 19 6 2" xfId="37193"/>
    <cellStyle name="Note 2 3 19 7" xfId="9873"/>
    <cellStyle name="Note 2 3 19 7 2" xfId="37194"/>
    <cellStyle name="Note 2 3 19 8" xfId="11267"/>
    <cellStyle name="Note 2 3 19 8 2" xfId="37195"/>
    <cellStyle name="Note 2 3 19 9" xfId="12666"/>
    <cellStyle name="Note 2 3 19 9 2" xfId="37196"/>
    <cellStyle name="Note 2 3 2" xfId="217"/>
    <cellStyle name="Note 2 3 2 10" xfId="1080"/>
    <cellStyle name="Note 2 3 2 10 10" xfId="13845"/>
    <cellStyle name="Note 2 3 2 10 10 2" xfId="37197"/>
    <cellStyle name="Note 2 3 2 10 11" xfId="15241"/>
    <cellStyle name="Note 2 3 2 10 11 2" xfId="37198"/>
    <cellStyle name="Note 2 3 2 10 12" xfId="16635"/>
    <cellStyle name="Note 2 3 2 10 12 2" xfId="37199"/>
    <cellStyle name="Note 2 3 2 10 13" xfId="18025"/>
    <cellStyle name="Note 2 3 2 10 13 2" xfId="37200"/>
    <cellStyle name="Note 2 3 2 10 14" xfId="19412"/>
    <cellStyle name="Note 2 3 2 10 14 2" xfId="37201"/>
    <cellStyle name="Note 2 3 2 10 15" xfId="20792"/>
    <cellStyle name="Note 2 3 2 10 15 2" xfId="37202"/>
    <cellStyle name="Note 2 3 2 10 16" xfId="22158"/>
    <cellStyle name="Note 2 3 2 10 16 2" xfId="37203"/>
    <cellStyle name="Note 2 3 2 10 17" xfId="23512"/>
    <cellStyle name="Note 2 3 2 10 17 2" xfId="37204"/>
    <cellStyle name="Note 2 3 2 10 18" xfId="37205"/>
    <cellStyle name="Note 2 3 2 10 19" xfId="53274"/>
    <cellStyle name="Note 2 3 2 10 2" xfId="2530"/>
    <cellStyle name="Note 2 3 2 10 2 2" xfId="37206"/>
    <cellStyle name="Note 2 3 2 10 20" xfId="53275"/>
    <cellStyle name="Note 2 3 2 10 21" xfId="53276"/>
    <cellStyle name="Note 2 3 2 10 22" xfId="53277"/>
    <cellStyle name="Note 2 3 2 10 23" xfId="53278"/>
    <cellStyle name="Note 2 3 2 10 24" xfId="53279"/>
    <cellStyle name="Note 2 3 2 10 25" xfId="53280"/>
    <cellStyle name="Note 2 3 2 10 3" xfId="3884"/>
    <cellStyle name="Note 2 3 2 10 3 2" xfId="37207"/>
    <cellStyle name="Note 2 3 2 10 4" xfId="5456"/>
    <cellStyle name="Note 2 3 2 10 4 2" xfId="37208"/>
    <cellStyle name="Note 2 3 2 10 5" xfId="6854"/>
    <cellStyle name="Note 2 3 2 10 5 2" xfId="37209"/>
    <cellStyle name="Note 2 3 2 10 6" xfId="8252"/>
    <cellStyle name="Note 2 3 2 10 6 2" xfId="37210"/>
    <cellStyle name="Note 2 3 2 10 7" xfId="9654"/>
    <cellStyle name="Note 2 3 2 10 7 2" xfId="37211"/>
    <cellStyle name="Note 2 3 2 10 8" xfId="11048"/>
    <cellStyle name="Note 2 3 2 10 8 2" xfId="37212"/>
    <cellStyle name="Note 2 3 2 10 9" xfId="12447"/>
    <cellStyle name="Note 2 3 2 10 9 2" xfId="37213"/>
    <cellStyle name="Note 2 3 2 11" xfId="1111"/>
    <cellStyle name="Note 2 3 2 11 10" xfId="13876"/>
    <cellStyle name="Note 2 3 2 11 10 2" xfId="37214"/>
    <cellStyle name="Note 2 3 2 11 11" xfId="15272"/>
    <cellStyle name="Note 2 3 2 11 11 2" xfId="37215"/>
    <cellStyle name="Note 2 3 2 11 12" xfId="16666"/>
    <cellStyle name="Note 2 3 2 11 12 2" xfId="37216"/>
    <cellStyle name="Note 2 3 2 11 13" xfId="18056"/>
    <cellStyle name="Note 2 3 2 11 13 2" xfId="37217"/>
    <cellStyle name="Note 2 3 2 11 14" xfId="19443"/>
    <cellStyle name="Note 2 3 2 11 14 2" xfId="37218"/>
    <cellStyle name="Note 2 3 2 11 15" xfId="20823"/>
    <cellStyle name="Note 2 3 2 11 15 2" xfId="37219"/>
    <cellStyle name="Note 2 3 2 11 16" xfId="22189"/>
    <cellStyle name="Note 2 3 2 11 16 2" xfId="37220"/>
    <cellStyle name="Note 2 3 2 11 17" xfId="23543"/>
    <cellStyle name="Note 2 3 2 11 17 2" xfId="37221"/>
    <cellStyle name="Note 2 3 2 11 18" xfId="37222"/>
    <cellStyle name="Note 2 3 2 11 19" xfId="53281"/>
    <cellStyle name="Note 2 3 2 11 2" xfId="2561"/>
    <cellStyle name="Note 2 3 2 11 2 2" xfId="37223"/>
    <cellStyle name="Note 2 3 2 11 20" xfId="53282"/>
    <cellStyle name="Note 2 3 2 11 21" xfId="53283"/>
    <cellStyle name="Note 2 3 2 11 22" xfId="53284"/>
    <cellStyle name="Note 2 3 2 11 23" xfId="53285"/>
    <cellStyle name="Note 2 3 2 11 24" xfId="53286"/>
    <cellStyle name="Note 2 3 2 11 25" xfId="53287"/>
    <cellStyle name="Note 2 3 2 11 3" xfId="3915"/>
    <cellStyle name="Note 2 3 2 11 3 2" xfId="37224"/>
    <cellStyle name="Note 2 3 2 11 4" xfId="5487"/>
    <cellStyle name="Note 2 3 2 11 4 2" xfId="37225"/>
    <cellStyle name="Note 2 3 2 11 5" xfId="6885"/>
    <cellStyle name="Note 2 3 2 11 5 2" xfId="37226"/>
    <cellStyle name="Note 2 3 2 11 6" xfId="8283"/>
    <cellStyle name="Note 2 3 2 11 6 2" xfId="37227"/>
    <cellStyle name="Note 2 3 2 11 7" xfId="9685"/>
    <cellStyle name="Note 2 3 2 11 7 2" xfId="37228"/>
    <cellStyle name="Note 2 3 2 11 8" xfId="11079"/>
    <cellStyle name="Note 2 3 2 11 8 2" xfId="37229"/>
    <cellStyle name="Note 2 3 2 11 9" xfId="12478"/>
    <cellStyle name="Note 2 3 2 11 9 2" xfId="37230"/>
    <cellStyle name="Note 2 3 2 12" xfId="1147"/>
    <cellStyle name="Note 2 3 2 12 10" xfId="13912"/>
    <cellStyle name="Note 2 3 2 12 10 2" xfId="37231"/>
    <cellStyle name="Note 2 3 2 12 11" xfId="15308"/>
    <cellStyle name="Note 2 3 2 12 11 2" xfId="37232"/>
    <cellStyle name="Note 2 3 2 12 12" xfId="16702"/>
    <cellStyle name="Note 2 3 2 12 12 2" xfId="37233"/>
    <cellStyle name="Note 2 3 2 12 13" xfId="18092"/>
    <cellStyle name="Note 2 3 2 12 13 2" xfId="37234"/>
    <cellStyle name="Note 2 3 2 12 14" xfId="19479"/>
    <cellStyle name="Note 2 3 2 12 14 2" xfId="37235"/>
    <cellStyle name="Note 2 3 2 12 15" xfId="20859"/>
    <cellStyle name="Note 2 3 2 12 15 2" xfId="37236"/>
    <cellStyle name="Note 2 3 2 12 16" xfId="22225"/>
    <cellStyle name="Note 2 3 2 12 16 2" xfId="37237"/>
    <cellStyle name="Note 2 3 2 12 17" xfId="23579"/>
    <cellStyle name="Note 2 3 2 12 17 2" xfId="37238"/>
    <cellStyle name="Note 2 3 2 12 18" xfId="37239"/>
    <cellStyle name="Note 2 3 2 12 19" xfId="53288"/>
    <cellStyle name="Note 2 3 2 12 2" xfId="2597"/>
    <cellStyle name="Note 2 3 2 12 2 2" xfId="37240"/>
    <cellStyle name="Note 2 3 2 12 20" xfId="53289"/>
    <cellStyle name="Note 2 3 2 12 21" xfId="53290"/>
    <cellStyle name="Note 2 3 2 12 22" xfId="53291"/>
    <cellStyle name="Note 2 3 2 12 23" xfId="53292"/>
    <cellStyle name="Note 2 3 2 12 24" xfId="53293"/>
    <cellStyle name="Note 2 3 2 12 25" xfId="53294"/>
    <cellStyle name="Note 2 3 2 12 3" xfId="3951"/>
    <cellStyle name="Note 2 3 2 12 3 2" xfId="37241"/>
    <cellStyle name="Note 2 3 2 12 4" xfId="5523"/>
    <cellStyle name="Note 2 3 2 12 4 2" xfId="37242"/>
    <cellStyle name="Note 2 3 2 12 5" xfId="6921"/>
    <cellStyle name="Note 2 3 2 12 5 2" xfId="37243"/>
    <cellStyle name="Note 2 3 2 12 6" xfId="8319"/>
    <cellStyle name="Note 2 3 2 12 6 2" xfId="37244"/>
    <cellStyle name="Note 2 3 2 12 7" xfId="9721"/>
    <cellStyle name="Note 2 3 2 12 7 2" xfId="37245"/>
    <cellStyle name="Note 2 3 2 12 8" xfId="11115"/>
    <cellStyle name="Note 2 3 2 12 8 2" xfId="37246"/>
    <cellStyle name="Note 2 3 2 12 9" xfId="12514"/>
    <cellStyle name="Note 2 3 2 12 9 2" xfId="37247"/>
    <cellStyle name="Note 2 3 2 13" xfId="1182"/>
    <cellStyle name="Note 2 3 2 13 10" xfId="13947"/>
    <cellStyle name="Note 2 3 2 13 10 2" xfId="37248"/>
    <cellStyle name="Note 2 3 2 13 11" xfId="15343"/>
    <cellStyle name="Note 2 3 2 13 11 2" xfId="37249"/>
    <cellStyle name="Note 2 3 2 13 12" xfId="16737"/>
    <cellStyle name="Note 2 3 2 13 12 2" xfId="37250"/>
    <cellStyle name="Note 2 3 2 13 13" xfId="18127"/>
    <cellStyle name="Note 2 3 2 13 13 2" xfId="37251"/>
    <cellStyle name="Note 2 3 2 13 14" xfId="19514"/>
    <cellStyle name="Note 2 3 2 13 14 2" xfId="37252"/>
    <cellStyle name="Note 2 3 2 13 15" xfId="20894"/>
    <cellStyle name="Note 2 3 2 13 15 2" xfId="37253"/>
    <cellStyle name="Note 2 3 2 13 16" xfId="22260"/>
    <cellStyle name="Note 2 3 2 13 16 2" xfId="37254"/>
    <cellStyle name="Note 2 3 2 13 17" xfId="23614"/>
    <cellStyle name="Note 2 3 2 13 17 2" xfId="37255"/>
    <cellStyle name="Note 2 3 2 13 18" xfId="37256"/>
    <cellStyle name="Note 2 3 2 13 19" xfId="53295"/>
    <cellStyle name="Note 2 3 2 13 2" xfId="2632"/>
    <cellStyle name="Note 2 3 2 13 2 2" xfId="37257"/>
    <cellStyle name="Note 2 3 2 13 20" xfId="53296"/>
    <cellStyle name="Note 2 3 2 13 21" xfId="53297"/>
    <cellStyle name="Note 2 3 2 13 22" xfId="53298"/>
    <cellStyle name="Note 2 3 2 13 23" xfId="53299"/>
    <cellStyle name="Note 2 3 2 13 24" xfId="53300"/>
    <cellStyle name="Note 2 3 2 13 25" xfId="53301"/>
    <cellStyle name="Note 2 3 2 13 3" xfId="3986"/>
    <cellStyle name="Note 2 3 2 13 3 2" xfId="37258"/>
    <cellStyle name="Note 2 3 2 13 4" xfId="5558"/>
    <cellStyle name="Note 2 3 2 13 4 2" xfId="37259"/>
    <cellStyle name="Note 2 3 2 13 5" xfId="6956"/>
    <cellStyle name="Note 2 3 2 13 5 2" xfId="37260"/>
    <cellStyle name="Note 2 3 2 13 6" xfId="8354"/>
    <cellStyle name="Note 2 3 2 13 6 2" xfId="37261"/>
    <cellStyle name="Note 2 3 2 13 7" xfId="9756"/>
    <cellStyle name="Note 2 3 2 13 7 2" xfId="37262"/>
    <cellStyle name="Note 2 3 2 13 8" xfId="11150"/>
    <cellStyle name="Note 2 3 2 13 8 2" xfId="37263"/>
    <cellStyle name="Note 2 3 2 13 9" xfId="12549"/>
    <cellStyle name="Note 2 3 2 13 9 2" xfId="37264"/>
    <cellStyle name="Note 2 3 2 14" xfId="1216"/>
    <cellStyle name="Note 2 3 2 14 10" xfId="13981"/>
    <cellStyle name="Note 2 3 2 14 10 2" xfId="37265"/>
    <cellStyle name="Note 2 3 2 14 11" xfId="15377"/>
    <cellStyle name="Note 2 3 2 14 11 2" xfId="37266"/>
    <cellStyle name="Note 2 3 2 14 12" xfId="16771"/>
    <cellStyle name="Note 2 3 2 14 12 2" xfId="37267"/>
    <cellStyle name="Note 2 3 2 14 13" xfId="18161"/>
    <cellStyle name="Note 2 3 2 14 13 2" xfId="37268"/>
    <cellStyle name="Note 2 3 2 14 14" xfId="19548"/>
    <cellStyle name="Note 2 3 2 14 14 2" xfId="37269"/>
    <cellStyle name="Note 2 3 2 14 15" xfId="20928"/>
    <cellStyle name="Note 2 3 2 14 15 2" xfId="37270"/>
    <cellStyle name="Note 2 3 2 14 16" xfId="22294"/>
    <cellStyle name="Note 2 3 2 14 16 2" xfId="37271"/>
    <cellStyle name="Note 2 3 2 14 17" xfId="23648"/>
    <cellStyle name="Note 2 3 2 14 17 2" xfId="37272"/>
    <cellStyle name="Note 2 3 2 14 18" xfId="37273"/>
    <cellStyle name="Note 2 3 2 14 19" xfId="53302"/>
    <cellStyle name="Note 2 3 2 14 2" xfId="2666"/>
    <cellStyle name="Note 2 3 2 14 2 2" xfId="37274"/>
    <cellStyle name="Note 2 3 2 14 20" xfId="53303"/>
    <cellStyle name="Note 2 3 2 14 21" xfId="53304"/>
    <cellStyle name="Note 2 3 2 14 22" xfId="53305"/>
    <cellStyle name="Note 2 3 2 14 23" xfId="53306"/>
    <cellStyle name="Note 2 3 2 14 24" xfId="53307"/>
    <cellStyle name="Note 2 3 2 14 25" xfId="53308"/>
    <cellStyle name="Note 2 3 2 14 3" xfId="4020"/>
    <cellStyle name="Note 2 3 2 14 3 2" xfId="37275"/>
    <cellStyle name="Note 2 3 2 14 4" xfId="5592"/>
    <cellStyle name="Note 2 3 2 14 4 2" xfId="37276"/>
    <cellStyle name="Note 2 3 2 14 5" xfId="6990"/>
    <cellStyle name="Note 2 3 2 14 5 2" xfId="37277"/>
    <cellStyle name="Note 2 3 2 14 6" xfId="8388"/>
    <cellStyle name="Note 2 3 2 14 6 2" xfId="37278"/>
    <cellStyle name="Note 2 3 2 14 7" xfId="9790"/>
    <cellStyle name="Note 2 3 2 14 7 2" xfId="37279"/>
    <cellStyle name="Note 2 3 2 14 8" xfId="11184"/>
    <cellStyle name="Note 2 3 2 14 8 2" xfId="37280"/>
    <cellStyle name="Note 2 3 2 14 9" xfId="12583"/>
    <cellStyle name="Note 2 3 2 14 9 2" xfId="37281"/>
    <cellStyle name="Note 2 3 2 15" xfId="1253"/>
    <cellStyle name="Note 2 3 2 15 10" xfId="14018"/>
    <cellStyle name="Note 2 3 2 15 10 2" xfId="37282"/>
    <cellStyle name="Note 2 3 2 15 11" xfId="15414"/>
    <cellStyle name="Note 2 3 2 15 11 2" xfId="37283"/>
    <cellStyle name="Note 2 3 2 15 12" xfId="16808"/>
    <cellStyle name="Note 2 3 2 15 12 2" xfId="37284"/>
    <cellStyle name="Note 2 3 2 15 13" xfId="18198"/>
    <cellStyle name="Note 2 3 2 15 13 2" xfId="37285"/>
    <cellStyle name="Note 2 3 2 15 14" xfId="19585"/>
    <cellStyle name="Note 2 3 2 15 14 2" xfId="37286"/>
    <cellStyle name="Note 2 3 2 15 15" xfId="20965"/>
    <cellStyle name="Note 2 3 2 15 15 2" xfId="37287"/>
    <cellStyle name="Note 2 3 2 15 16" xfId="22331"/>
    <cellStyle name="Note 2 3 2 15 16 2" xfId="37288"/>
    <cellStyle name="Note 2 3 2 15 17" xfId="23685"/>
    <cellStyle name="Note 2 3 2 15 17 2" xfId="37289"/>
    <cellStyle name="Note 2 3 2 15 18" xfId="37290"/>
    <cellStyle name="Note 2 3 2 15 19" xfId="53309"/>
    <cellStyle name="Note 2 3 2 15 2" xfId="2703"/>
    <cellStyle name="Note 2 3 2 15 2 2" xfId="37291"/>
    <cellStyle name="Note 2 3 2 15 20" xfId="53310"/>
    <cellStyle name="Note 2 3 2 15 21" xfId="53311"/>
    <cellStyle name="Note 2 3 2 15 22" xfId="53312"/>
    <cellStyle name="Note 2 3 2 15 23" xfId="53313"/>
    <cellStyle name="Note 2 3 2 15 24" xfId="53314"/>
    <cellStyle name="Note 2 3 2 15 25" xfId="53315"/>
    <cellStyle name="Note 2 3 2 15 3" xfId="4057"/>
    <cellStyle name="Note 2 3 2 15 3 2" xfId="37292"/>
    <cellStyle name="Note 2 3 2 15 4" xfId="5629"/>
    <cellStyle name="Note 2 3 2 15 4 2" xfId="37293"/>
    <cellStyle name="Note 2 3 2 15 5" xfId="7027"/>
    <cellStyle name="Note 2 3 2 15 5 2" xfId="37294"/>
    <cellStyle name="Note 2 3 2 15 6" xfId="8425"/>
    <cellStyle name="Note 2 3 2 15 6 2" xfId="37295"/>
    <cellStyle name="Note 2 3 2 15 7" xfId="9827"/>
    <cellStyle name="Note 2 3 2 15 7 2" xfId="37296"/>
    <cellStyle name="Note 2 3 2 15 8" xfId="11221"/>
    <cellStyle name="Note 2 3 2 15 8 2" xfId="37297"/>
    <cellStyle name="Note 2 3 2 15 9" xfId="12620"/>
    <cellStyle name="Note 2 3 2 15 9 2" xfId="37298"/>
    <cellStyle name="Note 2 3 2 16" xfId="1289"/>
    <cellStyle name="Note 2 3 2 16 10" xfId="14054"/>
    <cellStyle name="Note 2 3 2 16 10 2" xfId="37299"/>
    <cellStyle name="Note 2 3 2 16 11" xfId="15450"/>
    <cellStyle name="Note 2 3 2 16 11 2" xfId="37300"/>
    <cellStyle name="Note 2 3 2 16 12" xfId="16844"/>
    <cellStyle name="Note 2 3 2 16 12 2" xfId="37301"/>
    <cellStyle name="Note 2 3 2 16 13" xfId="18234"/>
    <cellStyle name="Note 2 3 2 16 13 2" xfId="37302"/>
    <cellStyle name="Note 2 3 2 16 14" xfId="19621"/>
    <cellStyle name="Note 2 3 2 16 14 2" xfId="37303"/>
    <cellStyle name="Note 2 3 2 16 15" xfId="21001"/>
    <cellStyle name="Note 2 3 2 16 15 2" xfId="37304"/>
    <cellStyle name="Note 2 3 2 16 16" xfId="22367"/>
    <cellStyle name="Note 2 3 2 16 16 2" xfId="37305"/>
    <cellStyle name="Note 2 3 2 16 17" xfId="23721"/>
    <cellStyle name="Note 2 3 2 16 17 2" xfId="37306"/>
    <cellStyle name="Note 2 3 2 16 18" xfId="37307"/>
    <cellStyle name="Note 2 3 2 16 19" xfId="53316"/>
    <cellStyle name="Note 2 3 2 16 2" xfId="2739"/>
    <cellStyle name="Note 2 3 2 16 2 2" xfId="37308"/>
    <cellStyle name="Note 2 3 2 16 20" xfId="53317"/>
    <cellStyle name="Note 2 3 2 16 21" xfId="53318"/>
    <cellStyle name="Note 2 3 2 16 22" xfId="53319"/>
    <cellStyle name="Note 2 3 2 16 23" xfId="53320"/>
    <cellStyle name="Note 2 3 2 16 24" xfId="53321"/>
    <cellStyle name="Note 2 3 2 16 25" xfId="53322"/>
    <cellStyle name="Note 2 3 2 16 3" xfId="4093"/>
    <cellStyle name="Note 2 3 2 16 3 2" xfId="37309"/>
    <cellStyle name="Note 2 3 2 16 4" xfId="5665"/>
    <cellStyle name="Note 2 3 2 16 4 2" xfId="37310"/>
    <cellStyle name="Note 2 3 2 16 5" xfId="7063"/>
    <cellStyle name="Note 2 3 2 16 5 2" xfId="37311"/>
    <cellStyle name="Note 2 3 2 16 6" xfId="8461"/>
    <cellStyle name="Note 2 3 2 16 6 2" xfId="37312"/>
    <cellStyle name="Note 2 3 2 16 7" xfId="9863"/>
    <cellStyle name="Note 2 3 2 16 7 2" xfId="37313"/>
    <cellStyle name="Note 2 3 2 16 8" xfId="11257"/>
    <cellStyle name="Note 2 3 2 16 8 2" xfId="37314"/>
    <cellStyle name="Note 2 3 2 16 9" xfId="12656"/>
    <cellStyle name="Note 2 3 2 16 9 2" xfId="37315"/>
    <cellStyle name="Note 2 3 2 17" xfId="1319"/>
    <cellStyle name="Note 2 3 2 17 10" xfId="14084"/>
    <cellStyle name="Note 2 3 2 17 10 2" xfId="37316"/>
    <cellStyle name="Note 2 3 2 17 11" xfId="15480"/>
    <cellStyle name="Note 2 3 2 17 11 2" xfId="37317"/>
    <cellStyle name="Note 2 3 2 17 12" xfId="16874"/>
    <cellStyle name="Note 2 3 2 17 12 2" xfId="37318"/>
    <cellStyle name="Note 2 3 2 17 13" xfId="18264"/>
    <cellStyle name="Note 2 3 2 17 13 2" xfId="37319"/>
    <cellStyle name="Note 2 3 2 17 14" xfId="19651"/>
    <cellStyle name="Note 2 3 2 17 14 2" xfId="37320"/>
    <cellStyle name="Note 2 3 2 17 15" xfId="21031"/>
    <cellStyle name="Note 2 3 2 17 15 2" xfId="37321"/>
    <cellStyle name="Note 2 3 2 17 16" xfId="22397"/>
    <cellStyle name="Note 2 3 2 17 16 2" xfId="37322"/>
    <cellStyle name="Note 2 3 2 17 17" xfId="23751"/>
    <cellStyle name="Note 2 3 2 17 17 2" xfId="37323"/>
    <cellStyle name="Note 2 3 2 17 18" xfId="37324"/>
    <cellStyle name="Note 2 3 2 17 19" xfId="53323"/>
    <cellStyle name="Note 2 3 2 17 2" xfId="2769"/>
    <cellStyle name="Note 2 3 2 17 2 2" xfId="37325"/>
    <cellStyle name="Note 2 3 2 17 20" xfId="53324"/>
    <cellStyle name="Note 2 3 2 17 21" xfId="53325"/>
    <cellStyle name="Note 2 3 2 17 22" xfId="53326"/>
    <cellStyle name="Note 2 3 2 17 23" xfId="53327"/>
    <cellStyle name="Note 2 3 2 17 24" xfId="53328"/>
    <cellStyle name="Note 2 3 2 17 25" xfId="53329"/>
    <cellStyle name="Note 2 3 2 17 3" xfId="4123"/>
    <cellStyle name="Note 2 3 2 17 3 2" xfId="37326"/>
    <cellStyle name="Note 2 3 2 17 4" xfId="5695"/>
    <cellStyle name="Note 2 3 2 17 4 2" xfId="37327"/>
    <cellStyle name="Note 2 3 2 17 5" xfId="7093"/>
    <cellStyle name="Note 2 3 2 17 5 2" xfId="37328"/>
    <cellStyle name="Note 2 3 2 17 6" xfId="8491"/>
    <cellStyle name="Note 2 3 2 17 6 2" xfId="37329"/>
    <cellStyle name="Note 2 3 2 17 7" xfId="9893"/>
    <cellStyle name="Note 2 3 2 17 7 2" xfId="37330"/>
    <cellStyle name="Note 2 3 2 17 8" xfId="11287"/>
    <cellStyle name="Note 2 3 2 17 8 2" xfId="37331"/>
    <cellStyle name="Note 2 3 2 17 9" xfId="12686"/>
    <cellStyle name="Note 2 3 2 17 9 2" xfId="37332"/>
    <cellStyle name="Note 2 3 2 18" xfId="1352"/>
    <cellStyle name="Note 2 3 2 18 10" xfId="14117"/>
    <cellStyle name="Note 2 3 2 18 10 2" xfId="37333"/>
    <cellStyle name="Note 2 3 2 18 11" xfId="15513"/>
    <cellStyle name="Note 2 3 2 18 11 2" xfId="37334"/>
    <cellStyle name="Note 2 3 2 18 12" xfId="16907"/>
    <cellStyle name="Note 2 3 2 18 12 2" xfId="37335"/>
    <cellStyle name="Note 2 3 2 18 13" xfId="18297"/>
    <cellStyle name="Note 2 3 2 18 13 2" xfId="37336"/>
    <cellStyle name="Note 2 3 2 18 14" xfId="19684"/>
    <cellStyle name="Note 2 3 2 18 14 2" xfId="37337"/>
    <cellStyle name="Note 2 3 2 18 15" xfId="21064"/>
    <cellStyle name="Note 2 3 2 18 15 2" xfId="37338"/>
    <cellStyle name="Note 2 3 2 18 16" xfId="22430"/>
    <cellStyle name="Note 2 3 2 18 16 2" xfId="37339"/>
    <cellStyle name="Note 2 3 2 18 17" xfId="23784"/>
    <cellStyle name="Note 2 3 2 18 17 2" xfId="37340"/>
    <cellStyle name="Note 2 3 2 18 18" xfId="37341"/>
    <cellStyle name="Note 2 3 2 18 19" xfId="53330"/>
    <cellStyle name="Note 2 3 2 18 2" xfId="2802"/>
    <cellStyle name="Note 2 3 2 18 2 2" xfId="37342"/>
    <cellStyle name="Note 2 3 2 18 20" xfId="53331"/>
    <cellStyle name="Note 2 3 2 18 21" xfId="53332"/>
    <cellStyle name="Note 2 3 2 18 22" xfId="53333"/>
    <cellStyle name="Note 2 3 2 18 23" xfId="53334"/>
    <cellStyle name="Note 2 3 2 18 24" xfId="53335"/>
    <cellStyle name="Note 2 3 2 18 25" xfId="53336"/>
    <cellStyle name="Note 2 3 2 18 3" xfId="4156"/>
    <cellStyle name="Note 2 3 2 18 3 2" xfId="37343"/>
    <cellStyle name="Note 2 3 2 18 4" xfId="5728"/>
    <cellStyle name="Note 2 3 2 18 4 2" xfId="37344"/>
    <cellStyle name="Note 2 3 2 18 5" xfId="7126"/>
    <cellStyle name="Note 2 3 2 18 5 2" xfId="37345"/>
    <cellStyle name="Note 2 3 2 18 6" xfId="8524"/>
    <cellStyle name="Note 2 3 2 18 6 2" xfId="37346"/>
    <cellStyle name="Note 2 3 2 18 7" xfId="9926"/>
    <cellStyle name="Note 2 3 2 18 7 2" xfId="37347"/>
    <cellStyle name="Note 2 3 2 18 8" xfId="11320"/>
    <cellStyle name="Note 2 3 2 18 8 2" xfId="37348"/>
    <cellStyle name="Note 2 3 2 18 9" xfId="12719"/>
    <cellStyle name="Note 2 3 2 18 9 2" xfId="37349"/>
    <cellStyle name="Note 2 3 2 19" xfId="1377"/>
    <cellStyle name="Note 2 3 2 19 10" xfId="14142"/>
    <cellStyle name="Note 2 3 2 19 10 2" xfId="37350"/>
    <cellStyle name="Note 2 3 2 19 11" xfId="15538"/>
    <cellStyle name="Note 2 3 2 19 11 2" xfId="37351"/>
    <cellStyle name="Note 2 3 2 19 12" xfId="16932"/>
    <cellStyle name="Note 2 3 2 19 12 2" xfId="37352"/>
    <cellStyle name="Note 2 3 2 19 13" xfId="18322"/>
    <cellStyle name="Note 2 3 2 19 13 2" xfId="37353"/>
    <cellStyle name="Note 2 3 2 19 14" xfId="19709"/>
    <cellStyle name="Note 2 3 2 19 14 2" xfId="37354"/>
    <cellStyle name="Note 2 3 2 19 15" xfId="21089"/>
    <cellStyle name="Note 2 3 2 19 15 2" xfId="37355"/>
    <cellStyle name="Note 2 3 2 19 16" xfId="22455"/>
    <cellStyle name="Note 2 3 2 19 16 2" xfId="37356"/>
    <cellStyle name="Note 2 3 2 19 17" xfId="23809"/>
    <cellStyle name="Note 2 3 2 19 17 2" xfId="37357"/>
    <cellStyle name="Note 2 3 2 19 18" xfId="37358"/>
    <cellStyle name="Note 2 3 2 19 19" xfId="53337"/>
    <cellStyle name="Note 2 3 2 19 2" xfId="2827"/>
    <cellStyle name="Note 2 3 2 19 2 2" xfId="37359"/>
    <cellStyle name="Note 2 3 2 19 20" xfId="53338"/>
    <cellStyle name="Note 2 3 2 19 21" xfId="53339"/>
    <cellStyle name="Note 2 3 2 19 22" xfId="53340"/>
    <cellStyle name="Note 2 3 2 19 23" xfId="53341"/>
    <cellStyle name="Note 2 3 2 19 24" xfId="53342"/>
    <cellStyle name="Note 2 3 2 19 25" xfId="53343"/>
    <cellStyle name="Note 2 3 2 19 3" xfId="4181"/>
    <cellStyle name="Note 2 3 2 19 3 2" xfId="37360"/>
    <cellStyle name="Note 2 3 2 19 4" xfId="5753"/>
    <cellStyle name="Note 2 3 2 19 4 2" xfId="37361"/>
    <cellStyle name="Note 2 3 2 19 5" xfId="7151"/>
    <cellStyle name="Note 2 3 2 19 5 2" xfId="37362"/>
    <cellStyle name="Note 2 3 2 19 6" xfId="8549"/>
    <cellStyle name="Note 2 3 2 19 6 2" xfId="37363"/>
    <cellStyle name="Note 2 3 2 19 7" xfId="9951"/>
    <cellStyle name="Note 2 3 2 19 7 2" xfId="37364"/>
    <cellStyle name="Note 2 3 2 19 8" xfId="11345"/>
    <cellStyle name="Note 2 3 2 19 8 2" xfId="37365"/>
    <cellStyle name="Note 2 3 2 19 9" xfId="12744"/>
    <cellStyle name="Note 2 3 2 19 9 2" xfId="37366"/>
    <cellStyle name="Note 2 3 2 2" xfId="451"/>
    <cellStyle name="Note 2 3 2 2 10" xfId="12153"/>
    <cellStyle name="Note 2 3 2 2 10 2" xfId="37367"/>
    <cellStyle name="Note 2 3 2 2 11" xfId="13551"/>
    <cellStyle name="Note 2 3 2 2 11 2" xfId="37368"/>
    <cellStyle name="Note 2 3 2 2 12" xfId="14947"/>
    <cellStyle name="Note 2 3 2 2 12 2" xfId="37369"/>
    <cellStyle name="Note 2 3 2 2 13" xfId="16341"/>
    <cellStyle name="Note 2 3 2 2 13 2" xfId="37370"/>
    <cellStyle name="Note 2 3 2 2 14" xfId="17731"/>
    <cellStyle name="Note 2 3 2 2 14 2" xfId="37371"/>
    <cellStyle name="Note 2 3 2 2 15" xfId="19118"/>
    <cellStyle name="Note 2 3 2 2 15 2" xfId="37372"/>
    <cellStyle name="Note 2 3 2 2 16" xfId="20498"/>
    <cellStyle name="Note 2 3 2 2 16 2" xfId="37373"/>
    <cellStyle name="Note 2 3 2 2 17" xfId="21864"/>
    <cellStyle name="Note 2 3 2 2 17 2" xfId="37374"/>
    <cellStyle name="Note 2 3 2 2 18" xfId="23218"/>
    <cellStyle name="Note 2 3 2 2 18 2" xfId="37375"/>
    <cellStyle name="Note 2 3 2 2 19" xfId="786"/>
    <cellStyle name="Note 2 3 2 2 19 2" xfId="37376"/>
    <cellStyle name="Note 2 3 2 2 2" xfId="1845"/>
    <cellStyle name="Note 2 3 2 2 2 10" xfId="14662"/>
    <cellStyle name="Note 2 3 2 2 2 10 2" xfId="37377"/>
    <cellStyle name="Note 2 3 2 2 2 11" xfId="16056"/>
    <cellStyle name="Note 2 3 2 2 2 11 2" xfId="37378"/>
    <cellStyle name="Note 2 3 2 2 2 12" xfId="17446"/>
    <cellStyle name="Note 2 3 2 2 2 12 2" xfId="37379"/>
    <cellStyle name="Note 2 3 2 2 2 13" xfId="18833"/>
    <cellStyle name="Note 2 3 2 2 2 13 2" xfId="37380"/>
    <cellStyle name="Note 2 3 2 2 2 14" xfId="20213"/>
    <cellStyle name="Note 2 3 2 2 2 14 2" xfId="37381"/>
    <cellStyle name="Note 2 3 2 2 2 15" xfId="21579"/>
    <cellStyle name="Note 2 3 2 2 2 15 2" xfId="37382"/>
    <cellStyle name="Note 2 3 2 2 2 16" xfId="22933"/>
    <cellStyle name="Note 2 3 2 2 2 16 2" xfId="37383"/>
    <cellStyle name="Note 2 3 2 2 2 17" xfId="24277"/>
    <cellStyle name="Note 2 3 2 2 2 17 2" xfId="37384"/>
    <cellStyle name="Note 2 3 2 2 2 18" xfId="37385"/>
    <cellStyle name="Note 2 3 2 2 2 2" xfId="3305"/>
    <cellStyle name="Note 2 3 2 2 2 2 2" xfId="37386"/>
    <cellStyle name="Note 2 3 2 2 2 3" xfId="4649"/>
    <cellStyle name="Note 2 3 2 2 2 3 2" xfId="37387"/>
    <cellStyle name="Note 2 3 2 2 2 4" xfId="6275"/>
    <cellStyle name="Note 2 3 2 2 2 4 2" xfId="37388"/>
    <cellStyle name="Note 2 3 2 2 2 5" xfId="7677"/>
    <cellStyle name="Note 2 3 2 2 2 5 2" xfId="37389"/>
    <cellStyle name="Note 2 3 2 2 2 6" xfId="9072"/>
    <cellStyle name="Note 2 3 2 2 2 6 2" xfId="37390"/>
    <cellStyle name="Note 2 3 2 2 2 7" xfId="10473"/>
    <cellStyle name="Note 2 3 2 2 2 7 2" xfId="37391"/>
    <cellStyle name="Note 2 3 2 2 2 8" xfId="11870"/>
    <cellStyle name="Note 2 3 2 2 2 8 2" xfId="37392"/>
    <cellStyle name="Note 2 3 2 2 2 9" xfId="13266"/>
    <cellStyle name="Note 2 3 2 2 2 9 2" xfId="37393"/>
    <cellStyle name="Note 2 3 2 2 20" xfId="37394"/>
    <cellStyle name="Note 2 3 2 2 21" xfId="53344"/>
    <cellStyle name="Note 2 3 2 2 22" xfId="53345"/>
    <cellStyle name="Note 2 3 2 2 23" xfId="53346"/>
    <cellStyle name="Note 2 3 2 2 24" xfId="53347"/>
    <cellStyle name="Note 2 3 2 2 25" xfId="53348"/>
    <cellStyle name="Note 2 3 2 2 26" xfId="53349"/>
    <cellStyle name="Note 2 3 2 2 27" xfId="53350"/>
    <cellStyle name="Note 2 3 2 2 3" xfId="2236"/>
    <cellStyle name="Note 2 3 2 2 3 2" xfId="37395"/>
    <cellStyle name="Note 2 3 2 2 4" xfId="3590"/>
    <cellStyle name="Note 2 3 2 2 4 2" xfId="37396"/>
    <cellStyle name="Note 2 3 2 2 5" xfId="5162"/>
    <cellStyle name="Note 2 3 2 2 5 2" xfId="37397"/>
    <cellStyle name="Note 2 3 2 2 6" xfId="6560"/>
    <cellStyle name="Note 2 3 2 2 6 2" xfId="37398"/>
    <cellStyle name="Note 2 3 2 2 7" xfId="7958"/>
    <cellStyle name="Note 2 3 2 2 7 2" xfId="37399"/>
    <cellStyle name="Note 2 3 2 2 8" xfId="9360"/>
    <cellStyle name="Note 2 3 2 2 8 2" xfId="37400"/>
    <cellStyle name="Note 2 3 2 2 9" xfId="10754"/>
    <cellStyle name="Note 2 3 2 2 9 2" xfId="37401"/>
    <cellStyle name="Note 2 3 2 20" xfId="1408"/>
    <cellStyle name="Note 2 3 2 20 10" xfId="14173"/>
    <cellStyle name="Note 2 3 2 20 10 2" xfId="37402"/>
    <cellStyle name="Note 2 3 2 20 11" xfId="15569"/>
    <cellStyle name="Note 2 3 2 20 11 2" xfId="37403"/>
    <cellStyle name="Note 2 3 2 20 12" xfId="16963"/>
    <cellStyle name="Note 2 3 2 20 12 2" xfId="37404"/>
    <cellStyle name="Note 2 3 2 20 13" xfId="18353"/>
    <cellStyle name="Note 2 3 2 20 13 2" xfId="37405"/>
    <cellStyle name="Note 2 3 2 20 14" xfId="19740"/>
    <cellStyle name="Note 2 3 2 20 14 2" xfId="37406"/>
    <cellStyle name="Note 2 3 2 20 15" xfId="21120"/>
    <cellStyle name="Note 2 3 2 20 15 2" xfId="37407"/>
    <cellStyle name="Note 2 3 2 20 16" xfId="22486"/>
    <cellStyle name="Note 2 3 2 20 16 2" xfId="37408"/>
    <cellStyle name="Note 2 3 2 20 17" xfId="23840"/>
    <cellStyle name="Note 2 3 2 20 17 2" xfId="37409"/>
    <cellStyle name="Note 2 3 2 20 18" xfId="37410"/>
    <cellStyle name="Note 2 3 2 20 19" xfId="53351"/>
    <cellStyle name="Note 2 3 2 20 2" xfId="2858"/>
    <cellStyle name="Note 2 3 2 20 2 2" xfId="37411"/>
    <cellStyle name="Note 2 3 2 20 20" xfId="53352"/>
    <cellStyle name="Note 2 3 2 20 21" xfId="53353"/>
    <cellStyle name="Note 2 3 2 20 22" xfId="53354"/>
    <cellStyle name="Note 2 3 2 20 23" xfId="53355"/>
    <cellStyle name="Note 2 3 2 20 24" xfId="53356"/>
    <cellStyle name="Note 2 3 2 20 25" xfId="53357"/>
    <cellStyle name="Note 2 3 2 20 3" xfId="4212"/>
    <cellStyle name="Note 2 3 2 20 3 2" xfId="37412"/>
    <cellStyle name="Note 2 3 2 20 4" xfId="5784"/>
    <cellStyle name="Note 2 3 2 20 4 2" xfId="37413"/>
    <cellStyle name="Note 2 3 2 20 5" xfId="7182"/>
    <cellStyle name="Note 2 3 2 20 5 2" xfId="37414"/>
    <cellStyle name="Note 2 3 2 20 6" xfId="8580"/>
    <cellStyle name="Note 2 3 2 20 6 2" xfId="37415"/>
    <cellStyle name="Note 2 3 2 20 7" xfId="9982"/>
    <cellStyle name="Note 2 3 2 20 7 2" xfId="37416"/>
    <cellStyle name="Note 2 3 2 20 8" xfId="11376"/>
    <cellStyle name="Note 2 3 2 20 8 2" xfId="37417"/>
    <cellStyle name="Note 2 3 2 20 9" xfId="12775"/>
    <cellStyle name="Note 2 3 2 20 9 2" xfId="37418"/>
    <cellStyle name="Note 2 3 2 21" xfId="1442"/>
    <cellStyle name="Note 2 3 2 21 10" xfId="14207"/>
    <cellStyle name="Note 2 3 2 21 10 2" xfId="37419"/>
    <cellStyle name="Note 2 3 2 21 11" xfId="15603"/>
    <cellStyle name="Note 2 3 2 21 11 2" xfId="37420"/>
    <cellStyle name="Note 2 3 2 21 12" xfId="16997"/>
    <cellStyle name="Note 2 3 2 21 12 2" xfId="37421"/>
    <cellStyle name="Note 2 3 2 21 13" xfId="18387"/>
    <cellStyle name="Note 2 3 2 21 13 2" xfId="37422"/>
    <cellStyle name="Note 2 3 2 21 14" xfId="19774"/>
    <cellStyle name="Note 2 3 2 21 14 2" xfId="37423"/>
    <cellStyle name="Note 2 3 2 21 15" xfId="21154"/>
    <cellStyle name="Note 2 3 2 21 15 2" xfId="37424"/>
    <cellStyle name="Note 2 3 2 21 16" xfId="22520"/>
    <cellStyle name="Note 2 3 2 21 16 2" xfId="37425"/>
    <cellStyle name="Note 2 3 2 21 17" xfId="23874"/>
    <cellStyle name="Note 2 3 2 21 17 2" xfId="37426"/>
    <cellStyle name="Note 2 3 2 21 18" xfId="37427"/>
    <cellStyle name="Note 2 3 2 21 19" xfId="53358"/>
    <cellStyle name="Note 2 3 2 21 2" xfId="2892"/>
    <cellStyle name="Note 2 3 2 21 2 2" xfId="37428"/>
    <cellStyle name="Note 2 3 2 21 20" xfId="53359"/>
    <cellStyle name="Note 2 3 2 21 21" xfId="53360"/>
    <cellStyle name="Note 2 3 2 21 22" xfId="53361"/>
    <cellStyle name="Note 2 3 2 21 23" xfId="53362"/>
    <cellStyle name="Note 2 3 2 21 24" xfId="53363"/>
    <cellStyle name="Note 2 3 2 21 25" xfId="53364"/>
    <cellStyle name="Note 2 3 2 21 3" xfId="4246"/>
    <cellStyle name="Note 2 3 2 21 3 2" xfId="37429"/>
    <cellStyle name="Note 2 3 2 21 4" xfId="5818"/>
    <cellStyle name="Note 2 3 2 21 4 2" xfId="37430"/>
    <cellStyle name="Note 2 3 2 21 5" xfId="7216"/>
    <cellStyle name="Note 2 3 2 21 5 2" xfId="37431"/>
    <cellStyle name="Note 2 3 2 21 6" xfId="8614"/>
    <cellStyle name="Note 2 3 2 21 6 2" xfId="37432"/>
    <cellStyle name="Note 2 3 2 21 7" xfId="10016"/>
    <cellStyle name="Note 2 3 2 21 7 2" xfId="37433"/>
    <cellStyle name="Note 2 3 2 21 8" xfId="11410"/>
    <cellStyle name="Note 2 3 2 21 8 2" xfId="37434"/>
    <cellStyle name="Note 2 3 2 21 9" xfId="12809"/>
    <cellStyle name="Note 2 3 2 21 9 2" xfId="37435"/>
    <cellStyle name="Note 2 3 2 22" xfId="1474"/>
    <cellStyle name="Note 2 3 2 22 10" xfId="14239"/>
    <cellStyle name="Note 2 3 2 22 10 2" xfId="37436"/>
    <cellStyle name="Note 2 3 2 22 11" xfId="15635"/>
    <cellStyle name="Note 2 3 2 22 11 2" xfId="37437"/>
    <cellStyle name="Note 2 3 2 22 12" xfId="17029"/>
    <cellStyle name="Note 2 3 2 22 12 2" xfId="37438"/>
    <cellStyle name="Note 2 3 2 22 13" xfId="18419"/>
    <cellStyle name="Note 2 3 2 22 13 2" xfId="37439"/>
    <cellStyle name="Note 2 3 2 22 14" xfId="19806"/>
    <cellStyle name="Note 2 3 2 22 14 2" xfId="37440"/>
    <cellStyle name="Note 2 3 2 22 15" xfId="21186"/>
    <cellStyle name="Note 2 3 2 22 15 2" xfId="37441"/>
    <cellStyle name="Note 2 3 2 22 16" xfId="22552"/>
    <cellStyle name="Note 2 3 2 22 16 2" xfId="37442"/>
    <cellStyle name="Note 2 3 2 22 17" xfId="23906"/>
    <cellStyle name="Note 2 3 2 22 17 2" xfId="37443"/>
    <cellStyle name="Note 2 3 2 22 18" xfId="37444"/>
    <cellStyle name="Note 2 3 2 22 19" xfId="53365"/>
    <cellStyle name="Note 2 3 2 22 2" xfId="2924"/>
    <cellStyle name="Note 2 3 2 22 2 2" xfId="37445"/>
    <cellStyle name="Note 2 3 2 22 20" xfId="53366"/>
    <cellStyle name="Note 2 3 2 22 21" xfId="53367"/>
    <cellStyle name="Note 2 3 2 22 22" xfId="53368"/>
    <cellStyle name="Note 2 3 2 22 23" xfId="53369"/>
    <cellStyle name="Note 2 3 2 22 24" xfId="53370"/>
    <cellStyle name="Note 2 3 2 22 25" xfId="53371"/>
    <cellStyle name="Note 2 3 2 22 3" xfId="4278"/>
    <cellStyle name="Note 2 3 2 22 3 2" xfId="37446"/>
    <cellStyle name="Note 2 3 2 22 4" xfId="5850"/>
    <cellStyle name="Note 2 3 2 22 4 2" xfId="37447"/>
    <cellStyle name="Note 2 3 2 22 5" xfId="7248"/>
    <cellStyle name="Note 2 3 2 22 5 2" xfId="37448"/>
    <cellStyle name="Note 2 3 2 22 6" xfId="8646"/>
    <cellStyle name="Note 2 3 2 22 6 2" xfId="37449"/>
    <cellStyle name="Note 2 3 2 22 7" xfId="10048"/>
    <cellStyle name="Note 2 3 2 22 7 2" xfId="37450"/>
    <cellStyle name="Note 2 3 2 22 8" xfId="11442"/>
    <cellStyle name="Note 2 3 2 22 8 2" xfId="37451"/>
    <cellStyle name="Note 2 3 2 22 9" xfId="12841"/>
    <cellStyle name="Note 2 3 2 22 9 2" xfId="37452"/>
    <cellStyle name="Note 2 3 2 23" xfId="1508"/>
    <cellStyle name="Note 2 3 2 23 10" xfId="14273"/>
    <cellStyle name="Note 2 3 2 23 10 2" xfId="37453"/>
    <cellStyle name="Note 2 3 2 23 11" xfId="15669"/>
    <cellStyle name="Note 2 3 2 23 11 2" xfId="37454"/>
    <cellStyle name="Note 2 3 2 23 12" xfId="17063"/>
    <cellStyle name="Note 2 3 2 23 12 2" xfId="37455"/>
    <cellStyle name="Note 2 3 2 23 13" xfId="18453"/>
    <cellStyle name="Note 2 3 2 23 13 2" xfId="37456"/>
    <cellStyle name="Note 2 3 2 23 14" xfId="19840"/>
    <cellStyle name="Note 2 3 2 23 14 2" xfId="37457"/>
    <cellStyle name="Note 2 3 2 23 15" xfId="21220"/>
    <cellStyle name="Note 2 3 2 23 15 2" xfId="37458"/>
    <cellStyle name="Note 2 3 2 23 16" xfId="22586"/>
    <cellStyle name="Note 2 3 2 23 16 2" xfId="37459"/>
    <cellStyle name="Note 2 3 2 23 17" xfId="23940"/>
    <cellStyle name="Note 2 3 2 23 17 2" xfId="37460"/>
    <cellStyle name="Note 2 3 2 23 18" xfId="37461"/>
    <cellStyle name="Note 2 3 2 23 19" xfId="53372"/>
    <cellStyle name="Note 2 3 2 23 2" xfId="2958"/>
    <cellStyle name="Note 2 3 2 23 2 2" xfId="37462"/>
    <cellStyle name="Note 2 3 2 23 20" xfId="53373"/>
    <cellStyle name="Note 2 3 2 23 21" xfId="53374"/>
    <cellStyle name="Note 2 3 2 23 22" xfId="53375"/>
    <cellStyle name="Note 2 3 2 23 23" xfId="53376"/>
    <cellStyle name="Note 2 3 2 23 24" xfId="53377"/>
    <cellStyle name="Note 2 3 2 23 25" xfId="53378"/>
    <cellStyle name="Note 2 3 2 23 3" xfId="4312"/>
    <cellStyle name="Note 2 3 2 23 3 2" xfId="37463"/>
    <cellStyle name="Note 2 3 2 23 4" xfId="5884"/>
    <cellStyle name="Note 2 3 2 23 4 2" xfId="37464"/>
    <cellStyle name="Note 2 3 2 23 5" xfId="7282"/>
    <cellStyle name="Note 2 3 2 23 5 2" xfId="37465"/>
    <cellStyle name="Note 2 3 2 23 6" xfId="8680"/>
    <cellStyle name="Note 2 3 2 23 6 2" xfId="37466"/>
    <cellStyle name="Note 2 3 2 23 7" xfId="10082"/>
    <cellStyle name="Note 2 3 2 23 7 2" xfId="37467"/>
    <cellStyle name="Note 2 3 2 23 8" xfId="11476"/>
    <cellStyle name="Note 2 3 2 23 8 2" xfId="37468"/>
    <cellStyle name="Note 2 3 2 23 9" xfId="12875"/>
    <cellStyle name="Note 2 3 2 23 9 2" xfId="37469"/>
    <cellStyle name="Note 2 3 2 24" xfId="1543"/>
    <cellStyle name="Note 2 3 2 24 10" xfId="14308"/>
    <cellStyle name="Note 2 3 2 24 10 2" xfId="37470"/>
    <cellStyle name="Note 2 3 2 24 11" xfId="15704"/>
    <cellStyle name="Note 2 3 2 24 11 2" xfId="37471"/>
    <cellStyle name="Note 2 3 2 24 12" xfId="17098"/>
    <cellStyle name="Note 2 3 2 24 12 2" xfId="37472"/>
    <cellStyle name="Note 2 3 2 24 13" xfId="18488"/>
    <cellStyle name="Note 2 3 2 24 13 2" xfId="37473"/>
    <cellStyle name="Note 2 3 2 24 14" xfId="19875"/>
    <cellStyle name="Note 2 3 2 24 14 2" xfId="37474"/>
    <cellStyle name="Note 2 3 2 24 15" xfId="21255"/>
    <cellStyle name="Note 2 3 2 24 15 2" xfId="37475"/>
    <cellStyle name="Note 2 3 2 24 16" xfId="22621"/>
    <cellStyle name="Note 2 3 2 24 16 2" xfId="37476"/>
    <cellStyle name="Note 2 3 2 24 17" xfId="23975"/>
    <cellStyle name="Note 2 3 2 24 17 2" xfId="37477"/>
    <cellStyle name="Note 2 3 2 24 18" xfId="37478"/>
    <cellStyle name="Note 2 3 2 24 19" xfId="53379"/>
    <cellStyle name="Note 2 3 2 24 2" xfId="2993"/>
    <cellStyle name="Note 2 3 2 24 2 2" xfId="37479"/>
    <cellStyle name="Note 2 3 2 24 20" xfId="53380"/>
    <cellStyle name="Note 2 3 2 24 21" xfId="53381"/>
    <cellStyle name="Note 2 3 2 24 22" xfId="53382"/>
    <cellStyle name="Note 2 3 2 24 23" xfId="53383"/>
    <cellStyle name="Note 2 3 2 24 24" xfId="53384"/>
    <cellStyle name="Note 2 3 2 24 25" xfId="53385"/>
    <cellStyle name="Note 2 3 2 24 3" xfId="4347"/>
    <cellStyle name="Note 2 3 2 24 3 2" xfId="37480"/>
    <cellStyle name="Note 2 3 2 24 4" xfId="5919"/>
    <cellStyle name="Note 2 3 2 24 4 2" xfId="37481"/>
    <cellStyle name="Note 2 3 2 24 5" xfId="7317"/>
    <cellStyle name="Note 2 3 2 24 5 2" xfId="37482"/>
    <cellStyle name="Note 2 3 2 24 6" xfId="8715"/>
    <cellStyle name="Note 2 3 2 24 6 2" xfId="37483"/>
    <cellStyle name="Note 2 3 2 24 7" xfId="10117"/>
    <cellStyle name="Note 2 3 2 24 7 2" xfId="37484"/>
    <cellStyle name="Note 2 3 2 24 8" xfId="11511"/>
    <cellStyle name="Note 2 3 2 24 8 2" xfId="37485"/>
    <cellStyle name="Note 2 3 2 24 9" xfId="12910"/>
    <cellStyle name="Note 2 3 2 24 9 2" xfId="37486"/>
    <cellStyle name="Note 2 3 2 25" xfId="1577"/>
    <cellStyle name="Note 2 3 2 25 10" xfId="14342"/>
    <cellStyle name="Note 2 3 2 25 10 2" xfId="37487"/>
    <cellStyle name="Note 2 3 2 25 11" xfId="15738"/>
    <cellStyle name="Note 2 3 2 25 11 2" xfId="37488"/>
    <cellStyle name="Note 2 3 2 25 12" xfId="17132"/>
    <cellStyle name="Note 2 3 2 25 12 2" xfId="37489"/>
    <cellStyle name="Note 2 3 2 25 13" xfId="18522"/>
    <cellStyle name="Note 2 3 2 25 13 2" xfId="37490"/>
    <cellStyle name="Note 2 3 2 25 14" xfId="19909"/>
    <cellStyle name="Note 2 3 2 25 14 2" xfId="37491"/>
    <cellStyle name="Note 2 3 2 25 15" xfId="21289"/>
    <cellStyle name="Note 2 3 2 25 15 2" xfId="37492"/>
    <cellStyle name="Note 2 3 2 25 16" xfId="22655"/>
    <cellStyle name="Note 2 3 2 25 16 2" xfId="37493"/>
    <cellStyle name="Note 2 3 2 25 17" xfId="24009"/>
    <cellStyle name="Note 2 3 2 25 17 2" xfId="37494"/>
    <cellStyle name="Note 2 3 2 25 18" xfId="37495"/>
    <cellStyle name="Note 2 3 2 25 19" xfId="53386"/>
    <cellStyle name="Note 2 3 2 25 2" xfId="3027"/>
    <cellStyle name="Note 2 3 2 25 2 2" xfId="37496"/>
    <cellStyle name="Note 2 3 2 25 20" xfId="53387"/>
    <cellStyle name="Note 2 3 2 25 21" xfId="53388"/>
    <cellStyle name="Note 2 3 2 25 22" xfId="53389"/>
    <cellStyle name="Note 2 3 2 25 23" xfId="53390"/>
    <cellStyle name="Note 2 3 2 25 24" xfId="53391"/>
    <cellStyle name="Note 2 3 2 25 25" xfId="53392"/>
    <cellStyle name="Note 2 3 2 25 3" xfId="4381"/>
    <cellStyle name="Note 2 3 2 25 3 2" xfId="37497"/>
    <cellStyle name="Note 2 3 2 25 4" xfId="5953"/>
    <cellStyle name="Note 2 3 2 25 4 2" xfId="37498"/>
    <cellStyle name="Note 2 3 2 25 5" xfId="7351"/>
    <cellStyle name="Note 2 3 2 25 5 2" xfId="37499"/>
    <cellStyle name="Note 2 3 2 25 6" xfId="8749"/>
    <cellStyle name="Note 2 3 2 25 6 2" xfId="37500"/>
    <cellStyle name="Note 2 3 2 25 7" xfId="10151"/>
    <cellStyle name="Note 2 3 2 25 7 2" xfId="37501"/>
    <cellStyle name="Note 2 3 2 25 8" xfId="11545"/>
    <cellStyle name="Note 2 3 2 25 8 2" xfId="37502"/>
    <cellStyle name="Note 2 3 2 25 9" xfId="12944"/>
    <cellStyle name="Note 2 3 2 25 9 2" xfId="37503"/>
    <cellStyle name="Note 2 3 2 26" xfId="1609"/>
    <cellStyle name="Note 2 3 2 26 10" xfId="14374"/>
    <cellStyle name="Note 2 3 2 26 10 2" xfId="37504"/>
    <cellStyle name="Note 2 3 2 26 11" xfId="15770"/>
    <cellStyle name="Note 2 3 2 26 11 2" xfId="37505"/>
    <cellStyle name="Note 2 3 2 26 12" xfId="17164"/>
    <cellStyle name="Note 2 3 2 26 12 2" xfId="37506"/>
    <cellStyle name="Note 2 3 2 26 13" xfId="18554"/>
    <cellStyle name="Note 2 3 2 26 13 2" xfId="37507"/>
    <cellStyle name="Note 2 3 2 26 14" xfId="19941"/>
    <cellStyle name="Note 2 3 2 26 14 2" xfId="37508"/>
    <cellStyle name="Note 2 3 2 26 15" xfId="21321"/>
    <cellStyle name="Note 2 3 2 26 15 2" xfId="37509"/>
    <cellStyle name="Note 2 3 2 26 16" xfId="22687"/>
    <cellStyle name="Note 2 3 2 26 16 2" xfId="37510"/>
    <cellStyle name="Note 2 3 2 26 17" xfId="24041"/>
    <cellStyle name="Note 2 3 2 26 17 2" xfId="37511"/>
    <cellStyle name="Note 2 3 2 26 18" xfId="37512"/>
    <cellStyle name="Note 2 3 2 26 19" xfId="53393"/>
    <cellStyle name="Note 2 3 2 26 2" xfId="3059"/>
    <cellStyle name="Note 2 3 2 26 2 2" xfId="37513"/>
    <cellStyle name="Note 2 3 2 26 20" xfId="53394"/>
    <cellStyle name="Note 2 3 2 26 21" xfId="53395"/>
    <cellStyle name="Note 2 3 2 26 22" xfId="53396"/>
    <cellStyle name="Note 2 3 2 26 23" xfId="53397"/>
    <cellStyle name="Note 2 3 2 26 24" xfId="53398"/>
    <cellStyle name="Note 2 3 2 26 25" xfId="53399"/>
    <cellStyle name="Note 2 3 2 26 3" xfId="4413"/>
    <cellStyle name="Note 2 3 2 26 3 2" xfId="37514"/>
    <cellStyle name="Note 2 3 2 26 4" xfId="5985"/>
    <cellStyle name="Note 2 3 2 26 4 2" xfId="37515"/>
    <cellStyle name="Note 2 3 2 26 5" xfId="7383"/>
    <cellStyle name="Note 2 3 2 26 5 2" xfId="37516"/>
    <cellStyle name="Note 2 3 2 26 6" xfId="8781"/>
    <cellStyle name="Note 2 3 2 26 6 2" xfId="37517"/>
    <cellStyle name="Note 2 3 2 26 7" xfId="10183"/>
    <cellStyle name="Note 2 3 2 26 7 2" xfId="37518"/>
    <cellStyle name="Note 2 3 2 26 8" xfId="11577"/>
    <cellStyle name="Note 2 3 2 26 8 2" xfId="37519"/>
    <cellStyle name="Note 2 3 2 26 9" xfId="12976"/>
    <cellStyle name="Note 2 3 2 26 9 2" xfId="37520"/>
    <cellStyle name="Note 2 3 2 27" xfId="1641"/>
    <cellStyle name="Note 2 3 2 27 10" xfId="14406"/>
    <cellStyle name="Note 2 3 2 27 10 2" xfId="37521"/>
    <cellStyle name="Note 2 3 2 27 11" xfId="15802"/>
    <cellStyle name="Note 2 3 2 27 11 2" xfId="37522"/>
    <cellStyle name="Note 2 3 2 27 12" xfId="17196"/>
    <cellStyle name="Note 2 3 2 27 12 2" xfId="37523"/>
    <cellStyle name="Note 2 3 2 27 13" xfId="18586"/>
    <cellStyle name="Note 2 3 2 27 13 2" xfId="37524"/>
    <cellStyle name="Note 2 3 2 27 14" xfId="19973"/>
    <cellStyle name="Note 2 3 2 27 14 2" xfId="37525"/>
    <cellStyle name="Note 2 3 2 27 15" xfId="21353"/>
    <cellStyle name="Note 2 3 2 27 15 2" xfId="37526"/>
    <cellStyle name="Note 2 3 2 27 16" xfId="22719"/>
    <cellStyle name="Note 2 3 2 27 16 2" xfId="37527"/>
    <cellStyle name="Note 2 3 2 27 17" xfId="24073"/>
    <cellStyle name="Note 2 3 2 27 17 2" xfId="37528"/>
    <cellStyle name="Note 2 3 2 27 18" xfId="37529"/>
    <cellStyle name="Note 2 3 2 27 19" xfId="53400"/>
    <cellStyle name="Note 2 3 2 27 2" xfId="3091"/>
    <cellStyle name="Note 2 3 2 27 2 2" xfId="37530"/>
    <cellStyle name="Note 2 3 2 27 20" xfId="53401"/>
    <cellStyle name="Note 2 3 2 27 21" xfId="53402"/>
    <cellStyle name="Note 2 3 2 27 22" xfId="53403"/>
    <cellStyle name="Note 2 3 2 27 23" xfId="53404"/>
    <cellStyle name="Note 2 3 2 27 24" xfId="53405"/>
    <cellStyle name="Note 2 3 2 27 25" xfId="53406"/>
    <cellStyle name="Note 2 3 2 27 3" xfId="4445"/>
    <cellStyle name="Note 2 3 2 27 3 2" xfId="37531"/>
    <cellStyle name="Note 2 3 2 27 4" xfId="6017"/>
    <cellStyle name="Note 2 3 2 27 4 2" xfId="37532"/>
    <cellStyle name="Note 2 3 2 27 5" xfId="7415"/>
    <cellStyle name="Note 2 3 2 27 5 2" xfId="37533"/>
    <cellStyle name="Note 2 3 2 27 6" xfId="8813"/>
    <cellStyle name="Note 2 3 2 27 6 2" xfId="37534"/>
    <cellStyle name="Note 2 3 2 27 7" xfId="10215"/>
    <cellStyle name="Note 2 3 2 27 7 2" xfId="37535"/>
    <cellStyle name="Note 2 3 2 27 8" xfId="11609"/>
    <cellStyle name="Note 2 3 2 27 8 2" xfId="37536"/>
    <cellStyle name="Note 2 3 2 27 9" xfId="13008"/>
    <cellStyle name="Note 2 3 2 27 9 2" xfId="37537"/>
    <cellStyle name="Note 2 3 2 28" xfId="1716"/>
    <cellStyle name="Note 2 3 2 28 10" xfId="14533"/>
    <cellStyle name="Note 2 3 2 28 10 2" xfId="37538"/>
    <cellStyle name="Note 2 3 2 28 11" xfId="15927"/>
    <cellStyle name="Note 2 3 2 28 11 2" xfId="37539"/>
    <cellStyle name="Note 2 3 2 28 12" xfId="17317"/>
    <cellStyle name="Note 2 3 2 28 12 2" xfId="37540"/>
    <cellStyle name="Note 2 3 2 28 13" xfId="18704"/>
    <cellStyle name="Note 2 3 2 28 13 2" xfId="37541"/>
    <cellStyle name="Note 2 3 2 28 14" xfId="20084"/>
    <cellStyle name="Note 2 3 2 28 14 2" xfId="37542"/>
    <cellStyle name="Note 2 3 2 28 15" xfId="21450"/>
    <cellStyle name="Note 2 3 2 28 15 2" xfId="37543"/>
    <cellStyle name="Note 2 3 2 28 16" xfId="22804"/>
    <cellStyle name="Note 2 3 2 28 16 2" xfId="37544"/>
    <cellStyle name="Note 2 3 2 28 17" xfId="24148"/>
    <cellStyle name="Note 2 3 2 28 17 2" xfId="37545"/>
    <cellStyle name="Note 2 3 2 28 18" xfId="37546"/>
    <cellStyle name="Note 2 3 2 28 2" xfId="3176"/>
    <cellStyle name="Note 2 3 2 28 2 2" xfId="37547"/>
    <cellStyle name="Note 2 3 2 28 3" xfId="4520"/>
    <cellStyle name="Note 2 3 2 28 3 2" xfId="37548"/>
    <cellStyle name="Note 2 3 2 28 4" xfId="6146"/>
    <cellStyle name="Note 2 3 2 28 4 2" xfId="37549"/>
    <cellStyle name="Note 2 3 2 28 5" xfId="7548"/>
    <cellStyle name="Note 2 3 2 28 5 2" xfId="37550"/>
    <cellStyle name="Note 2 3 2 28 6" xfId="8943"/>
    <cellStyle name="Note 2 3 2 28 6 2" xfId="37551"/>
    <cellStyle name="Note 2 3 2 28 7" xfId="10344"/>
    <cellStyle name="Note 2 3 2 28 7 2" xfId="37552"/>
    <cellStyle name="Note 2 3 2 28 8" xfId="11741"/>
    <cellStyle name="Note 2 3 2 28 8 2" xfId="37553"/>
    <cellStyle name="Note 2 3 2 28 9" xfId="13137"/>
    <cellStyle name="Note 2 3 2 28 9 2" xfId="37554"/>
    <cellStyle name="Note 2 3 2 29" xfId="2197"/>
    <cellStyle name="Note 2 3 2 29 2" xfId="37555"/>
    <cellStyle name="Note 2 3 2 3" xfId="567"/>
    <cellStyle name="Note 2 3 2 3 10" xfId="12193"/>
    <cellStyle name="Note 2 3 2 3 10 2" xfId="37556"/>
    <cellStyle name="Note 2 3 2 3 11" xfId="13591"/>
    <cellStyle name="Note 2 3 2 3 11 2" xfId="37557"/>
    <cellStyle name="Note 2 3 2 3 12" xfId="14987"/>
    <cellStyle name="Note 2 3 2 3 12 2" xfId="37558"/>
    <cellStyle name="Note 2 3 2 3 13" xfId="16381"/>
    <cellStyle name="Note 2 3 2 3 13 2" xfId="37559"/>
    <cellStyle name="Note 2 3 2 3 14" xfId="17771"/>
    <cellStyle name="Note 2 3 2 3 14 2" xfId="37560"/>
    <cellStyle name="Note 2 3 2 3 15" xfId="19158"/>
    <cellStyle name="Note 2 3 2 3 15 2" xfId="37561"/>
    <cellStyle name="Note 2 3 2 3 16" xfId="20538"/>
    <cellStyle name="Note 2 3 2 3 16 2" xfId="37562"/>
    <cellStyle name="Note 2 3 2 3 17" xfId="21904"/>
    <cellStyle name="Note 2 3 2 3 17 2" xfId="37563"/>
    <cellStyle name="Note 2 3 2 3 18" xfId="23258"/>
    <cellStyle name="Note 2 3 2 3 18 2" xfId="37564"/>
    <cellStyle name="Note 2 3 2 3 19" xfId="826"/>
    <cellStyle name="Note 2 3 2 3 19 2" xfId="37565"/>
    <cellStyle name="Note 2 3 2 3 2" xfId="1961"/>
    <cellStyle name="Note 2 3 2 3 2 10" xfId="14778"/>
    <cellStyle name="Note 2 3 2 3 2 10 2" xfId="37566"/>
    <cellStyle name="Note 2 3 2 3 2 11" xfId="16172"/>
    <cellStyle name="Note 2 3 2 3 2 11 2" xfId="37567"/>
    <cellStyle name="Note 2 3 2 3 2 12" xfId="17562"/>
    <cellStyle name="Note 2 3 2 3 2 12 2" xfId="37568"/>
    <cellStyle name="Note 2 3 2 3 2 13" xfId="18949"/>
    <cellStyle name="Note 2 3 2 3 2 13 2" xfId="37569"/>
    <cellStyle name="Note 2 3 2 3 2 14" xfId="20329"/>
    <cellStyle name="Note 2 3 2 3 2 14 2" xfId="37570"/>
    <cellStyle name="Note 2 3 2 3 2 15" xfId="21695"/>
    <cellStyle name="Note 2 3 2 3 2 15 2" xfId="37571"/>
    <cellStyle name="Note 2 3 2 3 2 16" xfId="23049"/>
    <cellStyle name="Note 2 3 2 3 2 16 2" xfId="37572"/>
    <cellStyle name="Note 2 3 2 3 2 17" xfId="24393"/>
    <cellStyle name="Note 2 3 2 3 2 17 2" xfId="37573"/>
    <cellStyle name="Note 2 3 2 3 2 18" xfId="37574"/>
    <cellStyle name="Note 2 3 2 3 2 2" xfId="3421"/>
    <cellStyle name="Note 2 3 2 3 2 2 2" xfId="37575"/>
    <cellStyle name="Note 2 3 2 3 2 3" xfId="4765"/>
    <cellStyle name="Note 2 3 2 3 2 3 2" xfId="37576"/>
    <cellStyle name="Note 2 3 2 3 2 4" xfId="6391"/>
    <cellStyle name="Note 2 3 2 3 2 4 2" xfId="37577"/>
    <cellStyle name="Note 2 3 2 3 2 5" xfId="7793"/>
    <cellStyle name="Note 2 3 2 3 2 5 2" xfId="37578"/>
    <cellStyle name="Note 2 3 2 3 2 6" xfId="9188"/>
    <cellStyle name="Note 2 3 2 3 2 6 2" xfId="37579"/>
    <cellStyle name="Note 2 3 2 3 2 7" xfId="10589"/>
    <cellStyle name="Note 2 3 2 3 2 7 2" xfId="37580"/>
    <cellStyle name="Note 2 3 2 3 2 8" xfId="11986"/>
    <cellStyle name="Note 2 3 2 3 2 8 2" xfId="37581"/>
    <cellStyle name="Note 2 3 2 3 2 9" xfId="13382"/>
    <cellStyle name="Note 2 3 2 3 2 9 2" xfId="37582"/>
    <cellStyle name="Note 2 3 2 3 20" xfId="37583"/>
    <cellStyle name="Note 2 3 2 3 21" xfId="53407"/>
    <cellStyle name="Note 2 3 2 3 22" xfId="53408"/>
    <cellStyle name="Note 2 3 2 3 23" xfId="53409"/>
    <cellStyle name="Note 2 3 2 3 24" xfId="53410"/>
    <cellStyle name="Note 2 3 2 3 25" xfId="53411"/>
    <cellStyle name="Note 2 3 2 3 26" xfId="53412"/>
    <cellStyle name="Note 2 3 2 3 27" xfId="53413"/>
    <cellStyle name="Note 2 3 2 3 3" xfId="2276"/>
    <cellStyle name="Note 2 3 2 3 3 2" xfId="37584"/>
    <cellStyle name="Note 2 3 2 3 4" xfId="3630"/>
    <cellStyle name="Note 2 3 2 3 4 2" xfId="37585"/>
    <cellStyle name="Note 2 3 2 3 5" xfId="5202"/>
    <cellStyle name="Note 2 3 2 3 5 2" xfId="37586"/>
    <cellStyle name="Note 2 3 2 3 6" xfId="6600"/>
    <cellStyle name="Note 2 3 2 3 6 2" xfId="37587"/>
    <cellStyle name="Note 2 3 2 3 7" xfId="7998"/>
    <cellStyle name="Note 2 3 2 3 7 2" xfId="37588"/>
    <cellStyle name="Note 2 3 2 3 8" xfId="9400"/>
    <cellStyle name="Note 2 3 2 3 8 2" xfId="37589"/>
    <cellStyle name="Note 2 3 2 3 9" xfId="10794"/>
    <cellStyle name="Note 2 3 2 3 9 2" xfId="37590"/>
    <cellStyle name="Note 2 3 2 30" xfId="3551"/>
    <cellStyle name="Note 2 3 2 30 2" xfId="37591"/>
    <cellStyle name="Note 2 3 2 31" xfId="5123"/>
    <cellStyle name="Note 2 3 2 31 2" xfId="37592"/>
    <cellStyle name="Note 2 3 2 32" xfId="6521"/>
    <cellStyle name="Note 2 3 2 32 2" xfId="37593"/>
    <cellStyle name="Note 2 3 2 33" xfId="7919"/>
    <cellStyle name="Note 2 3 2 33 2" xfId="37594"/>
    <cellStyle name="Note 2 3 2 34" xfId="9321"/>
    <cellStyle name="Note 2 3 2 34 2" xfId="37595"/>
    <cellStyle name="Note 2 3 2 35" xfId="10715"/>
    <cellStyle name="Note 2 3 2 35 2" xfId="37596"/>
    <cellStyle name="Note 2 3 2 36" xfId="12114"/>
    <cellStyle name="Note 2 3 2 36 2" xfId="37597"/>
    <cellStyle name="Note 2 3 2 37" xfId="13512"/>
    <cellStyle name="Note 2 3 2 37 2" xfId="37598"/>
    <cellStyle name="Note 2 3 2 38" xfId="14908"/>
    <cellStyle name="Note 2 3 2 38 2" xfId="37599"/>
    <cellStyle name="Note 2 3 2 39" xfId="16302"/>
    <cellStyle name="Note 2 3 2 39 2" xfId="37600"/>
    <cellStyle name="Note 2 3 2 4" xfId="865"/>
    <cellStyle name="Note 2 3 2 4 10" xfId="13630"/>
    <cellStyle name="Note 2 3 2 4 10 2" xfId="37601"/>
    <cellStyle name="Note 2 3 2 4 11" xfId="15026"/>
    <cellStyle name="Note 2 3 2 4 11 2" xfId="37602"/>
    <cellStyle name="Note 2 3 2 4 12" xfId="16420"/>
    <cellStyle name="Note 2 3 2 4 12 2" xfId="37603"/>
    <cellStyle name="Note 2 3 2 4 13" xfId="17810"/>
    <cellStyle name="Note 2 3 2 4 13 2" xfId="37604"/>
    <cellStyle name="Note 2 3 2 4 14" xfId="19197"/>
    <cellStyle name="Note 2 3 2 4 14 2" xfId="37605"/>
    <cellStyle name="Note 2 3 2 4 15" xfId="20577"/>
    <cellStyle name="Note 2 3 2 4 15 2" xfId="37606"/>
    <cellStyle name="Note 2 3 2 4 16" xfId="21943"/>
    <cellStyle name="Note 2 3 2 4 16 2" xfId="37607"/>
    <cellStyle name="Note 2 3 2 4 17" xfId="23297"/>
    <cellStyle name="Note 2 3 2 4 17 2" xfId="37608"/>
    <cellStyle name="Note 2 3 2 4 18" xfId="37609"/>
    <cellStyle name="Note 2 3 2 4 19" xfId="53414"/>
    <cellStyle name="Note 2 3 2 4 2" xfId="2315"/>
    <cellStyle name="Note 2 3 2 4 2 2" xfId="37610"/>
    <cellStyle name="Note 2 3 2 4 20" xfId="53415"/>
    <cellStyle name="Note 2 3 2 4 21" xfId="53416"/>
    <cellStyle name="Note 2 3 2 4 22" xfId="53417"/>
    <cellStyle name="Note 2 3 2 4 23" xfId="53418"/>
    <cellStyle name="Note 2 3 2 4 24" xfId="53419"/>
    <cellStyle name="Note 2 3 2 4 25" xfId="53420"/>
    <cellStyle name="Note 2 3 2 4 3" xfId="3669"/>
    <cellStyle name="Note 2 3 2 4 3 2" xfId="37611"/>
    <cellStyle name="Note 2 3 2 4 4" xfId="5241"/>
    <cellStyle name="Note 2 3 2 4 4 2" xfId="37612"/>
    <cellStyle name="Note 2 3 2 4 5" xfId="6639"/>
    <cellStyle name="Note 2 3 2 4 5 2" xfId="37613"/>
    <cellStyle name="Note 2 3 2 4 6" xfId="8037"/>
    <cellStyle name="Note 2 3 2 4 6 2" xfId="37614"/>
    <cellStyle name="Note 2 3 2 4 7" xfId="9439"/>
    <cellStyle name="Note 2 3 2 4 7 2" xfId="37615"/>
    <cellStyle name="Note 2 3 2 4 8" xfId="10833"/>
    <cellStyle name="Note 2 3 2 4 8 2" xfId="37616"/>
    <cellStyle name="Note 2 3 2 4 9" xfId="12232"/>
    <cellStyle name="Note 2 3 2 4 9 2" xfId="37617"/>
    <cellStyle name="Note 2 3 2 40" xfId="17692"/>
    <cellStyle name="Note 2 3 2 40 2" xfId="37618"/>
    <cellStyle name="Note 2 3 2 41" xfId="19079"/>
    <cellStyle name="Note 2 3 2 41 2" xfId="37619"/>
    <cellStyle name="Note 2 3 2 42" xfId="20459"/>
    <cellStyle name="Note 2 3 2 42 2" xfId="37620"/>
    <cellStyle name="Note 2 3 2 43" xfId="21825"/>
    <cellStyle name="Note 2 3 2 43 2" xfId="37621"/>
    <cellStyle name="Note 2 3 2 44" xfId="23179"/>
    <cellStyle name="Note 2 3 2 44 2" xfId="37622"/>
    <cellStyle name="Note 2 3 2 45" xfId="747"/>
    <cellStyle name="Note 2 3 2 45 2" xfId="37623"/>
    <cellStyle name="Note 2 3 2 46" xfId="24476"/>
    <cellStyle name="Note 2 3 2 46 2" xfId="37624"/>
    <cellStyle name="Note 2 3 2 47" xfId="24681"/>
    <cellStyle name="Note 2 3 2 47 2" xfId="37625"/>
    <cellStyle name="Note 2 3 2 48" xfId="37626"/>
    <cellStyle name="Note 2 3 2 49" xfId="49254"/>
    <cellStyle name="Note 2 3 2 5" xfId="903"/>
    <cellStyle name="Note 2 3 2 5 10" xfId="13668"/>
    <cellStyle name="Note 2 3 2 5 10 2" xfId="37627"/>
    <cellStyle name="Note 2 3 2 5 11" xfId="15064"/>
    <cellStyle name="Note 2 3 2 5 11 2" xfId="37628"/>
    <cellStyle name="Note 2 3 2 5 12" xfId="16458"/>
    <cellStyle name="Note 2 3 2 5 12 2" xfId="37629"/>
    <cellStyle name="Note 2 3 2 5 13" xfId="17848"/>
    <cellStyle name="Note 2 3 2 5 13 2" xfId="37630"/>
    <cellStyle name="Note 2 3 2 5 14" xfId="19235"/>
    <cellStyle name="Note 2 3 2 5 14 2" xfId="37631"/>
    <cellStyle name="Note 2 3 2 5 15" xfId="20615"/>
    <cellStyle name="Note 2 3 2 5 15 2" xfId="37632"/>
    <cellStyle name="Note 2 3 2 5 16" xfId="21981"/>
    <cellStyle name="Note 2 3 2 5 16 2" xfId="37633"/>
    <cellStyle name="Note 2 3 2 5 17" xfId="23335"/>
    <cellStyle name="Note 2 3 2 5 17 2" xfId="37634"/>
    <cellStyle name="Note 2 3 2 5 18" xfId="37635"/>
    <cellStyle name="Note 2 3 2 5 19" xfId="53421"/>
    <cellStyle name="Note 2 3 2 5 2" xfId="2353"/>
    <cellStyle name="Note 2 3 2 5 2 2" xfId="37636"/>
    <cellStyle name="Note 2 3 2 5 20" xfId="53422"/>
    <cellStyle name="Note 2 3 2 5 21" xfId="53423"/>
    <cellStyle name="Note 2 3 2 5 22" xfId="53424"/>
    <cellStyle name="Note 2 3 2 5 23" xfId="53425"/>
    <cellStyle name="Note 2 3 2 5 24" xfId="53426"/>
    <cellStyle name="Note 2 3 2 5 25" xfId="53427"/>
    <cellStyle name="Note 2 3 2 5 3" xfId="3707"/>
    <cellStyle name="Note 2 3 2 5 3 2" xfId="37637"/>
    <cellStyle name="Note 2 3 2 5 4" xfId="5279"/>
    <cellStyle name="Note 2 3 2 5 4 2" xfId="37638"/>
    <cellStyle name="Note 2 3 2 5 5" xfId="6677"/>
    <cellStyle name="Note 2 3 2 5 5 2" xfId="37639"/>
    <cellStyle name="Note 2 3 2 5 6" xfId="8075"/>
    <cellStyle name="Note 2 3 2 5 6 2" xfId="37640"/>
    <cellStyle name="Note 2 3 2 5 7" xfId="9477"/>
    <cellStyle name="Note 2 3 2 5 7 2" xfId="37641"/>
    <cellStyle name="Note 2 3 2 5 8" xfId="10871"/>
    <cellStyle name="Note 2 3 2 5 8 2" xfId="37642"/>
    <cellStyle name="Note 2 3 2 5 9" xfId="12270"/>
    <cellStyle name="Note 2 3 2 5 9 2" xfId="37643"/>
    <cellStyle name="Note 2 3 2 50" xfId="49288"/>
    <cellStyle name="Note 2 3 2 51" xfId="53428"/>
    <cellStyle name="Note 2 3 2 52" xfId="53429"/>
    <cellStyle name="Note 2 3 2 53" xfId="53430"/>
    <cellStyle name="Note 2 3 2 54" xfId="53431"/>
    <cellStyle name="Note 2 3 2 55" xfId="53432"/>
    <cellStyle name="Note 2 3 2 56" xfId="53433"/>
    <cellStyle name="Note 2 3 2 57" xfId="53434"/>
    <cellStyle name="Note 2 3 2 6" xfId="939"/>
    <cellStyle name="Note 2 3 2 6 10" xfId="13704"/>
    <cellStyle name="Note 2 3 2 6 10 2" xfId="37644"/>
    <cellStyle name="Note 2 3 2 6 11" xfId="15100"/>
    <cellStyle name="Note 2 3 2 6 11 2" xfId="37645"/>
    <cellStyle name="Note 2 3 2 6 12" xfId="16494"/>
    <cellStyle name="Note 2 3 2 6 12 2" xfId="37646"/>
    <cellStyle name="Note 2 3 2 6 13" xfId="17884"/>
    <cellStyle name="Note 2 3 2 6 13 2" xfId="37647"/>
    <cellStyle name="Note 2 3 2 6 14" xfId="19271"/>
    <cellStyle name="Note 2 3 2 6 14 2" xfId="37648"/>
    <cellStyle name="Note 2 3 2 6 15" xfId="20651"/>
    <cellStyle name="Note 2 3 2 6 15 2" xfId="37649"/>
    <cellStyle name="Note 2 3 2 6 16" xfId="22017"/>
    <cellStyle name="Note 2 3 2 6 16 2" xfId="37650"/>
    <cellStyle name="Note 2 3 2 6 17" xfId="23371"/>
    <cellStyle name="Note 2 3 2 6 17 2" xfId="37651"/>
    <cellStyle name="Note 2 3 2 6 18" xfId="37652"/>
    <cellStyle name="Note 2 3 2 6 19" xfId="53435"/>
    <cellStyle name="Note 2 3 2 6 2" xfId="2389"/>
    <cellStyle name="Note 2 3 2 6 2 2" xfId="37653"/>
    <cellStyle name="Note 2 3 2 6 20" xfId="53436"/>
    <cellStyle name="Note 2 3 2 6 21" xfId="53437"/>
    <cellStyle name="Note 2 3 2 6 22" xfId="53438"/>
    <cellStyle name="Note 2 3 2 6 23" xfId="53439"/>
    <cellStyle name="Note 2 3 2 6 24" xfId="53440"/>
    <cellStyle name="Note 2 3 2 6 25" xfId="53441"/>
    <cellStyle name="Note 2 3 2 6 3" xfId="3743"/>
    <cellStyle name="Note 2 3 2 6 3 2" xfId="37654"/>
    <cellStyle name="Note 2 3 2 6 4" xfId="5315"/>
    <cellStyle name="Note 2 3 2 6 4 2" xfId="37655"/>
    <cellStyle name="Note 2 3 2 6 5" xfId="6713"/>
    <cellStyle name="Note 2 3 2 6 5 2" xfId="37656"/>
    <cellStyle name="Note 2 3 2 6 6" xfId="8111"/>
    <cellStyle name="Note 2 3 2 6 6 2" xfId="37657"/>
    <cellStyle name="Note 2 3 2 6 7" xfId="9513"/>
    <cellStyle name="Note 2 3 2 6 7 2" xfId="37658"/>
    <cellStyle name="Note 2 3 2 6 8" xfId="10907"/>
    <cellStyle name="Note 2 3 2 6 8 2" xfId="37659"/>
    <cellStyle name="Note 2 3 2 6 9" xfId="12306"/>
    <cellStyle name="Note 2 3 2 6 9 2" xfId="37660"/>
    <cellStyle name="Note 2 3 2 7" xfId="977"/>
    <cellStyle name="Note 2 3 2 7 10" xfId="13742"/>
    <cellStyle name="Note 2 3 2 7 10 2" xfId="37661"/>
    <cellStyle name="Note 2 3 2 7 11" xfId="15138"/>
    <cellStyle name="Note 2 3 2 7 11 2" xfId="37662"/>
    <cellStyle name="Note 2 3 2 7 12" xfId="16532"/>
    <cellStyle name="Note 2 3 2 7 12 2" xfId="37663"/>
    <cellStyle name="Note 2 3 2 7 13" xfId="17922"/>
    <cellStyle name="Note 2 3 2 7 13 2" xfId="37664"/>
    <cellStyle name="Note 2 3 2 7 14" xfId="19309"/>
    <cellStyle name="Note 2 3 2 7 14 2" xfId="37665"/>
    <cellStyle name="Note 2 3 2 7 15" xfId="20689"/>
    <cellStyle name="Note 2 3 2 7 15 2" xfId="37666"/>
    <cellStyle name="Note 2 3 2 7 16" xfId="22055"/>
    <cellStyle name="Note 2 3 2 7 16 2" xfId="37667"/>
    <cellStyle name="Note 2 3 2 7 17" xfId="23409"/>
    <cellStyle name="Note 2 3 2 7 17 2" xfId="37668"/>
    <cellStyle name="Note 2 3 2 7 18" xfId="37669"/>
    <cellStyle name="Note 2 3 2 7 19" xfId="53442"/>
    <cellStyle name="Note 2 3 2 7 2" xfId="2427"/>
    <cellStyle name="Note 2 3 2 7 2 2" xfId="37670"/>
    <cellStyle name="Note 2 3 2 7 20" xfId="53443"/>
    <cellStyle name="Note 2 3 2 7 21" xfId="53444"/>
    <cellStyle name="Note 2 3 2 7 22" xfId="53445"/>
    <cellStyle name="Note 2 3 2 7 23" xfId="53446"/>
    <cellStyle name="Note 2 3 2 7 24" xfId="53447"/>
    <cellStyle name="Note 2 3 2 7 25" xfId="53448"/>
    <cellStyle name="Note 2 3 2 7 3" xfId="3781"/>
    <cellStyle name="Note 2 3 2 7 3 2" xfId="37671"/>
    <cellStyle name="Note 2 3 2 7 4" xfId="5353"/>
    <cellStyle name="Note 2 3 2 7 4 2" xfId="37672"/>
    <cellStyle name="Note 2 3 2 7 5" xfId="6751"/>
    <cellStyle name="Note 2 3 2 7 5 2" xfId="37673"/>
    <cellStyle name="Note 2 3 2 7 6" xfId="8149"/>
    <cellStyle name="Note 2 3 2 7 6 2" xfId="37674"/>
    <cellStyle name="Note 2 3 2 7 7" xfId="9551"/>
    <cellStyle name="Note 2 3 2 7 7 2" xfId="37675"/>
    <cellStyle name="Note 2 3 2 7 8" xfId="10945"/>
    <cellStyle name="Note 2 3 2 7 8 2" xfId="37676"/>
    <cellStyle name="Note 2 3 2 7 9" xfId="12344"/>
    <cellStyle name="Note 2 3 2 7 9 2" xfId="37677"/>
    <cellStyle name="Note 2 3 2 8" xfId="1011"/>
    <cellStyle name="Note 2 3 2 8 10" xfId="13776"/>
    <cellStyle name="Note 2 3 2 8 10 2" xfId="37678"/>
    <cellStyle name="Note 2 3 2 8 11" xfId="15172"/>
    <cellStyle name="Note 2 3 2 8 11 2" xfId="37679"/>
    <cellStyle name="Note 2 3 2 8 12" xfId="16566"/>
    <cellStyle name="Note 2 3 2 8 12 2" xfId="37680"/>
    <cellStyle name="Note 2 3 2 8 13" xfId="17956"/>
    <cellStyle name="Note 2 3 2 8 13 2" xfId="37681"/>
    <cellStyle name="Note 2 3 2 8 14" xfId="19343"/>
    <cellStyle name="Note 2 3 2 8 14 2" xfId="37682"/>
    <cellStyle name="Note 2 3 2 8 15" xfId="20723"/>
    <cellStyle name="Note 2 3 2 8 15 2" xfId="37683"/>
    <cellStyle name="Note 2 3 2 8 16" xfId="22089"/>
    <cellStyle name="Note 2 3 2 8 16 2" xfId="37684"/>
    <cellStyle name="Note 2 3 2 8 17" xfId="23443"/>
    <cellStyle name="Note 2 3 2 8 17 2" xfId="37685"/>
    <cellStyle name="Note 2 3 2 8 18" xfId="37686"/>
    <cellStyle name="Note 2 3 2 8 19" xfId="53449"/>
    <cellStyle name="Note 2 3 2 8 2" xfId="2461"/>
    <cellStyle name="Note 2 3 2 8 2 2" xfId="37687"/>
    <cellStyle name="Note 2 3 2 8 20" xfId="53450"/>
    <cellStyle name="Note 2 3 2 8 21" xfId="53451"/>
    <cellStyle name="Note 2 3 2 8 22" xfId="53452"/>
    <cellStyle name="Note 2 3 2 8 23" xfId="53453"/>
    <cellStyle name="Note 2 3 2 8 24" xfId="53454"/>
    <cellStyle name="Note 2 3 2 8 25" xfId="53455"/>
    <cellStyle name="Note 2 3 2 8 3" xfId="3815"/>
    <cellStyle name="Note 2 3 2 8 3 2" xfId="37688"/>
    <cellStyle name="Note 2 3 2 8 4" xfId="5387"/>
    <cellStyle name="Note 2 3 2 8 4 2" xfId="37689"/>
    <cellStyle name="Note 2 3 2 8 5" xfId="6785"/>
    <cellStyle name="Note 2 3 2 8 5 2" xfId="37690"/>
    <cellStyle name="Note 2 3 2 8 6" xfId="8183"/>
    <cellStyle name="Note 2 3 2 8 6 2" xfId="37691"/>
    <cellStyle name="Note 2 3 2 8 7" xfId="9585"/>
    <cellStyle name="Note 2 3 2 8 7 2" xfId="37692"/>
    <cellStyle name="Note 2 3 2 8 8" xfId="10979"/>
    <cellStyle name="Note 2 3 2 8 8 2" xfId="37693"/>
    <cellStyle name="Note 2 3 2 8 9" xfId="12378"/>
    <cellStyle name="Note 2 3 2 8 9 2" xfId="37694"/>
    <cellStyle name="Note 2 3 2 9" xfId="1045"/>
    <cellStyle name="Note 2 3 2 9 10" xfId="13810"/>
    <cellStyle name="Note 2 3 2 9 10 2" xfId="37695"/>
    <cellStyle name="Note 2 3 2 9 11" xfId="15206"/>
    <cellStyle name="Note 2 3 2 9 11 2" xfId="37696"/>
    <cellStyle name="Note 2 3 2 9 12" xfId="16600"/>
    <cellStyle name="Note 2 3 2 9 12 2" xfId="37697"/>
    <cellStyle name="Note 2 3 2 9 13" xfId="17990"/>
    <cellStyle name="Note 2 3 2 9 13 2" xfId="37698"/>
    <cellStyle name="Note 2 3 2 9 14" xfId="19377"/>
    <cellStyle name="Note 2 3 2 9 14 2" xfId="37699"/>
    <cellStyle name="Note 2 3 2 9 15" xfId="20757"/>
    <cellStyle name="Note 2 3 2 9 15 2" xfId="37700"/>
    <cellStyle name="Note 2 3 2 9 16" xfId="22123"/>
    <cellStyle name="Note 2 3 2 9 16 2" xfId="37701"/>
    <cellStyle name="Note 2 3 2 9 17" xfId="23477"/>
    <cellStyle name="Note 2 3 2 9 17 2" xfId="37702"/>
    <cellStyle name="Note 2 3 2 9 18" xfId="37703"/>
    <cellStyle name="Note 2 3 2 9 19" xfId="53456"/>
    <cellStyle name="Note 2 3 2 9 2" xfId="2495"/>
    <cellStyle name="Note 2 3 2 9 2 2" xfId="37704"/>
    <cellStyle name="Note 2 3 2 9 20" xfId="53457"/>
    <cellStyle name="Note 2 3 2 9 21" xfId="53458"/>
    <cellStyle name="Note 2 3 2 9 22" xfId="53459"/>
    <cellStyle name="Note 2 3 2 9 23" xfId="53460"/>
    <cellStyle name="Note 2 3 2 9 24" xfId="53461"/>
    <cellStyle name="Note 2 3 2 9 25" xfId="53462"/>
    <cellStyle name="Note 2 3 2 9 3" xfId="3849"/>
    <cellStyle name="Note 2 3 2 9 3 2" xfId="37705"/>
    <cellStyle name="Note 2 3 2 9 4" xfId="5421"/>
    <cellStyle name="Note 2 3 2 9 4 2" xfId="37706"/>
    <cellStyle name="Note 2 3 2 9 5" xfId="6819"/>
    <cellStyle name="Note 2 3 2 9 5 2" xfId="37707"/>
    <cellStyle name="Note 2 3 2 9 6" xfId="8217"/>
    <cellStyle name="Note 2 3 2 9 6 2" xfId="37708"/>
    <cellStyle name="Note 2 3 2 9 7" xfId="9619"/>
    <cellStyle name="Note 2 3 2 9 7 2" xfId="37709"/>
    <cellStyle name="Note 2 3 2 9 8" xfId="11013"/>
    <cellStyle name="Note 2 3 2 9 8 2" xfId="37710"/>
    <cellStyle name="Note 2 3 2 9 9" xfId="12412"/>
    <cellStyle name="Note 2 3 2 9 9 2" xfId="37711"/>
    <cellStyle name="Note 2 3 20" xfId="1332"/>
    <cellStyle name="Note 2 3 20 10" xfId="14097"/>
    <cellStyle name="Note 2 3 20 10 2" xfId="37712"/>
    <cellStyle name="Note 2 3 20 11" xfId="15493"/>
    <cellStyle name="Note 2 3 20 11 2" xfId="37713"/>
    <cellStyle name="Note 2 3 20 12" xfId="16887"/>
    <cellStyle name="Note 2 3 20 12 2" xfId="37714"/>
    <cellStyle name="Note 2 3 20 13" xfId="18277"/>
    <cellStyle name="Note 2 3 20 13 2" xfId="37715"/>
    <cellStyle name="Note 2 3 20 14" xfId="19664"/>
    <cellStyle name="Note 2 3 20 14 2" xfId="37716"/>
    <cellStyle name="Note 2 3 20 15" xfId="21044"/>
    <cellStyle name="Note 2 3 20 15 2" xfId="37717"/>
    <cellStyle name="Note 2 3 20 16" xfId="22410"/>
    <cellStyle name="Note 2 3 20 16 2" xfId="37718"/>
    <cellStyle name="Note 2 3 20 17" xfId="23764"/>
    <cellStyle name="Note 2 3 20 17 2" xfId="37719"/>
    <cellStyle name="Note 2 3 20 18" xfId="37720"/>
    <cellStyle name="Note 2 3 20 19" xfId="53463"/>
    <cellStyle name="Note 2 3 20 2" xfId="2782"/>
    <cellStyle name="Note 2 3 20 2 2" xfId="37721"/>
    <cellStyle name="Note 2 3 20 20" xfId="53464"/>
    <cellStyle name="Note 2 3 20 21" xfId="53465"/>
    <cellStyle name="Note 2 3 20 22" xfId="53466"/>
    <cellStyle name="Note 2 3 20 23" xfId="53467"/>
    <cellStyle name="Note 2 3 20 24" xfId="53468"/>
    <cellStyle name="Note 2 3 20 25" xfId="53469"/>
    <cellStyle name="Note 2 3 20 3" xfId="4136"/>
    <cellStyle name="Note 2 3 20 3 2" xfId="37722"/>
    <cellStyle name="Note 2 3 20 4" xfId="5708"/>
    <cellStyle name="Note 2 3 20 4 2" xfId="37723"/>
    <cellStyle name="Note 2 3 20 5" xfId="7106"/>
    <cellStyle name="Note 2 3 20 5 2" xfId="37724"/>
    <cellStyle name="Note 2 3 20 6" xfId="8504"/>
    <cellStyle name="Note 2 3 20 6 2" xfId="37725"/>
    <cellStyle name="Note 2 3 20 7" xfId="9906"/>
    <cellStyle name="Note 2 3 20 7 2" xfId="37726"/>
    <cellStyle name="Note 2 3 20 8" xfId="11300"/>
    <cellStyle name="Note 2 3 20 8 2" xfId="37727"/>
    <cellStyle name="Note 2 3 20 9" xfId="12699"/>
    <cellStyle name="Note 2 3 20 9 2" xfId="37728"/>
    <cellStyle name="Note 2 3 21" xfId="1262"/>
    <cellStyle name="Note 2 3 21 10" xfId="14027"/>
    <cellStyle name="Note 2 3 21 10 2" xfId="37729"/>
    <cellStyle name="Note 2 3 21 11" xfId="15423"/>
    <cellStyle name="Note 2 3 21 11 2" xfId="37730"/>
    <cellStyle name="Note 2 3 21 12" xfId="16817"/>
    <cellStyle name="Note 2 3 21 12 2" xfId="37731"/>
    <cellStyle name="Note 2 3 21 13" xfId="18207"/>
    <cellStyle name="Note 2 3 21 13 2" xfId="37732"/>
    <cellStyle name="Note 2 3 21 14" xfId="19594"/>
    <cellStyle name="Note 2 3 21 14 2" xfId="37733"/>
    <cellStyle name="Note 2 3 21 15" xfId="20974"/>
    <cellStyle name="Note 2 3 21 15 2" xfId="37734"/>
    <cellStyle name="Note 2 3 21 16" xfId="22340"/>
    <cellStyle name="Note 2 3 21 16 2" xfId="37735"/>
    <cellStyle name="Note 2 3 21 17" xfId="23694"/>
    <cellStyle name="Note 2 3 21 17 2" xfId="37736"/>
    <cellStyle name="Note 2 3 21 18" xfId="37737"/>
    <cellStyle name="Note 2 3 21 19" xfId="53470"/>
    <cellStyle name="Note 2 3 21 2" xfId="2712"/>
    <cellStyle name="Note 2 3 21 2 2" xfId="37738"/>
    <cellStyle name="Note 2 3 21 20" xfId="53471"/>
    <cellStyle name="Note 2 3 21 21" xfId="53472"/>
    <cellStyle name="Note 2 3 21 22" xfId="53473"/>
    <cellStyle name="Note 2 3 21 23" xfId="53474"/>
    <cellStyle name="Note 2 3 21 24" xfId="53475"/>
    <cellStyle name="Note 2 3 21 25" xfId="53476"/>
    <cellStyle name="Note 2 3 21 3" xfId="4066"/>
    <cellStyle name="Note 2 3 21 3 2" xfId="37739"/>
    <cellStyle name="Note 2 3 21 4" xfId="5638"/>
    <cellStyle name="Note 2 3 21 4 2" xfId="37740"/>
    <cellStyle name="Note 2 3 21 5" xfId="7036"/>
    <cellStyle name="Note 2 3 21 5 2" xfId="37741"/>
    <cellStyle name="Note 2 3 21 6" xfId="8434"/>
    <cellStyle name="Note 2 3 21 6 2" xfId="37742"/>
    <cellStyle name="Note 2 3 21 7" xfId="9836"/>
    <cellStyle name="Note 2 3 21 7 2" xfId="37743"/>
    <cellStyle name="Note 2 3 21 8" xfId="11230"/>
    <cellStyle name="Note 2 3 21 8 2" xfId="37744"/>
    <cellStyle name="Note 2 3 21 9" xfId="12629"/>
    <cellStyle name="Note 2 3 21 9 2" xfId="37745"/>
    <cellStyle name="Note 2 3 22" xfId="1388"/>
    <cellStyle name="Note 2 3 22 10" xfId="14153"/>
    <cellStyle name="Note 2 3 22 10 2" xfId="37746"/>
    <cellStyle name="Note 2 3 22 11" xfId="15549"/>
    <cellStyle name="Note 2 3 22 11 2" xfId="37747"/>
    <cellStyle name="Note 2 3 22 12" xfId="16943"/>
    <cellStyle name="Note 2 3 22 12 2" xfId="37748"/>
    <cellStyle name="Note 2 3 22 13" xfId="18333"/>
    <cellStyle name="Note 2 3 22 13 2" xfId="37749"/>
    <cellStyle name="Note 2 3 22 14" xfId="19720"/>
    <cellStyle name="Note 2 3 22 14 2" xfId="37750"/>
    <cellStyle name="Note 2 3 22 15" xfId="21100"/>
    <cellStyle name="Note 2 3 22 15 2" xfId="37751"/>
    <cellStyle name="Note 2 3 22 16" xfId="22466"/>
    <cellStyle name="Note 2 3 22 16 2" xfId="37752"/>
    <cellStyle name="Note 2 3 22 17" xfId="23820"/>
    <cellStyle name="Note 2 3 22 17 2" xfId="37753"/>
    <cellStyle name="Note 2 3 22 18" xfId="37754"/>
    <cellStyle name="Note 2 3 22 19" xfId="53477"/>
    <cellStyle name="Note 2 3 22 2" xfId="2838"/>
    <cellStyle name="Note 2 3 22 2 2" xfId="37755"/>
    <cellStyle name="Note 2 3 22 20" xfId="53478"/>
    <cellStyle name="Note 2 3 22 21" xfId="53479"/>
    <cellStyle name="Note 2 3 22 22" xfId="53480"/>
    <cellStyle name="Note 2 3 22 23" xfId="53481"/>
    <cellStyle name="Note 2 3 22 24" xfId="53482"/>
    <cellStyle name="Note 2 3 22 25" xfId="53483"/>
    <cellStyle name="Note 2 3 22 3" xfId="4192"/>
    <cellStyle name="Note 2 3 22 3 2" xfId="37756"/>
    <cellStyle name="Note 2 3 22 4" xfId="5764"/>
    <cellStyle name="Note 2 3 22 4 2" xfId="37757"/>
    <cellStyle name="Note 2 3 22 5" xfId="7162"/>
    <cellStyle name="Note 2 3 22 5 2" xfId="37758"/>
    <cellStyle name="Note 2 3 22 6" xfId="8560"/>
    <cellStyle name="Note 2 3 22 6 2" xfId="37759"/>
    <cellStyle name="Note 2 3 22 7" xfId="9962"/>
    <cellStyle name="Note 2 3 22 7 2" xfId="37760"/>
    <cellStyle name="Note 2 3 22 8" xfId="11356"/>
    <cellStyle name="Note 2 3 22 8 2" xfId="37761"/>
    <cellStyle name="Note 2 3 22 9" xfId="12755"/>
    <cellStyle name="Note 2 3 22 9 2" xfId="37762"/>
    <cellStyle name="Note 2 3 23" xfId="1422"/>
    <cellStyle name="Note 2 3 23 10" xfId="14187"/>
    <cellStyle name="Note 2 3 23 10 2" xfId="37763"/>
    <cellStyle name="Note 2 3 23 11" xfId="15583"/>
    <cellStyle name="Note 2 3 23 11 2" xfId="37764"/>
    <cellStyle name="Note 2 3 23 12" xfId="16977"/>
    <cellStyle name="Note 2 3 23 12 2" xfId="37765"/>
    <cellStyle name="Note 2 3 23 13" xfId="18367"/>
    <cellStyle name="Note 2 3 23 13 2" xfId="37766"/>
    <cellStyle name="Note 2 3 23 14" xfId="19754"/>
    <cellStyle name="Note 2 3 23 14 2" xfId="37767"/>
    <cellStyle name="Note 2 3 23 15" xfId="21134"/>
    <cellStyle name="Note 2 3 23 15 2" xfId="37768"/>
    <cellStyle name="Note 2 3 23 16" xfId="22500"/>
    <cellStyle name="Note 2 3 23 16 2" xfId="37769"/>
    <cellStyle name="Note 2 3 23 17" xfId="23854"/>
    <cellStyle name="Note 2 3 23 17 2" xfId="37770"/>
    <cellStyle name="Note 2 3 23 18" xfId="37771"/>
    <cellStyle name="Note 2 3 23 19" xfId="53484"/>
    <cellStyle name="Note 2 3 23 2" xfId="2872"/>
    <cellStyle name="Note 2 3 23 2 2" xfId="37772"/>
    <cellStyle name="Note 2 3 23 20" xfId="53485"/>
    <cellStyle name="Note 2 3 23 21" xfId="53486"/>
    <cellStyle name="Note 2 3 23 22" xfId="53487"/>
    <cellStyle name="Note 2 3 23 23" xfId="53488"/>
    <cellStyle name="Note 2 3 23 24" xfId="53489"/>
    <cellStyle name="Note 2 3 23 25" xfId="53490"/>
    <cellStyle name="Note 2 3 23 3" xfId="4226"/>
    <cellStyle name="Note 2 3 23 3 2" xfId="37773"/>
    <cellStyle name="Note 2 3 23 4" xfId="5798"/>
    <cellStyle name="Note 2 3 23 4 2" xfId="37774"/>
    <cellStyle name="Note 2 3 23 5" xfId="7196"/>
    <cellStyle name="Note 2 3 23 5 2" xfId="37775"/>
    <cellStyle name="Note 2 3 23 6" xfId="8594"/>
    <cellStyle name="Note 2 3 23 6 2" xfId="37776"/>
    <cellStyle name="Note 2 3 23 7" xfId="9996"/>
    <cellStyle name="Note 2 3 23 7 2" xfId="37777"/>
    <cellStyle name="Note 2 3 23 8" xfId="11390"/>
    <cellStyle name="Note 2 3 23 8 2" xfId="37778"/>
    <cellStyle name="Note 2 3 23 9" xfId="12789"/>
    <cellStyle name="Note 2 3 23 9 2" xfId="37779"/>
    <cellStyle name="Note 2 3 24" xfId="1454"/>
    <cellStyle name="Note 2 3 24 10" xfId="14219"/>
    <cellStyle name="Note 2 3 24 10 2" xfId="37780"/>
    <cellStyle name="Note 2 3 24 11" xfId="15615"/>
    <cellStyle name="Note 2 3 24 11 2" xfId="37781"/>
    <cellStyle name="Note 2 3 24 12" xfId="17009"/>
    <cellStyle name="Note 2 3 24 12 2" xfId="37782"/>
    <cellStyle name="Note 2 3 24 13" xfId="18399"/>
    <cellStyle name="Note 2 3 24 13 2" xfId="37783"/>
    <cellStyle name="Note 2 3 24 14" xfId="19786"/>
    <cellStyle name="Note 2 3 24 14 2" xfId="37784"/>
    <cellStyle name="Note 2 3 24 15" xfId="21166"/>
    <cellStyle name="Note 2 3 24 15 2" xfId="37785"/>
    <cellStyle name="Note 2 3 24 16" xfId="22532"/>
    <cellStyle name="Note 2 3 24 16 2" xfId="37786"/>
    <cellStyle name="Note 2 3 24 17" xfId="23886"/>
    <cellStyle name="Note 2 3 24 17 2" xfId="37787"/>
    <cellStyle name="Note 2 3 24 18" xfId="37788"/>
    <cellStyle name="Note 2 3 24 19" xfId="53491"/>
    <cellStyle name="Note 2 3 24 2" xfId="2904"/>
    <cellStyle name="Note 2 3 24 2 2" xfId="37789"/>
    <cellStyle name="Note 2 3 24 20" xfId="53492"/>
    <cellStyle name="Note 2 3 24 21" xfId="53493"/>
    <cellStyle name="Note 2 3 24 22" xfId="53494"/>
    <cellStyle name="Note 2 3 24 23" xfId="53495"/>
    <cellStyle name="Note 2 3 24 24" xfId="53496"/>
    <cellStyle name="Note 2 3 24 25" xfId="53497"/>
    <cellStyle name="Note 2 3 24 3" xfId="4258"/>
    <cellStyle name="Note 2 3 24 3 2" xfId="37790"/>
    <cellStyle name="Note 2 3 24 4" xfId="5830"/>
    <cellStyle name="Note 2 3 24 4 2" xfId="37791"/>
    <cellStyle name="Note 2 3 24 5" xfId="7228"/>
    <cellStyle name="Note 2 3 24 5 2" xfId="37792"/>
    <cellStyle name="Note 2 3 24 6" xfId="8626"/>
    <cellStyle name="Note 2 3 24 6 2" xfId="37793"/>
    <cellStyle name="Note 2 3 24 7" xfId="10028"/>
    <cellStyle name="Note 2 3 24 7 2" xfId="37794"/>
    <cellStyle name="Note 2 3 24 8" xfId="11422"/>
    <cellStyle name="Note 2 3 24 8 2" xfId="37795"/>
    <cellStyle name="Note 2 3 24 9" xfId="12821"/>
    <cellStyle name="Note 2 3 24 9 2" xfId="37796"/>
    <cellStyle name="Note 2 3 25" xfId="1488"/>
    <cellStyle name="Note 2 3 25 10" xfId="14253"/>
    <cellStyle name="Note 2 3 25 10 2" xfId="37797"/>
    <cellStyle name="Note 2 3 25 11" xfId="15649"/>
    <cellStyle name="Note 2 3 25 11 2" xfId="37798"/>
    <cellStyle name="Note 2 3 25 12" xfId="17043"/>
    <cellStyle name="Note 2 3 25 12 2" xfId="37799"/>
    <cellStyle name="Note 2 3 25 13" xfId="18433"/>
    <cellStyle name="Note 2 3 25 13 2" xfId="37800"/>
    <cellStyle name="Note 2 3 25 14" xfId="19820"/>
    <cellStyle name="Note 2 3 25 14 2" xfId="37801"/>
    <cellStyle name="Note 2 3 25 15" xfId="21200"/>
    <cellStyle name="Note 2 3 25 15 2" xfId="37802"/>
    <cellStyle name="Note 2 3 25 16" xfId="22566"/>
    <cellStyle name="Note 2 3 25 16 2" xfId="37803"/>
    <cellStyle name="Note 2 3 25 17" xfId="23920"/>
    <cellStyle name="Note 2 3 25 17 2" xfId="37804"/>
    <cellStyle name="Note 2 3 25 18" xfId="37805"/>
    <cellStyle name="Note 2 3 25 19" xfId="53498"/>
    <cellStyle name="Note 2 3 25 2" xfId="2938"/>
    <cellStyle name="Note 2 3 25 2 2" xfId="37806"/>
    <cellStyle name="Note 2 3 25 20" xfId="53499"/>
    <cellStyle name="Note 2 3 25 21" xfId="53500"/>
    <cellStyle name="Note 2 3 25 22" xfId="53501"/>
    <cellStyle name="Note 2 3 25 23" xfId="53502"/>
    <cellStyle name="Note 2 3 25 24" xfId="53503"/>
    <cellStyle name="Note 2 3 25 25" xfId="53504"/>
    <cellStyle name="Note 2 3 25 3" xfId="4292"/>
    <cellStyle name="Note 2 3 25 3 2" xfId="37807"/>
    <cellStyle name="Note 2 3 25 4" xfId="5864"/>
    <cellStyle name="Note 2 3 25 4 2" xfId="37808"/>
    <cellStyle name="Note 2 3 25 5" xfId="7262"/>
    <cellStyle name="Note 2 3 25 5 2" xfId="37809"/>
    <cellStyle name="Note 2 3 25 6" xfId="8660"/>
    <cellStyle name="Note 2 3 25 6 2" xfId="37810"/>
    <cellStyle name="Note 2 3 25 7" xfId="10062"/>
    <cellStyle name="Note 2 3 25 7 2" xfId="37811"/>
    <cellStyle name="Note 2 3 25 8" xfId="11456"/>
    <cellStyle name="Note 2 3 25 8 2" xfId="37812"/>
    <cellStyle name="Note 2 3 25 9" xfId="12855"/>
    <cellStyle name="Note 2 3 25 9 2" xfId="37813"/>
    <cellStyle name="Note 2 3 26" xfId="1523"/>
    <cellStyle name="Note 2 3 26 10" xfId="14288"/>
    <cellStyle name="Note 2 3 26 10 2" xfId="37814"/>
    <cellStyle name="Note 2 3 26 11" xfId="15684"/>
    <cellStyle name="Note 2 3 26 11 2" xfId="37815"/>
    <cellStyle name="Note 2 3 26 12" xfId="17078"/>
    <cellStyle name="Note 2 3 26 12 2" xfId="37816"/>
    <cellStyle name="Note 2 3 26 13" xfId="18468"/>
    <cellStyle name="Note 2 3 26 13 2" xfId="37817"/>
    <cellStyle name="Note 2 3 26 14" xfId="19855"/>
    <cellStyle name="Note 2 3 26 14 2" xfId="37818"/>
    <cellStyle name="Note 2 3 26 15" xfId="21235"/>
    <cellStyle name="Note 2 3 26 15 2" xfId="37819"/>
    <cellStyle name="Note 2 3 26 16" xfId="22601"/>
    <cellStyle name="Note 2 3 26 16 2" xfId="37820"/>
    <cellStyle name="Note 2 3 26 17" xfId="23955"/>
    <cellStyle name="Note 2 3 26 17 2" xfId="37821"/>
    <cellStyle name="Note 2 3 26 18" xfId="37822"/>
    <cellStyle name="Note 2 3 26 19" xfId="53505"/>
    <cellStyle name="Note 2 3 26 2" xfId="2973"/>
    <cellStyle name="Note 2 3 26 2 2" xfId="37823"/>
    <cellStyle name="Note 2 3 26 20" xfId="53506"/>
    <cellStyle name="Note 2 3 26 21" xfId="53507"/>
    <cellStyle name="Note 2 3 26 22" xfId="53508"/>
    <cellStyle name="Note 2 3 26 23" xfId="53509"/>
    <cellStyle name="Note 2 3 26 24" xfId="53510"/>
    <cellStyle name="Note 2 3 26 25" xfId="53511"/>
    <cellStyle name="Note 2 3 26 3" xfId="4327"/>
    <cellStyle name="Note 2 3 26 3 2" xfId="37824"/>
    <cellStyle name="Note 2 3 26 4" xfId="5899"/>
    <cellStyle name="Note 2 3 26 4 2" xfId="37825"/>
    <cellStyle name="Note 2 3 26 5" xfId="7297"/>
    <cellStyle name="Note 2 3 26 5 2" xfId="37826"/>
    <cellStyle name="Note 2 3 26 6" xfId="8695"/>
    <cellStyle name="Note 2 3 26 6 2" xfId="37827"/>
    <cellStyle name="Note 2 3 26 7" xfId="10097"/>
    <cellStyle name="Note 2 3 26 7 2" xfId="37828"/>
    <cellStyle name="Note 2 3 26 8" xfId="11491"/>
    <cellStyle name="Note 2 3 26 8 2" xfId="37829"/>
    <cellStyle name="Note 2 3 26 9" xfId="12890"/>
    <cellStyle name="Note 2 3 26 9 2" xfId="37830"/>
    <cellStyle name="Note 2 3 27" xfId="1557"/>
    <cellStyle name="Note 2 3 27 10" xfId="14322"/>
    <cellStyle name="Note 2 3 27 10 2" xfId="37831"/>
    <cellStyle name="Note 2 3 27 11" xfId="15718"/>
    <cellStyle name="Note 2 3 27 11 2" xfId="37832"/>
    <cellStyle name="Note 2 3 27 12" xfId="17112"/>
    <cellStyle name="Note 2 3 27 12 2" xfId="37833"/>
    <cellStyle name="Note 2 3 27 13" xfId="18502"/>
    <cellStyle name="Note 2 3 27 13 2" xfId="37834"/>
    <cellStyle name="Note 2 3 27 14" xfId="19889"/>
    <cellStyle name="Note 2 3 27 14 2" xfId="37835"/>
    <cellStyle name="Note 2 3 27 15" xfId="21269"/>
    <cellStyle name="Note 2 3 27 15 2" xfId="37836"/>
    <cellStyle name="Note 2 3 27 16" xfId="22635"/>
    <cellStyle name="Note 2 3 27 16 2" xfId="37837"/>
    <cellStyle name="Note 2 3 27 17" xfId="23989"/>
    <cellStyle name="Note 2 3 27 17 2" xfId="37838"/>
    <cellStyle name="Note 2 3 27 18" xfId="37839"/>
    <cellStyle name="Note 2 3 27 19" xfId="53512"/>
    <cellStyle name="Note 2 3 27 2" xfId="3007"/>
    <cellStyle name="Note 2 3 27 2 2" xfId="37840"/>
    <cellStyle name="Note 2 3 27 20" xfId="53513"/>
    <cellStyle name="Note 2 3 27 21" xfId="53514"/>
    <cellStyle name="Note 2 3 27 22" xfId="53515"/>
    <cellStyle name="Note 2 3 27 23" xfId="53516"/>
    <cellStyle name="Note 2 3 27 24" xfId="53517"/>
    <cellStyle name="Note 2 3 27 25" xfId="53518"/>
    <cellStyle name="Note 2 3 27 3" xfId="4361"/>
    <cellStyle name="Note 2 3 27 3 2" xfId="37841"/>
    <cellStyle name="Note 2 3 27 4" xfId="5933"/>
    <cellStyle name="Note 2 3 27 4 2" xfId="37842"/>
    <cellStyle name="Note 2 3 27 5" xfId="7331"/>
    <cellStyle name="Note 2 3 27 5 2" xfId="37843"/>
    <cellStyle name="Note 2 3 27 6" xfId="8729"/>
    <cellStyle name="Note 2 3 27 6 2" xfId="37844"/>
    <cellStyle name="Note 2 3 27 7" xfId="10131"/>
    <cellStyle name="Note 2 3 27 7 2" xfId="37845"/>
    <cellStyle name="Note 2 3 27 8" xfId="11525"/>
    <cellStyle name="Note 2 3 27 8 2" xfId="37846"/>
    <cellStyle name="Note 2 3 27 9" xfId="12924"/>
    <cellStyle name="Note 2 3 27 9 2" xfId="37847"/>
    <cellStyle name="Note 2 3 28" xfId="1589"/>
    <cellStyle name="Note 2 3 28 10" xfId="14354"/>
    <cellStyle name="Note 2 3 28 10 2" xfId="37848"/>
    <cellStyle name="Note 2 3 28 11" xfId="15750"/>
    <cellStyle name="Note 2 3 28 11 2" xfId="37849"/>
    <cellStyle name="Note 2 3 28 12" xfId="17144"/>
    <cellStyle name="Note 2 3 28 12 2" xfId="37850"/>
    <cellStyle name="Note 2 3 28 13" xfId="18534"/>
    <cellStyle name="Note 2 3 28 13 2" xfId="37851"/>
    <cellStyle name="Note 2 3 28 14" xfId="19921"/>
    <cellStyle name="Note 2 3 28 14 2" xfId="37852"/>
    <cellStyle name="Note 2 3 28 15" xfId="21301"/>
    <cellStyle name="Note 2 3 28 15 2" xfId="37853"/>
    <cellStyle name="Note 2 3 28 16" xfId="22667"/>
    <cellStyle name="Note 2 3 28 16 2" xfId="37854"/>
    <cellStyle name="Note 2 3 28 17" xfId="24021"/>
    <cellStyle name="Note 2 3 28 17 2" xfId="37855"/>
    <cellStyle name="Note 2 3 28 18" xfId="37856"/>
    <cellStyle name="Note 2 3 28 19" xfId="53519"/>
    <cellStyle name="Note 2 3 28 2" xfId="3039"/>
    <cellStyle name="Note 2 3 28 2 2" xfId="37857"/>
    <cellStyle name="Note 2 3 28 20" xfId="53520"/>
    <cellStyle name="Note 2 3 28 21" xfId="53521"/>
    <cellStyle name="Note 2 3 28 22" xfId="53522"/>
    <cellStyle name="Note 2 3 28 23" xfId="53523"/>
    <cellStyle name="Note 2 3 28 24" xfId="53524"/>
    <cellStyle name="Note 2 3 28 25" xfId="53525"/>
    <cellStyle name="Note 2 3 28 3" xfId="4393"/>
    <cellStyle name="Note 2 3 28 3 2" xfId="37858"/>
    <cellStyle name="Note 2 3 28 4" xfId="5965"/>
    <cellStyle name="Note 2 3 28 4 2" xfId="37859"/>
    <cellStyle name="Note 2 3 28 5" xfId="7363"/>
    <cellStyle name="Note 2 3 28 5 2" xfId="37860"/>
    <cellStyle name="Note 2 3 28 6" xfId="8761"/>
    <cellStyle name="Note 2 3 28 6 2" xfId="37861"/>
    <cellStyle name="Note 2 3 28 7" xfId="10163"/>
    <cellStyle name="Note 2 3 28 7 2" xfId="37862"/>
    <cellStyle name="Note 2 3 28 8" xfId="11557"/>
    <cellStyle name="Note 2 3 28 8 2" xfId="37863"/>
    <cellStyle name="Note 2 3 28 9" xfId="12956"/>
    <cellStyle name="Note 2 3 28 9 2" xfId="37864"/>
    <cellStyle name="Note 2 3 29" xfId="1621"/>
    <cellStyle name="Note 2 3 29 10" xfId="14386"/>
    <cellStyle name="Note 2 3 29 10 2" xfId="37865"/>
    <cellStyle name="Note 2 3 29 11" xfId="15782"/>
    <cellStyle name="Note 2 3 29 11 2" xfId="37866"/>
    <cellStyle name="Note 2 3 29 12" xfId="17176"/>
    <cellStyle name="Note 2 3 29 12 2" xfId="37867"/>
    <cellStyle name="Note 2 3 29 13" xfId="18566"/>
    <cellStyle name="Note 2 3 29 13 2" xfId="37868"/>
    <cellStyle name="Note 2 3 29 14" xfId="19953"/>
    <cellStyle name="Note 2 3 29 14 2" xfId="37869"/>
    <cellStyle name="Note 2 3 29 15" xfId="21333"/>
    <cellStyle name="Note 2 3 29 15 2" xfId="37870"/>
    <cellStyle name="Note 2 3 29 16" xfId="22699"/>
    <cellStyle name="Note 2 3 29 16 2" xfId="37871"/>
    <cellStyle name="Note 2 3 29 17" xfId="24053"/>
    <cellStyle name="Note 2 3 29 17 2" xfId="37872"/>
    <cellStyle name="Note 2 3 29 18" xfId="37873"/>
    <cellStyle name="Note 2 3 29 19" xfId="53526"/>
    <cellStyle name="Note 2 3 29 2" xfId="3071"/>
    <cellStyle name="Note 2 3 29 2 2" xfId="37874"/>
    <cellStyle name="Note 2 3 29 20" xfId="53527"/>
    <cellStyle name="Note 2 3 29 21" xfId="53528"/>
    <cellStyle name="Note 2 3 29 22" xfId="53529"/>
    <cellStyle name="Note 2 3 29 23" xfId="53530"/>
    <cellStyle name="Note 2 3 29 24" xfId="53531"/>
    <cellStyle name="Note 2 3 29 25" xfId="53532"/>
    <cellStyle name="Note 2 3 29 3" xfId="4425"/>
    <cellStyle name="Note 2 3 29 3 2" xfId="37875"/>
    <cellStyle name="Note 2 3 29 4" xfId="5997"/>
    <cellStyle name="Note 2 3 29 4 2" xfId="37876"/>
    <cellStyle name="Note 2 3 29 5" xfId="7395"/>
    <cellStyle name="Note 2 3 29 5 2" xfId="37877"/>
    <cellStyle name="Note 2 3 29 6" xfId="8793"/>
    <cellStyle name="Note 2 3 29 6 2" xfId="37878"/>
    <cellStyle name="Note 2 3 29 7" xfId="10195"/>
    <cellStyle name="Note 2 3 29 7 2" xfId="37879"/>
    <cellStyle name="Note 2 3 29 8" xfId="11589"/>
    <cellStyle name="Note 2 3 29 8 2" xfId="37880"/>
    <cellStyle name="Note 2 3 29 9" xfId="12988"/>
    <cellStyle name="Note 2 3 29 9 2" xfId="37881"/>
    <cellStyle name="Note 2 3 3" xfId="336"/>
    <cellStyle name="Note 2 3 3 10" xfId="9301"/>
    <cellStyle name="Note 2 3 3 10 2" xfId="37882"/>
    <cellStyle name="Note 2 3 3 11" xfId="10695"/>
    <cellStyle name="Note 2 3 3 11 2" xfId="37883"/>
    <cellStyle name="Note 2 3 3 12" xfId="12094"/>
    <cellStyle name="Note 2 3 3 12 2" xfId="37884"/>
    <cellStyle name="Note 2 3 3 13" xfId="13492"/>
    <cellStyle name="Note 2 3 3 13 2" xfId="37885"/>
    <cellStyle name="Note 2 3 3 14" xfId="14888"/>
    <cellStyle name="Note 2 3 3 14 2" xfId="37886"/>
    <cellStyle name="Note 2 3 3 15" xfId="16282"/>
    <cellStyle name="Note 2 3 3 15 2" xfId="37887"/>
    <cellStyle name="Note 2 3 3 16" xfId="17672"/>
    <cellStyle name="Note 2 3 3 16 2" xfId="37888"/>
    <cellStyle name="Note 2 3 3 17" xfId="19059"/>
    <cellStyle name="Note 2 3 3 17 2" xfId="37889"/>
    <cellStyle name="Note 2 3 3 18" xfId="20439"/>
    <cellStyle name="Note 2 3 3 18 2" xfId="37890"/>
    <cellStyle name="Note 2 3 3 19" xfId="21805"/>
    <cellStyle name="Note 2 3 3 19 2" xfId="37891"/>
    <cellStyle name="Note 2 3 3 2" xfId="465"/>
    <cellStyle name="Note 2 3 3 2 10" xfId="14676"/>
    <cellStyle name="Note 2 3 3 2 10 2" xfId="37892"/>
    <cellStyle name="Note 2 3 3 2 11" xfId="16070"/>
    <cellStyle name="Note 2 3 3 2 11 2" xfId="37893"/>
    <cellStyle name="Note 2 3 3 2 12" xfId="17460"/>
    <cellStyle name="Note 2 3 3 2 12 2" xfId="37894"/>
    <cellStyle name="Note 2 3 3 2 13" xfId="18847"/>
    <cellStyle name="Note 2 3 3 2 13 2" xfId="37895"/>
    <cellStyle name="Note 2 3 3 2 14" xfId="20227"/>
    <cellStyle name="Note 2 3 3 2 14 2" xfId="37896"/>
    <cellStyle name="Note 2 3 3 2 15" xfId="21593"/>
    <cellStyle name="Note 2 3 3 2 15 2" xfId="37897"/>
    <cellStyle name="Note 2 3 3 2 16" xfId="22947"/>
    <cellStyle name="Note 2 3 3 2 16 2" xfId="37898"/>
    <cellStyle name="Note 2 3 3 2 17" xfId="24291"/>
    <cellStyle name="Note 2 3 3 2 17 2" xfId="37899"/>
    <cellStyle name="Note 2 3 3 2 18" xfId="1859"/>
    <cellStyle name="Note 2 3 3 2 18 2" xfId="37900"/>
    <cellStyle name="Note 2 3 3 2 19" xfId="37901"/>
    <cellStyle name="Note 2 3 3 2 2" xfId="3319"/>
    <cellStyle name="Note 2 3 3 2 2 2" xfId="37902"/>
    <cellStyle name="Note 2 3 3 2 3" xfId="4663"/>
    <cellStyle name="Note 2 3 3 2 3 2" xfId="37903"/>
    <cellStyle name="Note 2 3 3 2 4" xfId="6289"/>
    <cellStyle name="Note 2 3 3 2 4 2" xfId="37904"/>
    <cellStyle name="Note 2 3 3 2 5" xfId="7691"/>
    <cellStyle name="Note 2 3 3 2 5 2" xfId="37905"/>
    <cellStyle name="Note 2 3 3 2 6" xfId="9086"/>
    <cellStyle name="Note 2 3 3 2 6 2" xfId="37906"/>
    <cellStyle name="Note 2 3 3 2 7" xfId="10487"/>
    <cellStyle name="Note 2 3 3 2 7 2" xfId="37907"/>
    <cellStyle name="Note 2 3 3 2 8" xfId="11884"/>
    <cellStyle name="Note 2 3 3 2 8 2" xfId="37908"/>
    <cellStyle name="Note 2 3 3 2 9" xfId="13280"/>
    <cellStyle name="Note 2 3 3 2 9 2" xfId="37909"/>
    <cellStyle name="Note 2 3 3 20" xfId="23159"/>
    <cellStyle name="Note 2 3 3 20 2" xfId="37910"/>
    <cellStyle name="Note 2 3 3 21" xfId="727"/>
    <cellStyle name="Note 2 3 3 21 2" xfId="37911"/>
    <cellStyle name="Note 2 3 3 22" xfId="24466"/>
    <cellStyle name="Note 2 3 3 22 2" xfId="37912"/>
    <cellStyle name="Note 2 3 3 23" xfId="24692"/>
    <cellStyle name="Note 2 3 3 23 2" xfId="37913"/>
    <cellStyle name="Note 2 3 3 24" xfId="37914"/>
    <cellStyle name="Note 2 3 3 25" xfId="53533"/>
    <cellStyle name="Note 2 3 3 26" xfId="53534"/>
    <cellStyle name="Note 2 3 3 27" xfId="53535"/>
    <cellStyle name="Note 2 3 3 28" xfId="53536"/>
    <cellStyle name="Note 2 3 3 29" xfId="53537"/>
    <cellStyle name="Note 2 3 3 3" xfId="581"/>
    <cellStyle name="Note 2 3 3 3 10" xfId="14792"/>
    <cellStyle name="Note 2 3 3 3 10 2" xfId="37915"/>
    <cellStyle name="Note 2 3 3 3 11" xfId="16186"/>
    <cellStyle name="Note 2 3 3 3 11 2" xfId="37916"/>
    <cellStyle name="Note 2 3 3 3 12" xfId="17576"/>
    <cellStyle name="Note 2 3 3 3 12 2" xfId="37917"/>
    <cellStyle name="Note 2 3 3 3 13" xfId="18963"/>
    <cellStyle name="Note 2 3 3 3 13 2" xfId="37918"/>
    <cellStyle name="Note 2 3 3 3 14" xfId="20343"/>
    <cellStyle name="Note 2 3 3 3 14 2" xfId="37919"/>
    <cellStyle name="Note 2 3 3 3 15" xfId="21709"/>
    <cellStyle name="Note 2 3 3 3 15 2" xfId="37920"/>
    <cellStyle name="Note 2 3 3 3 16" xfId="23063"/>
    <cellStyle name="Note 2 3 3 3 16 2" xfId="37921"/>
    <cellStyle name="Note 2 3 3 3 17" xfId="24407"/>
    <cellStyle name="Note 2 3 3 3 17 2" xfId="37922"/>
    <cellStyle name="Note 2 3 3 3 18" xfId="1975"/>
    <cellStyle name="Note 2 3 3 3 18 2" xfId="37923"/>
    <cellStyle name="Note 2 3 3 3 19" xfId="37924"/>
    <cellStyle name="Note 2 3 3 3 2" xfId="3435"/>
    <cellStyle name="Note 2 3 3 3 2 2" xfId="37925"/>
    <cellStyle name="Note 2 3 3 3 3" xfId="4779"/>
    <cellStyle name="Note 2 3 3 3 3 2" xfId="37926"/>
    <cellStyle name="Note 2 3 3 3 4" xfId="6405"/>
    <cellStyle name="Note 2 3 3 3 4 2" xfId="37927"/>
    <cellStyle name="Note 2 3 3 3 5" xfId="7807"/>
    <cellStyle name="Note 2 3 3 3 5 2" xfId="37928"/>
    <cellStyle name="Note 2 3 3 3 6" xfId="9202"/>
    <cellStyle name="Note 2 3 3 3 6 2" xfId="37929"/>
    <cellStyle name="Note 2 3 3 3 7" xfId="10603"/>
    <cellStyle name="Note 2 3 3 3 7 2" xfId="37930"/>
    <cellStyle name="Note 2 3 3 3 8" xfId="12000"/>
    <cellStyle name="Note 2 3 3 3 8 2" xfId="37931"/>
    <cellStyle name="Note 2 3 3 3 9" xfId="13396"/>
    <cellStyle name="Note 2 3 3 3 9 2" xfId="37932"/>
    <cellStyle name="Note 2 3 3 30" xfId="53538"/>
    <cellStyle name="Note 2 3 3 31" xfId="53539"/>
    <cellStyle name="Note 2 3 3 4" xfId="1730"/>
    <cellStyle name="Note 2 3 3 4 10" xfId="14547"/>
    <cellStyle name="Note 2 3 3 4 10 2" xfId="37933"/>
    <cellStyle name="Note 2 3 3 4 11" xfId="15941"/>
    <cellStyle name="Note 2 3 3 4 11 2" xfId="37934"/>
    <cellStyle name="Note 2 3 3 4 12" xfId="17331"/>
    <cellStyle name="Note 2 3 3 4 12 2" xfId="37935"/>
    <cellStyle name="Note 2 3 3 4 13" xfId="18718"/>
    <cellStyle name="Note 2 3 3 4 13 2" xfId="37936"/>
    <cellStyle name="Note 2 3 3 4 14" xfId="20098"/>
    <cellStyle name="Note 2 3 3 4 14 2" xfId="37937"/>
    <cellStyle name="Note 2 3 3 4 15" xfId="21464"/>
    <cellStyle name="Note 2 3 3 4 15 2" xfId="37938"/>
    <cellStyle name="Note 2 3 3 4 16" xfId="22818"/>
    <cellStyle name="Note 2 3 3 4 16 2" xfId="37939"/>
    <cellStyle name="Note 2 3 3 4 17" xfId="24162"/>
    <cellStyle name="Note 2 3 3 4 17 2" xfId="37940"/>
    <cellStyle name="Note 2 3 3 4 18" xfId="37941"/>
    <cellStyle name="Note 2 3 3 4 2" xfId="3190"/>
    <cellStyle name="Note 2 3 3 4 2 2" xfId="37942"/>
    <cellStyle name="Note 2 3 3 4 3" xfId="4534"/>
    <cellStyle name="Note 2 3 3 4 3 2" xfId="37943"/>
    <cellStyle name="Note 2 3 3 4 4" xfId="6160"/>
    <cellStyle name="Note 2 3 3 4 4 2" xfId="37944"/>
    <cellStyle name="Note 2 3 3 4 5" xfId="7562"/>
    <cellStyle name="Note 2 3 3 4 5 2" xfId="37945"/>
    <cellStyle name="Note 2 3 3 4 6" xfId="8957"/>
    <cellStyle name="Note 2 3 3 4 6 2" xfId="37946"/>
    <cellStyle name="Note 2 3 3 4 7" xfId="10358"/>
    <cellStyle name="Note 2 3 3 4 7 2" xfId="37947"/>
    <cellStyle name="Note 2 3 3 4 8" xfId="11755"/>
    <cellStyle name="Note 2 3 3 4 8 2" xfId="37948"/>
    <cellStyle name="Note 2 3 3 4 9" xfId="13151"/>
    <cellStyle name="Note 2 3 3 4 9 2" xfId="37949"/>
    <cellStyle name="Note 2 3 3 5" xfId="2177"/>
    <cellStyle name="Note 2 3 3 5 2" xfId="37950"/>
    <cellStyle name="Note 2 3 3 6" xfId="3531"/>
    <cellStyle name="Note 2 3 3 6 2" xfId="37951"/>
    <cellStyle name="Note 2 3 3 7" xfId="5103"/>
    <cellStyle name="Note 2 3 3 7 2" xfId="37952"/>
    <cellStyle name="Note 2 3 3 8" xfId="6501"/>
    <cellStyle name="Note 2 3 3 8 2" xfId="37953"/>
    <cellStyle name="Note 2 3 3 9" xfId="7899"/>
    <cellStyle name="Note 2 3 3 9 2" xfId="37954"/>
    <cellStyle name="Note 2 3 30" xfId="1670"/>
    <cellStyle name="Note 2 3 30 10" xfId="14487"/>
    <cellStyle name="Note 2 3 30 10 2" xfId="37955"/>
    <cellStyle name="Note 2 3 30 11" xfId="15881"/>
    <cellStyle name="Note 2 3 30 11 2" xfId="37956"/>
    <cellStyle name="Note 2 3 30 12" xfId="17271"/>
    <cellStyle name="Note 2 3 30 12 2" xfId="37957"/>
    <cellStyle name="Note 2 3 30 13" xfId="18658"/>
    <cellStyle name="Note 2 3 30 13 2" xfId="37958"/>
    <cellStyle name="Note 2 3 30 14" xfId="20038"/>
    <cellStyle name="Note 2 3 30 14 2" xfId="37959"/>
    <cellStyle name="Note 2 3 30 15" xfId="21404"/>
    <cellStyle name="Note 2 3 30 15 2" xfId="37960"/>
    <cellStyle name="Note 2 3 30 16" xfId="22758"/>
    <cellStyle name="Note 2 3 30 16 2" xfId="37961"/>
    <cellStyle name="Note 2 3 30 17" xfId="24102"/>
    <cellStyle name="Note 2 3 30 17 2" xfId="37962"/>
    <cellStyle name="Note 2 3 30 18" xfId="37963"/>
    <cellStyle name="Note 2 3 30 2" xfId="3130"/>
    <cellStyle name="Note 2 3 30 2 2" xfId="37964"/>
    <cellStyle name="Note 2 3 30 3" xfId="4474"/>
    <cellStyle name="Note 2 3 30 3 2" xfId="37965"/>
    <cellStyle name="Note 2 3 30 4" xfId="6100"/>
    <cellStyle name="Note 2 3 30 4 2" xfId="37966"/>
    <cellStyle name="Note 2 3 30 5" xfId="7502"/>
    <cellStyle name="Note 2 3 30 5 2" xfId="37967"/>
    <cellStyle name="Note 2 3 30 6" xfId="8897"/>
    <cellStyle name="Note 2 3 30 6 2" xfId="37968"/>
    <cellStyle name="Note 2 3 30 7" xfId="10298"/>
    <cellStyle name="Note 2 3 30 7 2" xfId="37969"/>
    <cellStyle name="Note 2 3 30 8" xfId="11695"/>
    <cellStyle name="Note 2 3 30 8 2" xfId="37970"/>
    <cellStyle name="Note 2 3 30 9" xfId="13091"/>
    <cellStyle name="Note 2 3 30 9 2" xfId="37971"/>
    <cellStyle name="Note 2 3 31" xfId="2081"/>
    <cellStyle name="Note 2 3 31 2" xfId="37972"/>
    <cellStyle name="Note 2 3 32" xfId="3118"/>
    <cellStyle name="Note 2 3 32 2" xfId="37973"/>
    <cellStyle name="Note 2 3 33" xfId="5007"/>
    <cellStyle name="Note 2 3 33 2" xfId="37974"/>
    <cellStyle name="Note 2 3 34" xfId="6069"/>
    <cellStyle name="Note 2 3 34 2" xfId="37975"/>
    <cellStyle name="Note 2 3 35" xfId="6051"/>
    <cellStyle name="Note 2 3 35 2" xfId="37976"/>
    <cellStyle name="Note 2 3 36" xfId="7456"/>
    <cellStyle name="Note 2 3 36 2" xfId="37977"/>
    <cellStyle name="Note 2 3 37" xfId="4981"/>
    <cellStyle name="Note 2 3 37 2" xfId="37978"/>
    <cellStyle name="Note 2 3 38" xfId="11622"/>
    <cellStyle name="Note 2 3 38 2" xfId="37979"/>
    <cellStyle name="Note 2 3 39" xfId="13060"/>
    <cellStyle name="Note 2 3 39 2" xfId="37980"/>
    <cellStyle name="Note 2 3 4" xfId="346"/>
    <cellStyle name="Note 2 3 4 10" xfId="9340"/>
    <cellStyle name="Note 2 3 4 10 2" xfId="37981"/>
    <cellStyle name="Note 2 3 4 11" xfId="10734"/>
    <cellStyle name="Note 2 3 4 11 2" xfId="37982"/>
    <cellStyle name="Note 2 3 4 12" xfId="12133"/>
    <cellStyle name="Note 2 3 4 12 2" xfId="37983"/>
    <cellStyle name="Note 2 3 4 13" xfId="13531"/>
    <cellStyle name="Note 2 3 4 13 2" xfId="37984"/>
    <cellStyle name="Note 2 3 4 14" xfId="14927"/>
    <cellStyle name="Note 2 3 4 14 2" xfId="37985"/>
    <cellStyle name="Note 2 3 4 15" xfId="16321"/>
    <cellStyle name="Note 2 3 4 15 2" xfId="37986"/>
    <cellStyle name="Note 2 3 4 16" xfId="17711"/>
    <cellStyle name="Note 2 3 4 16 2" xfId="37987"/>
    <cellStyle name="Note 2 3 4 17" xfId="19098"/>
    <cellStyle name="Note 2 3 4 17 2" xfId="37988"/>
    <cellStyle name="Note 2 3 4 18" xfId="20478"/>
    <cellStyle name="Note 2 3 4 18 2" xfId="37989"/>
    <cellStyle name="Note 2 3 4 19" xfId="21844"/>
    <cellStyle name="Note 2 3 4 19 2" xfId="37990"/>
    <cellStyle name="Note 2 3 4 2" xfId="475"/>
    <cellStyle name="Note 2 3 4 2 10" xfId="14686"/>
    <cellStyle name="Note 2 3 4 2 10 2" xfId="37991"/>
    <cellStyle name="Note 2 3 4 2 11" xfId="16080"/>
    <cellStyle name="Note 2 3 4 2 11 2" xfId="37992"/>
    <cellStyle name="Note 2 3 4 2 12" xfId="17470"/>
    <cellStyle name="Note 2 3 4 2 12 2" xfId="37993"/>
    <cellStyle name="Note 2 3 4 2 13" xfId="18857"/>
    <cellStyle name="Note 2 3 4 2 13 2" xfId="37994"/>
    <cellStyle name="Note 2 3 4 2 14" xfId="20237"/>
    <cellStyle name="Note 2 3 4 2 14 2" xfId="37995"/>
    <cellStyle name="Note 2 3 4 2 15" xfId="21603"/>
    <cellStyle name="Note 2 3 4 2 15 2" xfId="37996"/>
    <cellStyle name="Note 2 3 4 2 16" xfId="22957"/>
    <cellStyle name="Note 2 3 4 2 16 2" xfId="37997"/>
    <cellStyle name="Note 2 3 4 2 17" xfId="24301"/>
    <cellStyle name="Note 2 3 4 2 17 2" xfId="37998"/>
    <cellStyle name="Note 2 3 4 2 18" xfId="1869"/>
    <cellStyle name="Note 2 3 4 2 18 2" xfId="37999"/>
    <cellStyle name="Note 2 3 4 2 19" xfId="38000"/>
    <cellStyle name="Note 2 3 4 2 2" xfId="3329"/>
    <cellStyle name="Note 2 3 4 2 2 2" xfId="38001"/>
    <cellStyle name="Note 2 3 4 2 3" xfId="4673"/>
    <cellStyle name="Note 2 3 4 2 3 2" xfId="38002"/>
    <cellStyle name="Note 2 3 4 2 4" xfId="6299"/>
    <cellStyle name="Note 2 3 4 2 4 2" xfId="38003"/>
    <cellStyle name="Note 2 3 4 2 5" xfId="7701"/>
    <cellStyle name="Note 2 3 4 2 5 2" xfId="38004"/>
    <cellStyle name="Note 2 3 4 2 6" xfId="9096"/>
    <cellStyle name="Note 2 3 4 2 6 2" xfId="38005"/>
    <cellStyle name="Note 2 3 4 2 7" xfId="10497"/>
    <cellStyle name="Note 2 3 4 2 7 2" xfId="38006"/>
    <cellStyle name="Note 2 3 4 2 8" xfId="11894"/>
    <cellStyle name="Note 2 3 4 2 8 2" xfId="38007"/>
    <cellStyle name="Note 2 3 4 2 9" xfId="13290"/>
    <cellStyle name="Note 2 3 4 2 9 2" xfId="38008"/>
    <cellStyle name="Note 2 3 4 20" xfId="23198"/>
    <cellStyle name="Note 2 3 4 20 2" xfId="38009"/>
    <cellStyle name="Note 2 3 4 21" xfId="766"/>
    <cellStyle name="Note 2 3 4 21 2" xfId="38010"/>
    <cellStyle name="Note 2 3 4 22" xfId="24458"/>
    <cellStyle name="Note 2 3 4 22 2" xfId="38011"/>
    <cellStyle name="Note 2 3 4 23" xfId="24700"/>
    <cellStyle name="Note 2 3 4 23 2" xfId="38012"/>
    <cellStyle name="Note 2 3 4 24" xfId="38013"/>
    <cellStyle name="Note 2 3 4 25" xfId="53540"/>
    <cellStyle name="Note 2 3 4 26" xfId="53541"/>
    <cellStyle name="Note 2 3 4 27" xfId="53542"/>
    <cellStyle name="Note 2 3 4 28" xfId="53543"/>
    <cellStyle name="Note 2 3 4 29" xfId="53544"/>
    <cellStyle name="Note 2 3 4 3" xfId="591"/>
    <cellStyle name="Note 2 3 4 3 10" xfId="14802"/>
    <cellStyle name="Note 2 3 4 3 10 2" xfId="38014"/>
    <cellStyle name="Note 2 3 4 3 11" xfId="16196"/>
    <cellStyle name="Note 2 3 4 3 11 2" xfId="38015"/>
    <cellStyle name="Note 2 3 4 3 12" xfId="17586"/>
    <cellStyle name="Note 2 3 4 3 12 2" xfId="38016"/>
    <cellStyle name="Note 2 3 4 3 13" xfId="18973"/>
    <cellStyle name="Note 2 3 4 3 13 2" xfId="38017"/>
    <cellStyle name="Note 2 3 4 3 14" xfId="20353"/>
    <cellStyle name="Note 2 3 4 3 14 2" xfId="38018"/>
    <cellStyle name="Note 2 3 4 3 15" xfId="21719"/>
    <cellStyle name="Note 2 3 4 3 15 2" xfId="38019"/>
    <cellStyle name="Note 2 3 4 3 16" xfId="23073"/>
    <cellStyle name="Note 2 3 4 3 16 2" xfId="38020"/>
    <cellStyle name="Note 2 3 4 3 17" xfId="24417"/>
    <cellStyle name="Note 2 3 4 3 17 2" xfId="38021"/>
    <cellStyle name="Note 2 3 4 3 18" xfId="1985"/>
    <cellStyle name="Note 2 3 4 3 18 2" xfId="38022"/>
    <cellStyle name="Note 2 3 4 3 19" xfId="38023"/>
    <cellStyle name="Note 2 3 4 3 2" xfId="3445"/>
    <cellStyle name="Note 2 3 4 3 2 2" xfId="38024"/>
    <cellStyle name="Note 2 3 4 3 3" xfId="4789"/>
    <cellStyle name="Note 2 3 4 3 3 2" xfId="38025"/>
    <cellStyle name="Note 2 3 4 3 4" xfId="6415"/>
    <cellStyle name="Note 2 3 4 3 4 2" xfId="38026"/>
    <cellStyle name="Note 2 3 4 3 5" xfId="7817"/>
    <cellStyle name="Note 2 3 4 3 5 2" xfId="38027"/>
    <cellStyle name="Note 2 3 4 3 6" xfId="9212"/>
    <cellStyle name="Note 2 3 4 3 6 2" xfId="38028"/>
    <cellStyle name="Note 2 3 4 3 7" xfId="10613"/>
    <cellStyle name="Note 2 3 4 3 7 2" xfId="38029"/>
    <cellStyle name="Note 2 3 4 3 8" xfId="12010"/>
    <cellStyle name="Note 2 3 4 3 8 2" xfId="38030"/>
    <cellStyle name="Note 2 3 4 3 9" xfId="13406"/>
    <cellStyle name="Note 2 3 4 3 9 2" xfId="38031"/>
    <cellStyle name="Note 2 3 4 30" xfId="53545"/>
    <cellStyle name="Note 2 3 4 31" xfId="53546"/>
    <cellStyle name="Note 2 3 4 4" xfId="1740"/>
    <cellStyle name="Note 2 3 4 4 10" xfId="14557"/>
    <cellStyle name="Note 2 3 4 4 10 2" xfId="38032"/>
    <cellStyle name="Note 2 3 4 4 11" xfId="15951"/>
    <cellStyle name="Note 2 3 4 4 11 2" xfId="38033"/>
    <cellStyle name="Note 2 3 4 4 12" xfId="17341"/>
    <cellStyle name="Note 2 3 4 4 12 2" xfId="38034"/>
    <cellStyle name="Note 2 3 4 4 13" xfId="18728"/>
    <cellStyle name="Note 2 3 4 4 13 2" xfId="38035"/>
    <cellStyle name="Note 2 3 4 4 14" xfId="20108"/>
    <cellStyle name="Note 2 3 4 4 14 2" xfId="38036"/>
    <cellStyle name="Note 2 3 4 4 15" xfId="21474"/>
    <cellStyle name="Note 2 3 4 4 15 2" xfId="38037"/>
    <cellStyle name="Note 2 3 4 4 16" xfId="22828"/>
    <cellStyle name="Note 2 3 4 4 16 2" xfId="38038"/>
    <cellStyle name="Note 2 3 4 4 17" xfId="24172"/>
    <cellStyle name="Note 2 3 4 4 17 2" xfId="38039"/>
    <cellStyle name="Note 2 3 4 4 18" xfId="38040"/>
    <cellStyle name="Note 2 3 4 4 2" xfId="3200"/>
    <cellStyle name="Note 2 3 4 4 2 2" xfId="38041"/>
    <cellStyle name="Note 2 3 4 4 3" xfId="4544"/>
    <cellStyle name="Note 2 3 4 4 3 2" xfId="38042"/>
    <cellStyle name="Note 2 3 4 4 4" xfId="6170"/>
    <cellStyle name="Note 2 3 4 4 4 2" xfId="38043"/>
    <cellStyle name="Note 2 3 4 4 5" xfId="7572"/>
    <cellStyle name="Note 2 3 4 4 5 2" xfId="38044"/>
    <cellStyle name="Note 2 3 4 4 6" xfId="8967"/>
    <cellStyle name="Note 2 3 4 4 6 2" xfId="38045"/>
    <cellStyle name="Note 2 3 4 4 7" xfId="10368"/>
    <cellStyle name="Note 2 3 4 4 7 2" xfId="38046"/>
    <cellStyle name="Note 2 3 4 4 8" xfId="11765"/>
    <cellStyle name="Note 2 3 4 4 8 2" xfId="38047"/>
    <cellStyle name="Note 2 3 4 4 9" xfId="13161"/>
    <cellStyle name="Note 2 3 4 4 9 2" xfId="38048"/>
    <cellStyle name="Note 2 3 4 5" xfId="2216"/>
    <cellStyle name="Note 2 3 4 5 2" xfId="38049"/>
    <cellStyle name="Note 2 3 4 6" xfId="3570"/>
    <cellStyle name="Note 2 3 4 6 2" xfId="38050"/>
    <cellStyle name="Note 2 3 4 7" xfId="5142"/>
    <cellStyle name="Note 2 3 4 7 2" xfId="38051"/>
    <cellStyle name="Note 2 3 4 8" xfId="6540"/>
    <cellStyle name="Note 2 3 4 8 2" xfId="38052"/>
    <cellStyle name="Note 2 3 4 9" xfId="7938"/>
    <cellStyle name="Note 2 3 4 9 2" xfId="38053"/>
    <cellStyle name="Note 2 3 40" xfId="14458"/>
    <cellStyle name="Note 2 3 40 2" xfId="38054"/>
    <cellStyle name="Note 2 3 41" xfId="15853"/>
    <cellStyle name="Note 2 3 41 2" xfId="38055"/>
    <cellStyle name="Note 2 3 42" xfId="17246"/>
    <cellStyle name="Note 2 3 42 2" xfId="38056"/>
    <cellStyle name="Note 2 3 43" xfId="18634"/>
    <cellStyle name="Note 2 3 43 2" xfId="38057"/>
    <cellStyle name="Note 2 3 44" xfId="20016"/>
    <cellStyle name="Note 2 3 44 2" xfId="38058"/>
    <cellStyle name="Note 2 3 45" xfId="21388"/>
    <cellStyle name="Note 2 3 45 2" xfId="38059"/>
    <cellStyle name="Note 2 3 46" xfId="22746"/>
    <cellStyle name="Note 2 3 46 2" xfId="38060"/>
    <cellStyle name="Note 2 3 47" xfId="631"/>
    <cellStyle name="Note 2 3 47 2" xfId="38061"/>
    <cellStyle name="Note 2 3 48" xfId="24549"/>
    <cellStyle name="Note 2 3 48 2" xfId="38062"/>
    <cellStyle name="Note 2 3 49" xfId="24533"/>
    <cellStyle name="Note 2 3 49 2" xfId="38063"/>
    <cellStyle name="Note 2 3 5" xfId="356"/>
    <cellStyle name="Note 2 3 5 10" xfId="9380"/>
    <cellStyle name="Note 2 3 5 10 2" xfId="38064"/>
    <cellStyle name="Note 2 3 5 11" xfId="10774"/>
    <cellStyle name="Note 2 3 5 11 2" xfId="38065"/>
    <cellStyle name="Note 2 3 5 12" xfId="12173"/>
    <cellStyle name="Note 2 3 5 12 2" xfId="38066"/>
    <cellStyle name="Note 2 3 5 13" xfId="13571"/>
    <cellStyle name="Note 2 3 5 13 2" xfId="38067"/>
    <cellStyle name="Note 2 3 5 14" xfId="14967"/>
    <cellStyle name="Note 2 3 5 14 2" xfId="38068"/>
    <cellStyle name="Note 2 3 5 15" xfId="16361"/>
    <cellStyle name="Note 2 3 5 15 2" xfId="38069"/>
    <cellStyle name="Note 2 3 5 16" xfId="17751"/>
    <cellStyle name="Note 2 3 5 16 2" xfId="38070"/>
    <cellStyle name="Note 2 3 5 17" xfId="19138"/>
    <cellStyle name="Note 2 3 5 17 2" xfId="38071"/>
    <cellStyle name="Note 2 3 5 18" xfId="20518"/>
    <cellStyle name="Note 2 3 5 18 2" xfId="38072"/>
    <cellStyle name="Note 2 3 5 19" xfId="21884"/>
    <cellStyle name="Note 2 3 5 19 2" xfId="38073"/>
    <cellStyle name="Note 2 3 5 2" xfId="485"/>
    <cellStyle name="Note 2 3 5 2 10" xfId="14696"/>
    <cellStyle name="Note 2 3 5 2 10 2" xfId="38074"/>
    <cellStyle name="Note 2 3 5 2 11" xfId="16090"/>
    <cellStyle name="Note 2 3 5 2 11 2" xfId="38075"/>
    <cellStyle name="Note 2 3 5 2 12" xfId="17480"/>
    <cellStyle name="Note 2 3 5 2 12 2" xfId="38076"/>
    <cellStyle name="Note 2 3 5 2 13" xfId="18867"/>
    <cellStyle name="Note 2 3 5 2 13 2" xfId="38077"/>
    <cellStyle name="Note 2 3 5 2 14" xfId="20247"/>
    <cellStyle name="Note 2 3 5 2 14 2" xfId="38078"/>
    <cellStyle name="Note 2 3 5 2 15" xfId="21613"/>
    <cellStyle name="Note 2 3 5 2 15 2" xfId="38079"/>
    <cellStyle name="Note 2 3 5 2 16" xfId="22967"/>
    <cellStyle name="Note 2 3 5 2 16 2" xfId="38080"/>
    <cellStyle name="Note 2 3 5 2 17" xfId="24311"/>
    <cellStyle name="Note 2 3 5 2 17 2" xfId="38081"/>
    <cellStyle name="Note 2 3 5 2 18" xfId="1879"/>
    <cellStyle name="Note 2 3 5 2 18 2" xfId="38082"/>
    <cellStyle name="Note 2 3 5 2 19" xfId="38083"/>
    <cellStyle name="Note 2 3 5 2 2" xfId="3339"/>
    <cellStyle name="Note 2 3 5 2 2 2" xfId="38084"/>
    <cellStyle name="Note 2 3 5 2 3" xfId="4683"/>
    <cellStyle name="Note 2 3 5 2 3 2" xfId="38085"/>
    <cellStyle name="Note 2 3 5 2 4" xfId="6309"/>
    <cellStyle name="Note 2 3 5 2 4 2" xfId="38086"/>
    <cellStyle name="Note 2 3 5 2 5" xfId="7711"/>
    <cellStyle name="Note 2 3 5 2 5 2" xfId="38087"/>
    <cellStyle name="Note 2 3 5 2 6" xfId="9106"/>
    <cellStyle name="Note 2 3 5 2 6 2" xfId="38088"/>
    <cellStyle name="Note 2 3 5 2 7" xfId="10507"/>
    <cellStyle name="Note 2 3 5 2 7 2" xfId="38089"/>
    <cellStyle name="Note 2 3 5 2 8" xfId="11904"/>
    <cellStyle name="Note 2 3 5 2 8 2" xfId="38090"/>
    <cellStyle name="Note 2 3 5 2 9" xfId="13300"/>
    <cellStyle name="Note 2 3 5 2 9 2" xfId="38091"/>
    <cellStyle name="Note 2 3 5 20" xfId="23238"/>
    <cellStyle name="Note 2 3 5 20 2" xfId="38092"/>
    <cellStyle name="Note 2 3 5 21" xfId="806"/>
    <cellStyle name="Note 2 3 5 21 2" xfId="38093"/>
    <cellStyle name="Note 2 3 5 22" xfId="24577"/>
    <cellStyle name="Note 2 3 5 22 2" xfId="38094"/>
    <cellStyle name="Note 2 3 5 23" xfId="24708"/>
    <cellStyle name="Note 2 3 5 23 2" xfId="38095"/>
    <cellStyle name="Note 2 3 5 24" xfId="38096"/>
    <cellStyle name="Note 2 3 5 25" xfId="53547"/>
    <cellStyle name="Note 2 3 5 26" xfId="53548"/>
    <cellStyle name="Note 2 3 5 27" xfId="53549"/>
    <cellStyle name="Note 2 3 5 28" xfId="53550"/>
    <cellStyle name="Note 2 3 5 29" xfId="53551"/>
    <cellStyle name="Note 2 3 5 3" xfId="601"/>
    <cellStyle name="Note 2 3 5 3 10" xfId="14812"/>
    <cellStyle name="Note 2 3 5 3 10 2" xfId="38097"/>
    <cellStyle name="Note 2 3 5 3 11" xfId="16206"/>
    <cellStyle name="Note 2 3 5 3 11 2" xfId="38098"/>
    <cellStyle name="Note 2 3 5 3 12" xfId="17596"/>
    <cellStyle name="Note 2 3 5 3 12 2" xfId="38099"/>
    <cellStyle name="Note 2 3 5 3 13" xfId="18983"/>
    <cellStyle name="Note 2 3 5 3 13 2" xfId="38100"/>
    <cellStyle name="Note 2 3 5 3 14" xfId="20363"/>
    <cellStyle name="Note 2 3 5 3 14 2" xfId="38101"/>
    <cellStyle name="Note 2 3 5 3 15" xfId="21729"/>
    <cellStyle name="Note 2 3 5 3 15 2" xfId="38102"/>
    <cellStyle name="Note 2 3 5 3 16" xfId="23083"/>
    <cellStyle name="Note 2 3 5 3 16 2" xfId="38103"/>
    <cellStyle name="Note 2 3 5 3 17" xfId="24427"/>
    <cellStyle name="Note 2 3 5 3 17 2" xfId="38104"/>
    <cellStyle name="Note 2 3 5 3 18" xfId="1995"/>
    <cellStyle name="Note 2 3 5 3 18 2" xfId="38105"/>
    <cellStyle name="Note 2 3 5 3 19" xfId="38106"/>
    <cellStyle name="Note 2 3 5 3 2" xfId="3455"/>
    <cellStyle name="Note 2 3 5 3 2 2" xfId="38107"/>
    <cellStyle name="Note 2 3 5 3 3" xfId="4799"/>
    <cellStyle name="Note 2 3 5 3 3 2" xfId="38108"/>
    <cellStyle name="Note 2 3 5 3 4" xfId="6425"/>
    <cellStyle name="Note 2 3 5 3 4 2" xfId="38109"/>
    <cellStyle name="Note 2 3 5 3 5" xfId="7827"/>
    <cellStyle name="Note 2 3 5 3 5 2" xfId="38110"/>
    <cellStyle name="Note 2 3 5 3 6" xfId="9222"/>
    <cellStyle name="Note 2 3 5 3 6 2" xfId="38111"/>
    <cellStyle name="Note 2 3 5 3 7" xfId="10623"/>
    <cellStyle name="Note 2 3 5 3 7 2" xfId="38112"/>
    <cellStyle name="Note 2 3 5 3 8" xfId="12020"/>
    <cellStyle name="Note 2 3 5 3 8 2" xfId="38113"/>
    <cellStyle name="Note 2 3 5 3 9" xfId="13416"/>
    <cellStyle name="Note 2 3 5 3 9 2" xfId="38114"/>
    <cellStyle name="Note 2 3 5 30" xfId="53552"/>
    <cellStyle name="Note 2 3 5 31" xfId="53553"/>
    <cellStyle name="Note 2 3 5 4" xfId="1750"/>
    <cellStyle name="Note 2 3 5 4 10" xfId="14567"/>
    <cellStyle name="Note 2 3 5 4 10 2" xfId="38115"/>
    <cellStyle name="Note 2 3 5 4 11" xfId="15961"/>
    <cellStyle name="Note 2 3 5 4 11 2" xfId="38116"/>
    <cellStyle name="Note 2 3 5 4 12" xfId="17351"/>
    <cellStyle name="Note 2 3 5 4 12 2" xfId="38117"/>
    <cellStyle name="Note 2 3 5 4 13" xfId="18738"/>
    <cellStyle name="Note 2 3 5 4 13 2" xfId="38118"/>
    <cellStyle name="Note 2 3 5 4 14" xfId="20118"/>
    <cellStyle name="Note 2 3 5 4 14 2" xfId="38119"/>
    <cellStyle name="Note 2 3 5 4 15" xfId="21484"/>
    <cellStyle name="Note 2 3 5 4 15 2" xfId="38120"/>
    <cellStyle name="Note 2 3 5 4 16" xfId="22838"/>
    <cellStyle name="Note 2 3 5 4 16 2" xfId="38121"/>
    <cellStyle name="Note 2 3 5 4 17" xfId="24182"/>
    <cellStyle name="Note 2 3 5 4 17 2" xfId="38122"/>
    <cellStyle name="Note 2 3 5 4 18" xfId="38123"/>
    <cellStyle name="Note 2 3 5 4 2" xfId="3210"/>
    <cellStyle name="Note 2 3 5 4 2 2" xfId="38124"/>
    <cellStyle name="Note 2 3 5 4 3" xfId="4554"/>
    <cellStyle name="Note 2 3 5 4 3 2" xfId="38125"/>
    <cellStyle name="Note 2 3 5 4 4" xfId="6180"/>
    <cellStyle name="Note 2 3 5 4 4 2" xfId="38126"/>
    <cellStyle name="Note 2 3 5 4 5" xfId="7582"/>
    <cellStyle name="Note 2 3 5 4 5 2" xfId="38127"/>
    <cellStyle name="Note 2 3 5 4 6" xfId="8977"/>
    <cellStyle name="Note 2 3 5 4 6 2" xfId="38128"/>
    <cellStyle name="Note 2 3 5 4 7" xfId="10378"/>
    <cellStyle name="Note 2 3 5 4 7 2" xfId="38129"/>
    <cellStyle name="Note 2 3 5 4 8" xfId="11775"/>
    <cellStyle name="Note 2 3 5 4 8 2" xfId="38130"/>
    <cellStyle name="Note 2 3 5 4 9" xfId="13171"/>
    <cellStyle name="Note 2 3 5 4 9 2" xfId="38131"/>
    <cellStyle name="Note 2 3 5 5" xfId="2256"/>
    <cellStyle name="Note 2 3 5 5 2" xfId="38132"/>
    <cellStyle name="Note 2 3 5 6" xfId="3610"/>
    <cellStyle name="Note 2 3 5 6 2" xfId="38133"/>
    <cellStyle name="Note 2 3 5 7" xfId="5182"/>
    <cellStyle name="Note 2 3 5 7 2" xfId="38134"/>
    <cellStyle name="Note 2 3 5 8" xfId="6580"/>
    <cellStyle name="Note 2 3 5 8 2" xfId="38135"/>
    <cellStyle name="Note 2 3 5 9" xfId="7978"/>
    <cellStyle name="Note 2 3 5 9 2" xfId="38136"/>
    <cellStyle name="Note 2 3 50" xfId="24607"/>
    <cellStyle name="Note 2 3 50 2" xfId="38137"/>
    <cellStyle name="Note 2 3 51" xfId="24567"/>
    <cellStyle name="Note 2 3 51 2" xfId="38138"/>
    <cellStyle name="Note 2 3 52" xfId="24640"/>
    <cellStyle name="Note 2 3 52 2" xfId="38139"/>
    <cellStyle name="Note 2 3 53" xfId="24615"/>
    <cellStyle name="Note 2 3 53 2" xfId="38140"/>
    <cellStyle name="Note 2 3 54" xfId="24629"/>
    <cellStyle name="Note 2 3 54 2" xfId="38141"/>
    <cellStyle name="Note 2 3 55" xfId="38142"/>
    <cellStyle name="Note 2 3 56" xfId="49234"/>
    <cellStyle name="Note 2 3 57" xfId="49268"/>
    <cellStyle name="Note 2 3 58" xfId="53554"/>
    <cellStyle name="Note 2 3 59" xfId="53555"/>
    <cellStyle name="Note 2 3 6" xfId="396"/>
    <cellStyle name="Note 2 3 6 10" xfId="12212"/>
    <cellStyle name="Note 2 3 6 10 2" xfId="38143"/>
    <cellStyle name="Note 2 3 6 11" xfId="13610"/>
    <cellStyle name="Note 2 3 6 11 2" xfId="38144"/>
    <cellStyle name="Note 2 3 6 12" xfId="15006"/>
    <cellStyle name="Note 2 3 6 12 2" xfId="38145"/>
    <cellStyle name="Note 2 3 6 13" xfId="16400"/>
    <cellStyle name="Note 2 3 6 13 2" xfId="38146"/>
    <cellStyle name="Note 2 3 6 14" xfId="17790"/>
    <cellStyle name="Note 2 3 6 14 2" xfId="38147"/>
    <cellStyle name="Note 2 3 6 15" xfId="19177"/>
    <cellStyle name="Note 2 3 6 15 2" xfId="38148"/>
    <cellStyle name="Note 2 3 6 16" xfId="20557"/>
    <cellStyle name="Note 2 3 6 16 2" xfId="38149"/>
    <cellStyle name="Note 2 3 6 17" xfId="21923"/>
    <cellStyle name="Note 2 3 6 17 2" xfId="38150"/>
    <cellStyle name="Note 2 3 6 18" xfId="23277"/>
    <cellStyle name="Note 2 3 6 18 2" xfId="38151"/>
    <cellStyle name="Note 2 3 6 19" xfId="845"/>
    <cellStyle name="Note 2 3 6 19 2" xfId="38152"/>
    <cellStyle name="Note 2 3 6 2" xfId="1790"/>
    <cellStyle name="Note 2 3 6 2 10" xfId="14607"/>
    <cellStyle name="Note 2 3 6 2 10 2" xfId="38153"/>
    <cellStyle name="Note 2 3 6 2 11" xfId="16001"/>
    <cellStyle name="Note 2 3 6 2 11 2" xfId="38154"/>
    <cellStyle name="Note 2 3 6 2 12" xfId="17391"/>
    <cellStyle name="Note 2 3 6 2 12 2" xfId="38155"/>
    <cellStyle name="Note 2 3 6 2 13" xfId="18778"/>
    <cellStyle name="Note 2 3 6 2 13 2" xfId="38156"/>
    <cellStyle name="Note 2 3 6 2 14" xfId="20158"/>
    <cellStyle name="Note 2 3 6 2 14 2" xfId="38157"/>
    <cellStyle name="Note 2 3 6 2 15" xfId="21524"/>
    <cellStyle name="Note 2 3 6 2 15 2" xfId="38158"/>
    <cellStyle name="Note 2 3 6 2 16" xfId="22878"/>
    <cellStyle name="Note 2 3 6 2 16 2" xfId="38159"/>
    <cellStyle name="Note 2 3 6 2 17" xfId="24222"/>
    <cellStyle name="Note 2 3 6 2 17 2" xfId="38160"/>
    <cellStyle name="Note 2 3 6 2 18" xfId="38161"/>
    <cellStyle name="Note 2 3 6 2 2" xfId="3250"/>
    <cellStyle name="Note 2 3 6 2 2 2" xfId="38162"/>
    <cellStyle name="Note 2 3 6 2 3" xfId="4594"/>
    <cellStyle name="Note 2 3 6 2 3 2" xfId="38163"/>
    <cellStyle name="Note 2 3 6 2 4" xfId="6220"/>
    <cellStyle name="Note 2 3 6 2 4 2" xfId="38164"/>
    <cellStyle name="Note 2 3 6 2 5" xfId="7622"/>
    <cellStyle name="Note 2 3 6 2 5 2" xfId="38165"/>
    <cellStyle name="Note 2 3 6 2 6" xfId="9017"/>
    <cellStyle name="Note 2 3 6 2 6 2" xfId="38166"/>
    <cellStyle name="Note 2 3 6 2 7" xfId="10418"/>
    <cellStyle name="Note 2 3 6 2 7 2" xfId="38167"/>
    <cellStyle name="Note 2 3 6 2 8" xfId="11815"/>
    <cellStyle name="Note 2 3 6 2 8 2" xfId="38168"/>
    <cellStyle name="Note 2 3 6 2 9" xfId="13211"/>
    <cellStyle name="Note 2 3 6 2 9 2" xfId="38169"/>
    <cellStyle name="Note 2 3 6 20" xfId="38170"/>
    <cellStyle name="Note 2 3 6 21" xfId="53556"/>
    <cellStyle name="Note 2 3 6 22" xfId="53557"/>
    <cellStyle name="Note 2 3 6 23" xfId="53558"/>
    <cellStyle name="Note 2 3 6 24" xfId="53559"/>
    <cellStyle name="Note 2 3 6 25" xfId="53560"/>
    <cellStyle name="Note 2 3 6 26" xfId="53561"/>
    <cellStyle name="Note 2 3 6 27" xfId="53562"/>
    <cellStyle name="Note 2 3 6 3" xfId="2295"/>
    <cellStyle name="Note 2 3 6 3 2" xfId="38171"/>
    <cellStyle name="Note 2 3 6 4" xfId="3649"/>
    <cellStyle name="Note 2 3 6 4 2" xfId="38172"/>
    <cellStyle name="Note 2 3 6 5" xfId="5221"/>
    <cellStyle name="Note 2 3 6 5 2" xfId="38173"/>
    <cellStyle name="Note 2 3 6 6" xfId="6619"/>
    <cellStyle name="Note 2 3 6 6 2" xfId="38174"/>
    <cellStyle name="Note 2 3 6 7" xfId="8017"/>
    <cellStyle name="Note 2 3 6 7 2" xfId="38175"/>
    <cellStyle name="Note 2 3 6 8" xfId="9419"/>
    <cellStyle name="Note 2 3 6 8 2" xfId="38176"/>
    <cellStyle name="Note 2 3 6 9" xfId="10813"/>
    <cellStyle name="Note 2 3 6 9 2" xfId="38177"/>
    <cellStyle name="Note 2 3 60" xfId="53563"/>
    <cellStyle name="Note 2 3 61" xfId="53564"/>
    <cellStyle name="Note 2 3 62" xfId="53565"/>
    <cellStyle name="Note 2 3 63" xfId="53566"/>
    <cellStyle name="Note 2 3 64" xfId="53567"/>
    <cellStyle name="Note 2 3 7" xfId="521"/>
    <cellStyle name="Note 2 3 7 10" xfId="12250"/>
    <cellStyle name="Note 2 3 7 10 2" xfId="38178"/>
    <cellStyle name="Note 2 3 7 11" xfId="13648"/>
    <cellStyle name="Note 2 3 7 11 2" xfId="38179"/>
    <cellStyle name="Note 2 3 7 12" xfId="15044"/>
    <cellStyle name="Note 2 3 7 12 2" xfId="38180"/>
    <cellStyle name="Note 2 3 7 13" xfId="16438"/>
    <cellStyle name="Note 2 3 7 13 2" xfId="38181"/>
    <cellStyle name="Note 2 3 7 14" xfId="17828"/>
    <cellStyle name="Note 2 3 7 14 2" xfId="38182"/>
    <cellStyle name="Note 2 3 7 15" xfId="19215"/>
    <cellStyle name="Note 2 3 7 15 2" xfId="38183"/>
    <cellStyle name="Note 2 3 7 16" xfId="20595"/>
    <cellStyle name="Note 2 3 7 16 2" xfId="38184"/>
    <cellStyle name="Note 2 3 7 17" xfId="21961"/>
    <cellStyle name="Note 2 3 7 17 2" xfId="38185"/>
    <cellStyle name="Note 2 3 7 18" xfId="23315"/>
    <cellStyle name="Note 2 3 7 18 2" xfId="38186"/>
    <cellStyle name="Note 2 3 7 19" xfId="883"/>
    <cellStyle name="Note 2 3 7 19 2" xfId="38187"/>
    <cellStyle name="Note 2 3 7 2" xfId="1915"/>
    <cellStyle name="Note 2 3 7 2 10" xfId="14732"/>
    <cellStyle name="Note 2 3 7 2 10 2" xfId="38188"/>
    <cellStyle name="Note 2 3 7 2 11" xfId="16126"/>
    <cellStyle name="Note 2 3 7 2 11 2" xfId="38189"/>
    <cellStyle name="Note 2 3 7 2 12" xfId="17516"/>
    <cellStyle name="Note 2 3 7 2 12 2" xfId="38190"/>
    <cellStyle name="Note 2 3 7 2 13" xfId="18903"/>
    <cellStyle name="Note 2 3 7 2 13 2" xfId="38191"/>
    <cellStyle name="Note 2 3 7 2 14" xfId="20283"/>
    <cellStyle name="Note 2 3 7 2 14 2" xfId="38192"/>
    <cellStyle name="Note 2 3 7 2 15" xfId="21649"/>
    <cellStyle name="Note 2 3 7 2 15 2" xfId="38193"/>
    <cellStyle name="Note 2 3 7 2 16" xfId="23003"/>
    <cellStyle name="Note 2 3 7 2 16 2" xfId="38194"/>
    <cellStyle name="Note 2 3 7 2 17" xfId="24347"/>
    <cellStyle name="Note 2 3 7 2 17 2" xfId="38195"/>
    <cellStyle name="Note 2 3 7 2 18" xfId="38196"/>
    <cellStyle name="Note 2 3 7 2 2" xfId="3375"/>
    <cellStyle name="Note 2 3 7 2 2 2" xfId="38197"/>
    <cellStyle name="Note 2 3 7 2 3" xfId="4719"/>
    <cellStyle name="Note 2 3 7 2 3 2" xfId="38198"/>
    <cellStyle name="Note 2 3 7 2 4" xfId="6345"/>
    <cellStyle name="Note 2 3 7 2 4 2" xfId="38199"/>
    <cellStyle name="Note 2 3 7 2 5" xfId="7747"/>
    <cellStyle name="Note 2 3 7 2 5 2" xfId="38200"/>
    <cellStyle name="Note 2 3 7 2 6" xfId="9142"/>
    <cellStyle name="Note 2 3 7 2 6 2" xfId="38201"/>
    <cellStyle name="Note 2 3 7 2 7" xfId="10543"/>
    <cellStyle name="Note 2 3 7 2 7 2" xfId="38202"/>
    <cellStyle name="Note 2 3 7 2 8" xfId="11940"/>
    <cellStyle name="Note 2 3 7 2 8 2" xfId="38203"/>
    <cellStyle name="Note 2 3 7 2 9" xfId="13336"/>
    <cellStyle name="Note 2 3 7 2 9 2" xfId="38204"/>
    <cellStyle name="Note 2 3 7 20" xfId="38205"/>
    <cellStyle name="Note 2 3 7 21" xfId="53568"/>
    <cellStyle name="Note 2 3 7 22" xfId="53569"/>
    <cellStyle name="Note 2 3 7 23" xfId="53570"/>
    <cellStyle name="Note 2 3 7 24" xfId="53571"/>
    <cellStyle name="Note 2 3 7 25" xfId="53572"/>
    <cellStyle name="Note 2 3 7 26" xfId="53573"/>
    <cellStyle name="Note 2 3 7 27" xfId="53574"/>
    <cellStyle name="Note 2 3 7 3" xfId="2333"/>
    <cellStyle name="Note 2 3 7 3 2" xfId="38206"/>
    <cellStyle name="Note 2 3 7 4" xfId="3687"/>
    <cellStyle name="Note 2 3 7 4 2" xfId="38207"/>
    <cellStyle name="Note 2 3 7 5" xfId="5259"/>
    <cellStyle name="Note 2 3 7 5 2" xfId="38208"/>
    <cellStyle name="Note 2 3 7 6" xfId="6657"/>
    <cellStyle name="Note 2 3 7 6 2" xfId="38209"/>
    <cellStyle name="Note 2 3 7 7" xfId="8055"/>
    <cellStyle name="Note 2 3 7 7 2" xfId="38210"/>
    <cellStyle name="Note 2 3 7 8" xfId="9457"/>
    <cellStyle name="Note 2 3 7 8 2" xfId="38211"/>
    <cellStyle name="Note 2 3 7 9" xfId="10851"/>
    <cellStyle name="Note 2 3 7 9 2" xfId="38212"/>
    <cellStyle name="Note 2 3 8" xfId="919"/>
    <cellStyle name="Note 2 3 8 10" xfId="13684"/>
    <cellStyle name="Note 2 3 8 10 2" xfId="38213"/>
    <cellStyle name="Note 2 3 8 11" xfId="15080"/>
    <cellStyle name="Note 2 3 8 11 2" xfId="38214"/>
    <cellStyle name="Note 2 3 8 12" xfId="16474"/>
    <cellStyle name="Note 2 3 8 12 2" xfId="38215"/>
    <cellStyle name="Note 2 3 8 13" xfId="17864"/>
    <cellStyle name="Note 2 3 8 13 2" xfId="38216"/>
    <cellStyle name="Note 2 3 8 14" xfId="19251"/>
    <cellStyle name="Note 2 3 8 14 2" xfId="38217"/>
    <cellStyle name="Note 2 3 8 15" xfId="20631"/>
    <cellStyle name="Note 2 3 8 15 2" xfId="38218"/>
    <cellStyle name="Note 2 3 8 16" xfId="21997"/>
    <cellStyle name="Note 2 3 8 16 2" xfId="38219"/>
    <cellStyle name="Note 2 3 8 17" xfId="23351"/>
    <cellStyle name="Note 2 3 8 17 2" xfId="38220"/>
    <cellStyle name="Note 2 3 8 18" xfId="38221"/>
    <cellStyle name="Note 2 3 8 19" xfId="53575"/>
    <cellStyle name="Note 2 3 8 2" xfId="2369"/>
    <cellStyle name="Note 2 3 8 2 2" xfId="38222"/>
    <cellStyle name="Note 2 3 8 20" xfId="53576"/>
    <cellStyle name="Note 2 3 8 21" xfId="53577"/>
    <cellStyle name="Note 2 3 8 22" xfId="53578"/>
    <cellStyle name="Note 2 3 8 23" xfId="53579"/>
    <cellStyle name="Note 2 3 8 24" xfId="53580"/>
    <cellStyle name="Note 2 3 8 25" xfId="53581"/>
    <cellStyle name="Note 2 3 8 3" xfId="3723"/>
    <cellStyle name="Note 2 3 8 3 2" xfId="38223"/>
    <cellStyle name="Note 2 3 8 4" xfId="5295"/>
    <cellStyle name="Note 2 3 8 4 2" xfId="38224"/>
    <cellStyle name="Note 2 3 8 5" xfId="6693"/>
    <cellStyle name="Note 2 3 8 5 2" xfId="38225"/>
    <cellStyle name="Note 2 3 8 6" xfId="8091"/>
    <cellStyle name="Note 2 3 8 6 2" xfId="38226"/>
    <cellStyle name="Note 2 3 8 7" xfId="9493"/>
    <cellStyle name="Note 2 3 8 7 2" xfId="38227"/>
    <cellStyle name="Note 2 3 8 8" xfId="10887"/>
    <cellStyle name="Note 2 3 8 8 2" xfId="38228"/>
    <cellStyle name="Note 2 3 8 9" xfId="12286"/>
    <cellStyle name="Note 2 3 8 9 2" xfId="38229"/>
    <cellStyle name="Note 2 3 9" xfId="957"/>
    <cellStyle name="Note 2 3 9 10" xfId="13722"/>
    <cellStyle name="Note 2 3 9 10 2" xfId="38230"/>
    <cellStyle name="Note 2 3 9 11" xfId="15118"/>
    <cellStyle name="Note 2 3 9 11 2" xfId="38231"/>
    <cellStyle name="Note 2 3 9 12" xfId="16512"/>
    <cellStyle name="Note 2 3 9 12 2" xfId="38232"/>
    <cellStyle name="Note 2 3 9 13" xfId="17902"/>
    <cellStyle name="Note 2 3 9 13 2" xfId="38233"/>
    <cellStyle name="Note 2 3 9 14" xfId="19289"/>
    <cellStyle name="Note 2 3 9 14 2" xfId="38234"/>
    <cellStyle name="Note 2 3 9 15" xfId="20669"/>
    <cellStyle name="Note 2 3 9 15 2" xfId="38235"/>
    <cellStyle name="Note 2 3 9 16" xfId="22035"/>
    <cellStyle name="Note 2 3 9 16 2" xfId="38236"/>
    <cellStyle name="Note 2 3 9 17" xfId="23389"/>
    <cellStyle name="Note 2 3 9 17 2" xfId="38237"/>
    <cellStyle name="Note 2 3 9 18" xfId="38238"/>
    <cellStyle name="Note 2 3 9 19" xfId="53582"/>
    <cellStyle name="Note 2 3 9 2" xfId="2407"/>
    <cellStyle name="Note 2 3 9 2 2" xfId="38239"/>
    <cellStyle name="Note 2 3 9 20" xfId="53583"/>
    <cellStyle name="Note 2 3 9 21" xfId="53584"/>
    <cellStyle name="Note 2 3 9 22" xfId="53585"/>
    <cellStyle name="Note 2 3 9 23" xfId="53586"/>
    <cellStyle name="Note 2 3 9 24" xfId="53587"/>
    <cellStyle name="Note 2 3 9 25" xfId="53588"/>
    <cellStyle name="Note 2 3 9 3" xfId="3761"/>
    <cellStyle name="Note 2 3 9 3 2" xfId="38240"/>
    <cellStyle name="Note 2 3 9 4" xfId="5333"/>
    <cellStyle name="Note 2 3 9 4 2" xfId="38241"/>
    <cellStyle name="Note 2 3 9 5" xfId="6731"/>
    <cellStyle name="Note 2 3 9 5 2" xfId="38242"/>
    <cellStyle name="Note 2 3 9 6" xfId="8129"/>
    <cellStyle name="Note 2 3 9 6 2" xfId="38243"/>
    <cellStyle name="Note 2 3 9 7" xfId="9531"/>
    <cellStyle name="Note 2 3 9 7 2" xfId="38244"/>
    <cellStyle name="Note 2 3 9 8" xfId="10925"/>
    <cellStyle name="Note 2 3 9 8 2" xfId="38245"/>
    <cellStyle name="Note 2 3 9 9" xfId="12324"/>
    <cellStyle name="Note 2 3 9 9 2" xfId="38246"/>
    <cellStyle name="Note 2 30" xfId="4942"/>
    <cellStyle name="Note 2 30 2" xfId="38247"/>
    <cellStyle name="Note 2 31" xfId="4983"/>
    <cellStyle name="Note 2 31 2" xfId="38248"/>
    <cellStyle name="Note 2 32" xfId="4892"/>
    <cellStyle name="Note 2 32 2" xfId="38249"/>
    <cellStyle name="Note 2 33" xfId="4920"/>
    <cellStyle name="Note 2 33 2" xfId="38250"/>
    <cellStyle name="Note 2 34" xfId="11663"/>
    <cellStyle name="Note 2 34 2" xfId="38251"/>
    <cellStyle name="Note 2 35" xfId="4889"/>
    <cellStyle name="Note 2 35 2" xfId="38252"/>
    <cellStyle name="Note 2 36" xfId="10231"/>
    <cellStyle name="Note 2 36 2" xfId="38253"/>
    <cellStyle name="Note 2 37" xfId="7482"/>
    <cellStyle name="Note 2 37 2" xfId="38254"/>
    <cellStyle name="Note 2 38" xfId="11640"/>
    <cellStyle name="Note 2 38 2" xfId="38255"/>
    <cellStyle name="Note 2 39" xfId="11672"/>
    <cellStyle name="Note 2 39 2" xfId="38256"/>
    <cellStyle name="Note 2 4" xfId="218"/>
    <cellStyle name="Note 2 4 10" xfId="1070"/>
    <cellStyle name="Note 2 4 10 10" xfId="13835"/>
    <cellStyle name="Note 2 4 10 10 2" xfId="38257"/>
    <cellStyle name="Note 2 4 10 11" xfId="15231"/>
    <cellStyle name="Note 2 4 10 11 2" xfId="38258"/>
    <cellStyle name="Note 2 4 10 12" xfId="16625"/>
    <cellStyle name="Note 2 4 10 12 2" xfId="38259"/>
    <cellStyle name="Note 2 4 10 13" xfId="18015"/>
    <cellStyle name="Note 2 4 10 13 2" xfId="38260"/>
    <cellStyle name="Note 2 4 10 14" xfId="19402"/>
    <cellStyle name="Note 2 4 10 14 2" xfId="38261"/>
    <cellStyle name="Note 2 4 10 15" xfId="20782"/>
    <cellStyle name="Note 2 4 10 15 2" xfId="38262"/>
    <cellStyle name="Note 2 4 10 16" xfId="22148"/>
    <cellStyle name="Note 2 4 10 16 2" xfId="38263"/>
    <cellStyle name="Note 2 4 10 17" xfId="23502"/>
    <cellStyle name="Note 2 4 10 17 2" xfId="38264"/>
    <cellStyle name="Note 2 4 10 18" xfId="38265"/>
    <cellStyle name="Note 2 4 10 19" xfId="53589"/>
    <cellStyle name="Note 2 4 10 2" xfId="2520"/>
    <cellStyle name="Note 2 4 10 2 2" xfId="38266"/>
    <cellStyle name="Note 2 4 10 20" xfId="53590"/>
    <cellStyle name="Note 2 4 10 21" xfId="53591"/>
    <cellStyle name="Note 2 4 10 22" xfId="53592"/>
    <cellStyle name="Note 2 4 10 23" xfId="53593"/>
    <cellStyle name="Note 2 4 10 24" xfId="53594"/>
    <cellStyle name="Note 2 4 10 25" xfId="53595"/>
    <cellStyle name="Note 2 4 10 3" xfId="3874"/>
    <cellStyle name="Note 2 4 10 3 2" xfId="38267"/>
    <cellStyle name="Note 2 4 10 4" xfId="5446"/>
    <cellStyle name="Note 2 4 10 4 2" xfId="38268"/>
    <cellStyle name="Note 2 4 10 5" xfId="6844"/>
    <cellStyle name="Note 2 4 10 5 2" xfId="38269"/>
    <cellStyle name="Note 2 4 10 6" xfId="8242"/>
    <cellStyle name="Note 2 4 10 6 2" xfId="38270"/>
    <cellStyle name="Note 2 4 10 7" xfId="9644"/>
    <cellStyle name="Note 2 4 10 7 2" xfId="38271"/>
    <cellStyle name="Note 2 4 10 8" xfId="11038"/>
    <cellStyle name="Note 2 4 10 8 2" xfId="38272"/>
    <cellStyle name="Note 2 4 10 9" xfId="12437"/>
    <cellStyle name="Note 2 4 10 9 2" xfId="38273"/>
    <cellStyle name="Note 2 4 11" xfId="1101"/>
    <cellStyle name="Note 2 4 11 10" xfId="13866"/>
    <cellStyle name="Note 2 4 11 10 2" xfId="38274"/>
    <cellStyle name="Note 2 4 11 11" xfId="15262"/>
    <cellStyle name="Note 2 4 11 11 2" xfId="38275"/>
    <cellStyle name="Note 2 4 11 12" xfId="16656"/>
    <cellStyle name="Note 2 4 11 12 2" xfId="38276"/>
    <cellStyle name="Note 2 4 11 13" xfId="18046"/>
    <cellStyle name="Note 2 4 11 13 2" xfId="38277"/>
    <cellStyle name="Note 2 4 11 14" xfId="19433"/>
    <cellStyle name="Note 2 4 11 14 2" xfId="38278"/>
    <cellStyle name="Note 2 4 11 15" xfId="20813"/>
    <cellStyle name="Note 2 4 11 15 2" xfId="38279"/>
    <cellStyle name="Note 2 4 11 16" xfId="22179"/>
    <cellStyle name="Note 2 4 11 16 2" xfId="38280"/>
    <cellStyle name="Note 2 4 11 17" xfId="23533"/>
    <cellStyle name="Note 2 4 11 17 2" xfId="38281"/>
    <cellStyle name="Note 2 4 11 18" xfId="38282"/>
    <cellStyle name="Note 2 4 11 19" xfId="53596"/>
    <cellStyle name="Note 2 4 11 2" xfId="2551"/>
    <cellStyle name="Note 2 4 11 2 2" xfId="38283"/>
    <cellStyle name="Note 2 4 11 20" xfId="53597"/>
    <cellStyle name="Note 2 4 11 21" xfId="53598"/>
    <cellStyle name="Note 2 4 11 22" xfId="53599"/>
    <cellStyle name="Note 2 4 11 23" xfId="53600"/>
    <cellStyle name="Note 2 4 11 24" xfId="53601"/>
    <cellStyle name="Note 2 4 11 25" xfId="53602"/>
    <cellStyle name="Note 2 4 11 3" xfId="3905"/>
    <cellStyle name="Note 2 4 11 3 2" xfId="38284"/>
    <cellStyle name="Note 2 4 11 4" xfId="5477"/>
    <cellStyle name="Note 2 4 11 4 2" xfId="38285"/>
    <cellStyle name="Note 2 4 11 5" xfId="6875"/>
    <cellStyle name="Note 2 4 11 5 2" xfId="38286"/>
    <cellStyle name="Note 2 4 11 6" xfId="8273"/>
    <cellStyle name="Note 2 4 11 6 2" xfId="38287"/>
    <cellStyle name="Note 2 4 11 7" xfId="9675"/>
    <cellStyle name="Note 2 4 11 7 2" xfId="38288"/>
    <cellStyle name="Note 2 4 11 8" xfId="11069"/>
    <cellStyle name="Note 2 4 11 8 2" xfId="38289"/>
    <cellStyle name="Note 2 4 11 9" xfId="12468"/>
    <cellStyle name="Note 2 4 11 9 2" xfId="38290"/>
    <cellStyle name="Note 2 4 12" xfId="1137"/>
    <cellStyle name="Note 2 4 12 10" xfId="13902"/>
    <cellStyle name="Note 2 4 12 10 2" xfId="38291"/>
    <cellStyle name="Note 2 4 12 11" xfId="15298"/>
    <cellStyle name="Note 2 4 12 11 2" xfId="38292"/>
    <cellStyle name="Note 2 4 12 12" xfId="16692"/>
    <cellStyle name="Note 2 4 12 12 2" xfId="38293"/>
    <cellStyle name="Note 2 4 12 13" xfId="18082"/>
    <cellStyle name="Note 2 4 12 13 2" xfId="38294"/>
    <cellStyle name="Note 2 4 12 14" xfId="19469"/>
    <cellStyle name="Note 2 4 12 14 2" xfId="38295"/>
    <cellStyle name="Note 2 4 12 15" xfId="20849"/>
    <cellStyle name="Note 2 4 12 15 2" xfId="38296"/>
    <cellStyle name="Note 2 4 12 16" xfId="22215"/>
    <cellStyle name="Note 2 4 12 16 2" xfId="38297"/>
    <cellStyle name="Note 2 4 12 17" xfId="23569"/>
    <cellStyle name="Note 2 4 12 17 2" xfId="38298"/>
    <cellStyle name="Note 2 4 12 18" xfId="38299"/>
    <cellStyle name="Note 2 4 12 19" xfId="53603"/>
    <cellStyle name="Note 2 4 12 2" xfId="2587"/>
    <cellStyle name="Note 2 4 12 2 2" xfId="38300"/>
    <cellStyle name="Note 2 4 12 20" xfId="53604"/>
    <cellStyle name="Note 2 4 12 21" xfId="53605"/>
    <cellStyle name="Note 2 4 12 22" xfId="53606"/>
    <cellStyle name="Note 2 4 12 23" xfId="53607"/>
    <cellStyle name="Note 2 4 12 24" xfId="53608"/>
    <cellStyle name="Note 2 4 12 25" xfId="53609"/>
    <cellStyle name="Note 2 4 12 3" xfId="3941"/>
    <cellStyle name="Note 2 4 12 3 2" xfId="38301"/>
    <cellStyle name="Note 2 4 12 4" xfId="5513"/>
    <cellStyle name="Note 2 4 12 4 2" xfId="38302"/>
    <cellStyle name="Note 2 4 12 5" xfId="6911"/>
    <cellStyle name="Note 2 4 12 5 2" xfId="38303"/>
    <cellStyle name="Note 2 4 12 6" xfId="8309"/>
    <cellStyle name="Note 2 4 12 6 2" xfId="38304"/>
    <cellStyle name="Note 2 4 12 7" xfId="9711"/>
    <cellStyle name="Note 2 4 12 7 2" xfId="38305"/>
    <cellStyle name="Note 2 4 12 8" xfId="11105"/>
    <cellStyle name="Note 2 4 12 8 2" xfId="38306"/>
    <cellStyle name="Note 2 4 12 9" xfId="12504"/>
    <cellStyle name="Note 2 4 12 9 2" xfId="38307"/>
    <cellStyle name="Note 2 4 13" xfId="1172"/>
    <cellStyle name="Note 2 4 13 10" xfId="13937"/>
    <cellStyle name="Note 2 4 13 10 2" xfId="38308"/>
    <cellStyle name="Note 2 4 13 11" xfId="15333"/>
    <cellStyle name="Note 2 4 13 11 2" xfId="38309"/>
    <cellStyle name="Note 2 4 13 12" xfId="16727"/>
    <cellStyle name="Note 2 4 13 12 2" xfId="38310"/>
    <cellStyle name="Note 2 4 13 13" xfId="18117"/>
    <cellStyle name="Note 2 4 13 13 2" xfId="38311"/>
    <cellStyle name="Note 2 4 13 14" xfId="19504"/>
    <cellStyle name="Note 2 4 13 14 2" xfId="38312"/>
    <cellStyle name="Note 2 4 13 15" xfId="20884"/>
    <cellStyle name="Note 2 4 13 15 2" xfId="38313"/>
    <cellStyle name="Note 2 4 13 16" xfId="22250"/>
    <cellStyle name="Note 2 4 13 16 2" xfId="38314"/>
    <cellStyle name="Note 2 4 13 17" xfId="23604"/>
    <cellStyle name="Note 2 4 13 17 2" xfId="38315"/>
    <cellStyle name="Note 2 4 13 18" xfId="38316"/>
    <cellStyle name="Note 2 4 13 19" xfId="53610"/>
    <cellStyle name="Note 2 4 13 2" xfId="2622"/>
    <cellStyle name="Note 2 4 13 2 2" xfId="38317"/>
    <cellStyle name="Note 2 4 13 20" xfId="53611"/>
    <cellStyle name="Note 2 4 13 21" xfId="53612"/>
    <cellStyle name="Note 2 4 13 22" xfId="53613"/>
    <cellStyle name="Note 2 4 13 23" xfId="53614"/>
    <cellStyle name="Note 2 4 13 24" xfId="53615"/>
    <cellStyle name="Note 2 4 13 25" xfId="53616"/>
    <cellStyle name="Note 2 4 13 3" xfId="3976"/>
    <cellStyle name="Note 2 4 13 3 2" xfId="38318"/>
    <cellStyle name="Note 2 4 13 4" xfId="5548"/>
    <cellStyle name="Note 2 4 13 4 2" xfId="38319"/>
    <cellStyle name="Note 2 4 13 5" xfId="6946"/>
    <cellStyle name="Note 2 4 13 5 2" xfId="38320"/>
    <cellStyle name="Note 2 4 13 6" xfId="8344"/>
    <cellStyle name="Note 2 4 13 6 2" xfId="38321"/>
    <cellStyle name="Note 2 4 13 7" xfId="9746"/>
    <cellStyle name="Note 2 4 13 7 2" xfId="38322"/>
    <cellStyle name="Note 2 4 13 8" xfId="11140"/>
    <cellStyle name="Note 2 4 13 8 2" xfId="38323"/>
    <cellStyle name="Note 2 4 13 9" xfId="12539"/>
    <cellStyle name="Note 2 4 13 9 2" xfId="38324"/>
    <cellStyle name="Note 2 4 14" xfId="1206"/>
    <cellStyle name="Note 2 4 14 10" xfId="13971"/>
    <cellStyle name="Note 2 4 14 10 2" xfId="38325"/>
    <cellStyle name="Note 2 4 14 11" xfId="15367"/>
    <cellStyle name="Note 2 4 14 11 2" xfId="38326"/>
    <cellStyle name="Note 2 4 14 12" xfId="16761"/>
    <cellStyle name="Note 2 4 14 12 2" xfId="38327"/>
    <cellStyle name="Note 2 4 14 13" xfId="18151"/>
    <cellStyle name="Note 2 4 14 13 2" xfId="38328"/>
    <cellStyle name="Note 2 4 14 14" xfId="19538"/>
    <cellStyle name="Note 2 4 14 14 2" xfId="38329"/>
    <cellStyle name="Note 2 4 14 15" xfId="20918"/>
    <cellStyle name="Note 2 4 14 15 2" xfId="38330"/>
    <cellStyle name="Note 2 4 14 16" xfId="22284"/>
    <cellStyle name="Note 2 4 14 16 2" xfId="38331"/>
    <cellStyle name="Note 2 4 14 17" xfId="23638"/>
    <cellStyle name="Note 2 4 14 17 2" xfId="38332"/>
    <cellStyle name="Note 2 4 14 18" xfId="38333"/>
    <cellStyle name="Note 2 4 14 19" xfId="53617"/>
    <cellStyle name="Note 2 4 14 2" xfId="2656"/>
    <cellStyle name="Note 2 4 14 2 2" xfId="38334"/>
    <cellStyle name="Note 2 4 14 20" xfId="53618"/>
    <cellStyle name="Note 2 4 14 21" xfId="53619"/>
    <cellStyle name="Note 2 4 14 22" xfId="53620"/>
    <cellStyle name="Note 2 4 14 23" xfId="53621"/>
    <cellStyle name="Note 2 4 14 24" xfId="53622"/>
    <cellStyle name="Note 2 4 14 25" xfId="53623"/>
    <cellStyle name="Note 2 4 14 3" xfId="4010"/>
    <cellStyle name="Note 2 4 14 3 2" xfId="38335"/>
    <cellStyle name="Note 2 4 14 4" xfId="5582"/>
    <cellStyle name="Note 2 4 14 4 2" xfId="38336"/>
    <cellStyle name="Note 2 4 14 5" xfId="6980"/>
    <cellStyle name="Note 2 4 14 5 2" xfId="38337"/>
    <cellStyle name="Note 2 4 14 6" xfId="8378"/>
    <cellStyle name="Note 2 4 14 6 2" xfId="38338"/>
    <cellStyle name="Note 2 4 14 7" xfId="9780"/>
    <cellStyle name="Note 2 4 14 7 2" xfId="38339"/>
    <cellStyle name="Note 2 4 14 8" xfId="11174"/>
    <cellStyle name="Note 2 4 14 8 2" xfId="38340"/>
    <cellStyle name="Note 2 4 14 9" xfId="12573"/>
    <cellStyle name="Note 2 4 14 9 2" xfId="38341"/>
    <cellStyle name="Note 2 4 15" xfId="1243"/>
    <cellStyle name="Note 2 4 15 10" xfId="14008"/>
    <cellStyle name="Note 2 4 15 10 2" xfId="38342"/>
    <cellStyle name="Note 2 4 15 11" xfId="15404"/>
    <cellStyle name="Note 2 4 15 11 2" xfId="38343"/>
    <cellStyle name="Note 2 4 15 12" xfId="16798"/>
    <cellStyle name="Note 2 4 15 12 2" xfId="38344"/>
    <cellStyle name="Note 2 4 15 13" xfId="18188"/>
    <cellStyle name="Note 2 4 15 13 2" xfId="38345"/>
    <cellStyle name="Note 2 4 15 14" xfId="19575"/>
    <cellStyle name="Note 2 4 15 14 2" xfId="38346"/>
    <cellStyle name="Note 2 4 15 15" xfId="20955"/>
    <cellStyle name="Note 2 4 15 15 2" xfId="38347"/>
    <cellStyle name="Note 2 4 15 16" xfId="22321"/>
    <cellStyle name="Note 2 4 15 16 2" xfId="38348"/>
    <cellStyle name="Note 2 4 15 17" xfId="23675"/>
    <cellStyle name="Note 2 4 15 17 2" xfId="38349"/>
    <cellStyle name="Note 2 4 15 18" xfId="38350"/>
    <cellStyle name="Note 2 4 15 19" xfId="53624"/>
    <cellStyle name="Note 2 4 15 2" xfId="2693"/>
    <cellStyle name="Note 2 4 15 2 2" xfId="38351"/>
    <cellStyle name="Note 2 4 15 20" xfId="53625"/>
    <cellStyle name="Note 2 4 15 21" xfId="53626"/>
    <cellStyle name="Note 2 4 15 22" xfId="53627"/>
    <cellStyle name="Note 2 4 15 23" xfId="53628"/>
    <cellStyle name="Note 2 4 15 24" xfId="53629"/>
    <cellStyle name="Note 2 4 15 25" xfId="53630"/>
    <cellStyle name="Note 2 4 15 3" xfId="4047"/>
    <cellStyle name="Note 2 4 15 3 2" xfId="38352"/>
    <cellStyle name="Note 2 4 15 4" xfId="5619"/>
    <cellStyle name="Note 2 4 15 4 2" xfId="38353"/>
    <cellStyle name="Note 2 4 15 5" xfId="7017"/>
    <cellStyle name="Note 2 4 15 5 2" xfId="38354"/>
    <cellStyle name="Note 2 4 15 6" xfId="8415"/>
    <cellStyle name="Note 2 4 15 6 2" xfId="38355"/>
    <cellStyle name="Note 2 4 15 7" xfId="9817"/>
    <cellStyle name="Note 2 4 15 7 2" xfId="38356"/>
    <cellStyle name="Note 2 4 15 8" xfId="11211"/>
    <cellStyle name="Note 2 4 15 8 2" xfId="38357"/>
    <cellStyle name="Note 2 4 15 9" xfId="12610"/>
    <cellStyle name="Note 2 4 15 9 2" xfId="38358"/>
    <cellStyle name="Note 2 4 16" xfId="1279"/>
    <cellStyle name="Note 2 4 16 10" xfId="14044"/>
    <cellStyle name="Note 2 4 16 10 2" xfId="38359"/>
    <cellStyle name="Note 2 4 16 11" xfId="15440"/>
    <cellStyle name="Note 2 4 16 11 2" xfId="38360"/>
    <cellStyle name="Note 2 4 16 12" xfId="16834"/>
    <cellStyle name="Note 2 4 16 12 2" xfId="38361"/>
    <cellStyle name="Note 2 4 16 13" xfId="18224"/>
    <cellStyle name="Note 2 4 16 13 2" xfId="38362"/>
    <cellStyle name="Note 2 4 16 14" xfId="19611"/>
    <cellStyle name="Note 2 4 16 14 2" xfId="38363"/>
    <cellStyle name="Note 2 4 16 15" xfId="20991"/>
    <cellStyle name="Note 2 4 16 15 2" xfId="38364"/>
    <cellStyle name="Note 2 4 16 16" xfId="22357"/>
    <cellStyle name="Note 2 4 16 16 2" xfId="38365"/>
    <cellStyle name="Note 2 4 16 17" xfId="23711"/>
    <cellStyle name="Note 2 4 16 17 2" xfId="38366"/>
    <cellStyle name="Note 2 4 16 18" xfId="38367"/>
    <cellStyle name="Note 2 4 16 19" xfId="53631"/>
    <cellStyle name="Note 2 4 16 2" xfId="2729"/>
    <cellStyle name="Note 2 4 16 2 2" xfId="38368"/>
    <cellStyle name="Note 2 4 16 20" xfId="53632"/>
    <cellStyle name="Note 2 4 16 21" xfId="53633"/>
    <cellStyle name="Note 2 4 16 22" xfId="53634"/>
    <cellStyle name="Note 2 4 16 23" xfId="53635"/>
    <cellStyle name="Note 2 4 16 24" xfId="53636"/>
    <cellStyle name="Note 2 4 16 25" xfId="53637"/>
    <cellStyle name="Note 2 4 16 3" xfId="4083"/>
    <cellStyle name="Note 2 4 16 3 2" xfId="38369"/>
    <cellStyle name="Note 2 4 16 4" xfId="5655"/>
    <cellStyle name="Note 2 4 16 4 2" xfId="38370"/>
    <cellStyle name="Note 2 4 16 5" xfId="7053"/>
    <cellStyle name="Note 2 4 16 5 2" xfId="38371"/>
    <cellStyle name="Note 2 4 16 6" xfId="8451"/>
    <cellStyle name="Note 2 4 16 6 2" xfId="38372"/>
    <cellStyle name="Note 2 4 16 7" xfId="9853"/>
    <cellStyle name="Note 2 4 16 7 2" xfId="38373"/>
    <cellStyle name="Note 2 4 16 8" xfId="11247"/>
    <cellStyle name="Note 2 4 16 8 2" xfId="38374"/>
    <cellStyle name="Note 2 4 16 9" xfId="12646"/>
    <cellStyle name="Note 2 4 16 9 2" xfId="38375"/>
    <cellStyle name="Note 2 4 17" xfId="1309"/>
    <cellStyle name="Note 2 4 17 10" xfId="14074"/>
    <cellStyle name="Note 2 4 17 10 2" xfId="38376"/>
    <cellStyle name="Note 2 4 17 11" xfId="15470"/>
    <cellStyle name="Note 2 4 17 11 2" xfId="38377"/>
    <cellStyle name="Note 2 4 17 12" xfId="16864"/>
    <cellStyle name="Note 2 4 17 12 2" xfId="38378"/>
    <cellStyle name="Note 2 4 17 13" xfId="18254"/>
    <cellStyle name="Note 2 4 17 13 2" xfId="38379"/>
    <cellStyle name="Note 2 4 17 14" xfId="19641"/>
    <cellStyle name="Note 2 4 17 14 2" xfId="38380"/>
    <cellStyle name="Note 2 4 17 15" xfId="21021"/>
    <cellStyle name="Note 2 4 17 15 2" xfId="38381"/>
    <cellStyle name="Note 2 4 17 16" xfId="22387"/>
    <cellStyle name="Note 2 4 17 16 2" xfId="38382"/>
    <cellStyle name="Note 2 4 17 17" xfId="23741"/>
    <cellStyle name="Note 2 4 17 17 2" xfId="38383"/>
    <cellStyle name="Note 2 4 17 18" xfId="38384"/>
    <cellStyle name="Note 2 4 17 19" xfId="53638"/>
    <cellStyle name="Note 2 4 17 2" xfId="2759"/>
    <cellStyle name="Note 2 4 17 2 2" xfId="38385"/>
    <cellStyle name="Note 2 4 17 20" xfId="53639"/>
    <cellStyle name="Note 2 4 17 21" xfId="53640"/>
    <cellStyle name="Note 2 4 17 22" xfId="53641"/>
    <cellStyle name="Note 2 4 17 23" xfId="53642"/>
    <cellStyle name="Note 2 4 17 24" xfId="53643"/>
    <cellStyle name="Note 2 4 17 25" xfId="53644"/>
    <cellStyle name="Note 2 4 17 3" xfId="4113"/>
    <cellStyle name="Note 2 4 17 3 2" xfId="38386"/>
    <cellStyle name="Note 2 4 17 4" xfId="5685"/>
    <cellStyle name="Note 2 4 17 4 2" xfId="38387"/>
    <cellStyle name="Note 2 4 17 5" xfId="7083"/>
    <cellStyle name="Note 2 4 17 5 2" xfId="38388"/>
    <cellStyle name="Note 2 4 17 6" xfId="8481"/>
    <cellStyle name="Note 2 4 17 6 2" xfId="38389"/>
    <cellStyle name="Note 2 4 17 7" xfId="9883"/>
    <cellStyle name="Note 2 4 17 7 2" xfId="38390"/>
    <cellStyle name="Note 2 4 17 8" xfId="11277"/>
    <cellStyle name="Note 2 4 17 8 2" xfId="38391"/>
    <cellStyle name="Note 2 4 17 9" xfId="12676"/>
    <cellStyle name="Note 2 4 17 9 2" xfId="38392"/>
    <cellStyle name="Note 2 4 18" xfId="1342"/>
    <cellStyle name="Note 2 4 18 10" xfId="14107"/>
    <cellStyle name="Note 2 4 18 10 2" xfId="38393"/>
    <cellStyle name="Note 2 4 18 11" xfId="15503"/>
    <cellStyle name="Note 2 4 18 11 2" xfId="38394"/>
    <cellStyle name="Note 2 4 18 12" xfId="16897"/>
    <cellStyle name="Note 2 4 18 12 2" xfId="38395"/>
    <cellStyle name="Note 2 4 18 13" xfId="18287"/>
    <cellStyle name="Note 2 4 18 13 2" xfId="38396"/>
    <cellStyle name="Note 2 4 18 14" xfId="19674"/>
    <cellStyle name="Note 2 4 18 14 2" xfId="38397"/>
    <cellStyle name="Note 2 4 18 15" xfId="21054"/>
    <cellStyle name="Note 2 4 18 15 2" xfId="38398"/>
    <cellStyle name="Note 2 4 18 16" xfId="22420"/>
    <cellStyle name="Note 2 4 18 16 2" xfId="38399"/>
    <cellStyle name="Note 2 4 18 17" xfId="23774"/>
    <cellStyle name="Note 2 4 18 17 2" xfId="38400"/>
    <cellStyle name="Note 2 4 18 18" xfId="38401"/>
    <cellStyle name="Note 2 4 18 19" xfId="53645"/>
    <cellStyle name="Note 2 4 18 2" xfId="2792"/>
    <cellStyle name="Note 2 4 18 2 2" xfId="38402"/>
    <cellStyle name="Note 2 4 18 20" xfId="53646"/>
    <cellStyle name="Note 2 4 18 21" xfId="53647"/>
    <cellStyle name="Note 2 4 18 22" xfId="53648"/>
    <cellStyle name="Note 2 4 18 23" xfId="53649"/>
    <cellStyle name="Note 2 4 18 24" xfId="53650"/>
    <cellStyle name="Note 2 4 18 25" xfId="53651"/>
    <cellStyle name="Note 2 4 18 3" xfId="4146"/>
    <cellStyle name="Note 2 4 18 3 2" xfId="38403"/>
    <cellStyle name="Note 2 4 18 4" xfId="5718"/>
    <cellStyle name="Note 2 4 18 4 2" xfId="38404"/>
    <cellStyle name="Note 2 4 18 5" xfId="7116"/>
    <cellStyle name="Note 2 4 18 5 2" xfId="38405"/>
    <cellStyle name="Note 2 4 18 6" xfId="8514"/>
    <cellStyle name="Note 2 4 18 6 2" xfId="38406"/>
    <cellStyle name="Note 2 4 18 7" xfId="9916"/>
    <cellStyle name="Note 2 4 18 7 2" xfId="38407"/>
    <cellStyle name="Note 2 4 18 8" xfId="11310"/>
    <cellStyle name="Note 2 4 18 8 2" xfId="38408"/>
    <cellStyle name="Note 2 4 18 9" xfId="12709"/>
    <cellStyle name="Note 2 4 18 9 2" xfId="38409"/>
    <cellStyle name="Note 2 4 19" xfId="667"/>
    <cellStyle name="Note 2 4 19 10" xfId="8881"/>
    <cellStyle name="Note 2 4 19 10 2" xfId="38410"/>
    <cellStyle name="Note 2 4 19 11" xfId="13081"/>
    <cellStyle name="Note 2 4 19 11 2" xfId="38411"/>
    <cellStyle name="Note 2 4 19 12" xfId="14477"/>
    <cellStyle name="Note 2 4 19 12 2" xfId="38412"/>
    <cellStyle name="Note 2 4 19 13" xfId="15871"/>
    <cellStyle name="Note 2 4 19 13 2" xfId="38413"/>
    <cellStyle name="Note 2 4 19 14" xfId="17261"/>
    <cellStyle name="Note 2 4 19 14 2" xfId="38414"/>
    <cellStyle name="Note 2 4 19 15" xfId="18648"/>
    <cellStyle name="Note 2 4 19 15 2" xfId="38415"/>
    <cellStyle name="Note 2 4 19 16" xfId="20028"/>
    <cellStyle name="Note 2 4 19 16 2" xfId="38416"/>
    <cellStyle name="Note 2 4 19 17" xfId="21394"/>
    <cellStyle name="Note 2 4 19 17 2" xfId="38417"/>
    <cellStyle name="Note 2 4 19 18" xfId="38418"/>
    <cellStyle name="Note 2 4 19 19" xfId="53652"/>
    <cellStyle name="Note 2 4 19 2" xfId="2117"/>
    <cellStyle name="Note 2 4 19 2 2" xfId="38419"/>
    <cellStyle name="Note 2 4 19 20" xfId="53653"/>
    <cellStyle name="Note 2 4 19 21" xfId="53654"/>
    <cellStyle name="Note 2 4 19 22" xfId="53655"/>
    <cellStyle name="Note 2 4 19 23" xfId="53656"/>
    <cellStyle name="Note 2 4 19 24" xfId="53657"/>
    <cellStyle name="Note 2 4 19 25" xfId="53658"/>
    <cellStyle name="Note 2 4 19 3" xfId="2030"/>
    <cellStyle name="Note 2 4 19 3 2" xfId="38420"/>
    <cellStyle name="Note 2 4 19 4" xfId="5043"/>
    <cellStyle name="Note 2 4 19 4 2" xfId="38421"/>
    <cellStyle name="Note 2 4 19 5" xfId="4835"/>
    <cellStyle name="Note 2 4 19 5 2" xfId="38422"/>
    <cellStyle name="Note 2 4 19 6" xfId="4972"/>
    <cellStyle name="Note 2 4 19 6 2" xfId="38423"/>
    <cellStyle name="Note 2 4 19 7" xfId="4965"/>
    <cellStyle name="Note 2 4 19 7 2" xfId="38424"/>
    <cellStyle name="Note 2 4 19 8" xfId="4956"/>
    <cellStyle name="Note 2 4 19 8 2" xfId="38425"/>
    <cellStyle name="Note 2 4 19 9" xfId="7483"/>
    <cellStyle name="Note 2 4 19 9 2" xfId="38426"/>
    <cellStyle name="Note 2 4 2" xfId="372"/>
    <cellStyle name="Note 2 4 2 10" xfId="9350"/>
    <cellStyle name="Note 2 4 2 10 2" xfId="38427"/>
    <cellStyle name="Note 2 4 2 11" xfId="10744"/>
    <cellStyle name="Note 2 4 2 11 2" xfId="38428"/>
    <cellStyle name="Note 2 4 2 12" xfId="12143"/>
    <cellStyle name="Note 2 4 2 12 2" xfId="38429"/>
    <cellStyle name="Note 2 4 2 13" xfId="13541"/>
    <cellStyle name="Note 2 4 2 13 2" xfId="38430"/>
    <cellStyle name="Note 2 4 2 14" xfId="14937"/>
    <cellStyle name="Note 2 4 2 14 2" xfId="38431"/>
    <cellStyle name="Note 2 4 2 15" xfId="16331"/>
    <cellStyle name="Note 2 4 2 15 2" xfId="38432"/>
    <cellStyle name="Note 2 4 2 16" xfId="17721"/>
    <cellStyle name="Note 2 4 2 16 2" xfId="38433"/>
    <cellStyle name="Note 2 4 2 17" xfId="19108"/>
    <cellStyle name="Note 2 4 2 17 2" xfId="38434"/>
    <cellStyle name="Note 2 4 2 18" xfId="20488"/>
    <cellStyle name="Note 2 4 2 18 2" xfId="38435"/>
    <cellStyle name="Note 2 4 2 19" xfId="21854"/>
    <cellStyle name="Note 2 4 2 19 2" xfId="38436"/>
    <cellStyle name="Note 2 4 2 2" xfId="501"/>
    <cellStyle name="Note 2 4 2 2 10" xfId="14712"/>
    <cellStyle name="Note 2 4 2 2 10 2" xfId="38437"/>
    <cellStyle name="Note 2 4 2 2 11" xfId="16106"/>
    <cellStyle name="Note 2 4 2 2 11 2" xfId="38438"/>
    <cellStyle name="Note 2 4 2 2 12" xfId="17496"/>
    <cellStyle name="Note 2 4 2 2 12 2" xfId="38439"/>
    <cellStyle name="Note 2 4 2 2 13" xfId="18883"/>
    <cellStyle name="Note 2 4 2 2 13 2" xfId="38440"/>
    <cellStyle name="Note 2 4 2 2 14" xfId="20263"/>
    <cellStyle name="Note 2 4 2 2 14 2" xfId="38441"/>
    <cellStyle name="Note 2 4 2 2 15" xfId="21629"/>
    <cellStyle name="Note 2 4 2 2 15 2" xfId="38442"/>
    <cellStyle name="Note 2 4 2 2 16" xfId="22983"/>
    <cellStyle name="Note 2 4 2 2 16 2" xfId="38443"/>
    <cellStyle name="Note 2 4 2 2 17" xfId="24327"/>
    <cellStyle name="Note 2 4 2 2 17 2" xfId="38444"/>
    <cellStyle name="Note 2 4 2 2 18" xfId="1895"/>
    <cellStyle name="Note 2 4 2 2 18 2" xfId="38445"/>
    <cellStyle name="Note 2 4 2 2 19" xfId="38446"/>
    <cellStyle name="Note 2 4 2 2 2" xfId="3355"/>
    <cellStyle name="Note 2 4 2 2 2 2" xfId="38447"/>
    <cellStyle name="Note 2 4 2 2 3" xfId="4699"/>
    <cellStyle name="Note 2 4 2 2 3 2" xfId="38448"/>
    <cellStyle name="Note 2 4 2 2 4" xfId="6325"/>
    <cellStyle name="Note 2 4 2 2 4 2" xfId="38449"/>
    <cellStyle name="Note 2 4 2 2 5" xfId="7727"/>
    <cellStyle name="Note 2 4 2 2 5 2" xfId="38450"/>
    <cellStyle name="Note 2 4 2 2 6" xfId="9122"/>
    <cellStyle name="Note 2 4 2 2 6 2" xfId="38451"/>
    <cellStyle name="Note 2 4 2 2 7" xfId="10523"/>
    <cellStyle name="Note 2 4 2 2 7 2" xfId="38452"/>
    <cellStyle name="Note 2 4 2 2 8" xfId="11920"/>
    <cellStyle name="Note 2 4 2 2 8 2" xfId="38453"/>
    <cellStyle name="Note 2 4 2 2 9" xfId="13316"/>
    <cellStyle name="Note 2 4 2 2 9 2" xfId="38454"/>
    <cellStyle name="Note 2 4 2 20" xfId="23208"/>
    <cellStyle name="Note 2 4 2 20 2" xfId="38455"/>
    <cellStyle name="Note 2 4 2 21" xfId="776"/>
    <cellStyle name="Note 2 4 2 21 2" xfId="38456"/>
    <cellStyle name="Note 2 4 2 22" xfId="24593"/>
    <cellStyle name="Note 2 4 2 22 2" xfId="38457"/>
    <cellStyle name="Note 2 4 2 23" xfId="24721"/>
    <cellStyle name="Note 2 4 2 23 2" xfId="38458"/>
    <cellStyle name="Note 2 4 2 24" xfId="38459"/>
    <cellStyle name="Note 2 4 2 25" xfId="53659"/>
    <cellStyle name="Note 2 4 2 26" xfId="53660"/>
    <cellStyle name="Note 2 4 2 27" xfId="53661"/>
    <cellStyle name="Note 2 4 2 28" xfId="53662"/>
    <cellStyle name="Note 2 4 2 29" xfId="53663"/>
    <cellStyle name="Note 2 4 2 3" xfId="617"/>
    <cellStyle name="Note 2 4 2 3 10" xfId="14828"/>
    <cellStyle name="Note 2 4 2 3 10 2" xfId="38460"/>
    <cellStyle name="Note 2 4 2 3 11" xfId="16222"/>
    <cellStyle name="Note 2 4 2 3 11 2" xfId="38461"/>
    <cellStyle name="Note 2 4 2 3 12" xfId="17612"/>
    <cellStyle name="Note 2 4 2 3 12 2" xfId="38462"/>
    <cellStyle name="Note 2 4 2 3 13" xfId="18999"/>
    <cellStyle name="Note 2 4 2 3 13 2" xfId="38463"/>
    <cellStyle name="Note 2 4 2 3 14" xfId="20379"/>
    <cellStyle name="Note 2 4 2 3 14 2" xfId="38464"/>
    <cellStyle name="Note 2 4 2 3 15" xfId="21745"/>
    <cellStyle name="Note 2 4 2 3 15 2" xfId="38465"/>
    <cellStyle name="Note 2 4 2 3 16" xfId="23099"/>
    <cellStyle name="Note 2 4 2 3 16 2" xfId="38466"/>
    <cellStyle name="Note 2 4 2 3 17" xfId="24443"/>
    <cellStyle name="Note 2 4 2 3 17 2" xfId="38467"/>
    <cellStyle name="Note 2 4 2 3 18" xfId="2011"/>
    <cellStyle name="Note 2 4 2 3 18 2" xfId="38468"/>
    <cellStyle name="Note 2 4 2 3 19" xfId="38469"/>
    <cellStyle name="Note 2 4 2 3 2" xfId="3471"/>
    <cellStyle name="Note 2 4 2 3 2 2" xfId="38470"/>
    <cellStyle name="Note 2 4 2 3 3" xfId="4815"/>
    <cellStyle name="Note 2 4 2 3 3 2" xfId="38471"/>
    <cellStyle name="Note 2 4 2 3 4" xfId="6441"/>
    <cellStyle name="Note 2 4 2 3 4 2" xfId="38472"/>
    <cellStyle name="Note 2 4 2 3 5" xfId="7843"/>
    <cellStyle name="Note 2 4 2 3 5 2" xfId="38473"/>
    <cellStyle name="Note 2 4 2 3 6" xfId="9238"/>
    <cellStyle name="Note 2 4 2 3 6 2" xfId="38474"/>
    <cellStyle name="Note 2 4 2 3 7" xfId="10639"/>
    <cellStyle name="Note 2 4 2 3 7 2" xfId="38475"/>
    <cellStyle name="Note 2 4 2 3 8" xfId="12036"/>
    <cellStyle name="Note 2 4 2 3 8 2" xfId="38476"/>
    <cellStyle name="Note 2 4 2 3 9" xfId="13432"/>
    <cellStyle name="Note 2 4 2 3 9 2" xfId="38477"/>
    <cellStyle name="Note 2 4 2 30" xfId="53664"/>
    <cellStyle name="Note 2 4 2 31" xfId="53665"/>
    <cellStyle name="Note 2 4 2 4" xfId="1766"/>
    <cellStyle name="Note 2 4 2 4 10" xfId="14583"/>
    <cellStyle name="Note 2 4 2 4 10 2" xfId="38478"/>
    <cellStyle name="Note 2 4 2 4 11" xfId="15977"/>
    <cellStyle name="Note 2 4 2 4 11 2" xfId="38479"/>
    <cellStyle name="Note 2 4 2 4 12" xfId="17367"/>
    <cellStyle name="Note 2 4 2 4 12 2" xfId="38480"/>
    <cellStyle name="Note 2 4 2 4 13" xfId="18754"/>
    <cellStyle name="Note 2 4 2 4 13 2" xfId="38481"/>
    <cellStyle name="Note 2 4 2 4 14" xfId="20134"/>
    <cellStyle name="Note 2 4 2 4 14 2" xfId="38482"/>
    <cellStyle name="Note 2 4 2 4 15" xfId="21500"/>
    <cellStyle name="Note 2 4 2 4 15 2" xfId="38483"/>
    <cellStyle name="Note 2 4 2 4 16" xfId="22854"/>
    <cellStyle name="Note 2 4 2 4 16 2" xfId="38484"/>
    <cellStyle name="Note 2 4 2 4 17" xfId="24198"/>
    <cellStyle name="Note 2 4 2 4 17 2" xfId="38485"/>
    <cellStyle name="Note 2 4 2 4 18" xfId="38486"/>
    <cellStyle name="Note 2 4 2 4 2" xfId="3226"/>
    <cellStyle name="Note 2 4 2 4 2 2" xfId="38487"/>
    <cellStyle name="Note 2 4 2 4 3" xfId="4570"/>
    <cellStyle name="Note 2 4 2 4 3 2" xfId="38488"/>
    <cellStyle name="Note 2 4 2 4 4" xfId="6196"/>
    <cellStyle name="Note 2 4 2 4 4 2" xfId="38489"/>
    <cellStyle name="Note 2 4 2 4 5" xfId="7598"/>
    <cellStyle name="Note 2 4 2 4 5 2" xfId="38490"/>
    <cellStyle name="Note 2 4 2 4 6" xfId="8993"/>
    <cellStyle name="Note 2 4 2 4 6 2" xfId="38491"/>
    <cellStyle name="Note 2 4 2 4 7" xfId="10394"/>
    <cellStyle name="Note 2 4 2 4 7 2" xfId="38492"/>
    <cellStyle name="Note 2 4 2 4 8" xfId="11791"/>
    <cellStyle name="Note 2 4 2 4 8 2" xfId="38493"/>
    <cellStyle name="Note 2 4 2 4 9" xfId="13187"/>
    <cellStyle name="Note 2 4 2 4 9 2" xfId="38494"/>
    <cellStyle name="Note 2 4 2 5" xfId="2226"/>
    <cellStyle name="Note 2 4 2 5 2" xfId="38495"/>
    <cellStyle name="Note 2 4 2 6" xfId="3580"/>
    <cellStyle name="Note 2 4 2 6 2" xfId="38496"/>
    <cellStyle name="Note 2 4 2 7" xfId="5152"/>
    <cellStyle name="Note 2 4 2 7 2" xfId="38497"/>
    <cellStyle name="Note 2 4 2 8" xfId="6550"/>
    <cellStyle name="Note 2 4 2 8 2" xfId="38498"/>
    <cellStyle name="Note 2 4 2 9" xfId="7948"/>
    <cellStyle name="Note 2 4 2 9 2" xfId="38499"/>
    <cellStyle name="Note 2 4 20" xfId="1398"/>
    <cellStyle name="Note 2 4 20 10" xfId="14163"/>
    <cellStyle name="Note 2 4 20 10 2" xfId="38500"/>
    <cellStyle name="Note 2 4 20 11" xfId="15559"/>
    <cellStyle name="Note 2 4 20 11 2" xfId="38501"/>
    <cellStyle name="Note 2 4 20 12" xfId="16953"/>
    <cellStyle name="Note 2 4 20 12 2" xfId="38502"/>
    <cellStyle name="Note 2 4 20 13" xfId="18343"/>
    <cellStyle name="Note 2 4 20 13 2" xfId="38503"/>
    <cellStyle name="Note 2 4 20 14" xfId="19730"/>
    <cellStyle name="Note 2 4 20 14 2" xfId="38504"/>
    <cellStyle name="Note 2 4 20 15" xfId="21110"/>
    <cellStyle name="Note 2 4 20 15 2" xfId="38505"/>
    <cellStyle name="Note 2 4 20 16" xfId="22476"/>
    <cellStyle name="Note 2 4 20 16 2" xfId="38506"/>
    <cellStyle name="Note 2 4 20 17" xfId="23830"/>
    <cellStyle name="Note 2 4 20 17 2" xfId="38507"/>
    <cellStyle name="Note 2 4 20 18" xfId="38508"/>
    <cellStyle name="Note 2 4 20 19" xfId="53666"/>
    <cellStyle name="Note 2 4 20 2" xfId="2848"/>
    <cellStyle name="Note 2 4 20 2 2" xfId="38509"/>
    <cellStyle name="Note 2 4 20 20" xfId="53667"/>
    <cellStyle name="Note 2 4 20 21" xfId="53668"/>
    <cellStyle name="Note 2 4 20 22" xfId="53669"/>
    <cellStyle name="Note 2 4 20 23" xfId="53670"/>
    <cellStyle name="Note 2 4 20 24" xfId="53671"/>
    <cellStyle name="Note 2 4 20 25" xfId="53672"/>
    <cellStyle name="Note 2 4 20 3" xfId="4202"/>
    <cellStyle name="Note 2 4 20 3 2" xfId="38510"/>
    <cellStyle name="Note 2 4 20 4" xfId="5774"/>
    <cellStyle name="Note 2 4 20 4 2" xfId="38511"/>
    <cellStyle name="Note 2 4 20 5" xfId="7172"/>
    <cellStyle name="Note 2 4 20 5 2" xfId="38512"/>
    <cellStyle name="Note 2 4 20 6" xfId="8570"/>
    <cellStyle name="Note 2 4 20 6 2" xfId="38513"/>
    <cellStyle name="Note 2 4 20 7" xfId="9972"/>
    <cellStyle name="Note 2 4 20 7 2" xfId="38514"/>
    <cellStyle name="Note 2 4 20 8" xfId="11366"/>
    <cellStyle name="Note 2 4 20 8 2" xfId="38515"/>
    <cellStyle name="Note 2 4 20 9" xfId="12765"/>
    <cellStyle name="Note 2 4 20 9 2" xfId="38516"/>
    <cellStyle name="Note 2 4 21" xfId="1432"/>
    <cellStyle name="Note 2 4 21 10" xfId="14197"/>
    <cellStyle name="Note 2 4 21 10 2" xfId="38517"/>
    <cellStyle name="Note 2 4 21 11" xfId="15593"/>
    <cellStyle name="Note 2 4 21 11 2" xfId="38518"/>
    <cellStyle name="Note 2 4 21 12" xfId="16987"/>
    <cellStyle name="Note 2 4 21 12 2" xfId="38519"/>
    <cellStyle name="Note 2 4 21 13" xfId="18377"/>
    <cellStyle name="Note 2 4 21 13 2" xfId="38520"/>
    <cellStyle name="Note 2 4 21 14" xfId="19764"/>
    <cellStyle name="Note 2 4 21 14 2" xfId="38521"/>
    <cellStyle name="Note 2 4 21 15" xfId="21144"/>
    <cellStyle name="Note 2 4 21 15 2" xfId="38522"/>
    <cellStyle name="Note 2 4 21 16" xfId="22510"/>
    <cellStyle name="Note 2 4 21 16 2" xfId="38523"/>
    <cellStyle name="Note 2 4 21 17" xfId="23864"/>
    <cellStyle name="Note 2 4 21 17 2" xfId="38524"/>
    <cellStyle name="Note 2 4 21 18" xfId="38525"/>
    <cellStyle name="Note 2 4 21 19" xfId="53673"/>
    <cellStyle name="Note 2 4 21 2" xfId="2882"/>
    <cellStyle name="Note 2 4 21 2 2" xfId="38526"/>
    <cellStyle name="Note 2 4 21 20" xfId="53674"/>
    <cellStyle name="Note 2 4 21 21" xfId="53675"/>
    <cellStyle name="Note 2 4 21 22" xfId="53676"/>
    <cellStyle name="Note 2 4 21 23" xfId="53677"/>
    <cellStyle name="Note 2 4 21 24" xfId="53678"/>
    <cellStyle name="Note 2 4 21 25" xfId="53679"/>
    <cellStyle name="Note 2 4 21 3" xfId="4236"/>
    <cellStyle name="Note 2 4 21 3 2" xfId="38527"/>
    <cellStyle name="Note 2 4 21 4" xfId="5808"/>
    <cellStyle name="Note 2 4 21 4 2" xfId="38528"/>
    <cellStyle name="Note 2 4 21 5" xfId="7206"/>
    <cellStyle name="Note 2 4 21 5 2" xfId="38529"/>
    <cellStyle name="Note 2 4 21 6" xfId="8604"/>
    <cellStyle name="Note 2 4 21 6 2" xfId="38530"/>
    <cellStyle name="Note 2 4 21 7" xfId="10006"/>
    <cellStyle name="Note 2 4 21 7 2" xfId="38531"/>
    <cellStyle name="Note 2 4 21 8" xfId="11400"/>
    <cellStyle name="Note 2 4 21 8 2" xfId="38532"/>
    <cellStyle name="Note 2 4 21 9" xfId="12799"/>
    <cellStyle name="Note 2 4 21 9 2" xfId="38533"/>
    <cellStyle name="Note 2 4 22" xfId="1464"/>
    <cellStyle name="Note 2 4 22 10" xfId="14229"/>
    <cellStyle name="Note 2 4 22 10 2" xfId="38534"/>
    <cellStyle name="Note 2 4 22 11" xfId="15625"/>
    <cellStyle name="Note 2 4 22 11 2" xfId="38535"/>
    <cellStyle name="Note 2 4 22 12" xfId="17019"/>
    <cellStyle name="Note 2 4 22 12 2" xfId="38536"/>
    <cellStyle name="Note 2 4 22 13" xfId="18409"/>
    <cellStyle name="Note 2 4 22 13 2" xfId="38537"/>
    <cellStyle name="Note 2 4 22 14" xfId="19796"/>
    <cellStyle name="Note 2 4 22 14 2" xfId="38538"/>
    <cellStyle name="Note 2 4 22 15" xfId="21176"/>
    <cellStyle name="Note 2 4 22 15 2" xfId="38539"/>
    <cellStyle name="Note 2 4 22 16" xfId="22542"/>
    <cellStyle name="Note 2 4 22 16 2" xfId="38540"/>
    <cellStyle name="Note 2 4 22 17" xfId="23896"/>
    <cellStyle name="Note 2 4 22 17 2" xfId="38541"/>
    <cellStyle name="Note 2 4 22 18" xfId="38542"/>
    <cellStyle name="Note 2 4 22 19" xfId="53680"/>
    <cellStyle name="Note 2 4 22 2" xfId="2914"/>
    <cellStyle name="Note 2 4 22 2 2" xfId="38543"/>
    <cellStyle name="Note 2 4 22 20" xfId="53681"/>
    <cellStyle name="Note 2 4 22 21" xfId="53682"/>
    <cellStyle name="Note 2 4 22 22" xfId="53683"/>
    <cellStyle name="Note 2 4 22 23" xfId="53684"/>
    <cellStyle name="Note 2 4 22 24" xfId="53685"/>
    <cellStyle name="Note 2 4 22 25" xfId="53686"/>
    <cellStyle name="Note 2 4 22 3" xfId="4268"/>
    <cellStyle name="Note 2 4 22 3 2" xfId="38544"/>
    <cellStyle name="Note 2 4 22 4" xfId="5840"/>
    <cellStyle name="Note 2 4 22 4 2" xfId="38545"/>
    <cellStyle name="Note 2 4 22 5" xfId="7238"/>
    <cellStyle name="Note 2 4 22 5 2" xfId="38546"/>
    <cellStyle name="Note 2 4 22 6" xfId="8636"/>
    <cellStyle name="Note 2 4 22 6 2" xfId="38547"/>
    <cellStyle name="Note 2 4 22 7" xfId="10038"/>
    <cellStyle name="Note 2 4 22 7 2" xfId="38548"/>
    <cellStyle name="Note 2 4 22 8" xfId="11432"/>
    <cellStyle name="Note 2 4 22 8 2" xfId="38549"/>
    <cellStyle name="Note 2 4 22 9" xfId="12831"/>
    <cellStyle name="Note 2 4 22 9 2" xfId="38550"/>
    <cellStyle name="Note 2 4 23" xfId="1498"/>
    <cellStyle name="Note 2 4 23 10" xfId="14263"/>
    <cellStyle name="Note 2 4 23 10 2" xfId="38551"/>
    <cellStyle name="Note 2 4 23 11" xfId="15659"/>
    <cellStyle name="Note 2 4 23 11 2" xfId="38552"/>
    <cellStyle name="Note 2 4 23 12" xfId="17053"/>
    <cellStyle name="Note 2 4 23 12 2" xfId="38553"/>
    <cellStyle name="Note 2 4 23 13" xfId="18443"/>
    <cellStyle name="Note 2 4 23 13 2" xfId="38554"/>
    <cellStyle name="Note 2 4 23 14" xfId="19830"/>
    <cellStyle name="Note 2 4 23 14 2" xfId="38555"/>
    <cellStyle name="Note 2 4 23 15" xfId="21210"/>
    <cellStyle name="Note 2 4 23 15 2" xfId="38556"/>
    <cellStyle name="Note 2 4 23 16" xfId="22576"/>
    <cellStyle name="Note 2 4 23 16 2" xfId="38557"/>
    <cellStyle name="Note 2 4 23 17" xfId="23930"/>
    <cellStyle name="Note 2 4 23 17 2" xfId="38558"/>
    <cellStyle name="Note 2 4 23 18" xfId="38559"/>
    <cellStyle name="Note 2 4 23 19" xfId="53687"/>
    <cellStyle name="Note 2 4 23 2" xfId="2948"/>
    <cellStyle name="Note 2 4 23 2 2" xfId="38560"/>
    <cellStyle name="Note 2 4 23 20" xfId="53688"/>
    <cellStyle name="Note 2 4 23 21" xfId="53689"/>
    <cellStyle name="Note 2 4 23 22" xfId="53690"/>
    <cellStyle name="Note 2 4 23 23" xfId="53691"/>
    <cellStyle name="Note 2 4 23 24" xfId="53692"/>
    <cellStyle name="Note 2 4 23 25" xfId="53693"/>
    <cellStyle name="Note 2 4 23 3" xfId="4302"/>
    <cellStyle name="Note 2 4 23 3 2" xfId="38561"/>
    <cellStyle name="Note 2 4 23 4" xfId="5874"/>
    <cellStyle name="Note 2 4 23 4 2" xfId="38562"/>
    <cellStyle name="Note 2 4 23 5" xfId="7272"/>
    <cellStyle name="Note 2 4 23 5 2" xfId="38563"/>
    <cellStyle name="Note 2 4 23 6" xfId="8670"/>
    <cellStyle name="Note 2 4 23 6 2" xfId="38564"/>
    <cellStyle name="Note 2 4 23 7" xfId="10072"/>
    <cellStyle name="Note 2 4 23 7 2" xfId="38565"/>
    <cellStyle name="Note 2 4 23 8" xfId="11466"/>
    <cellStyle name="Note 2 4 23 8 2" xfId="38566"/>
    <cellStyle name="Note 2 4 23 9" xfId="12865"/>
    <cellStyle name="Note 2 4 23 9 2" xfId="38567"/>
    <cellStyle name="Note 2 4 24" xfId="1533"/>
    <cellStyle name="Note 2 4 24 10" xfId="14298"/>
    <cellStyle name="Note 2 4 24 10 2" xfId="38568"/>
    <cellStyle name="Note 2 4 24 11" xfId="15694"/>
    <cellStyle name="Note 2 4 24 11 2" xfId="38569"/>
    <cellStyle name="Note 2 4 24 12" xfId="17088"/>
    <cellStyle name="Note 2 4 24 12 2" xfId="38570"/>
    <cellStyle name="Note 2 4 24 13" xfId="18478"/>
    <cellStyle name="Note 2 4 24 13 2" xfId="38571"/>
    <cellStyle name="Note 2 4 24 14" xfId="19865"/>
    <cellStyle name="Note 2 4 24 14 2" xfId="38572"/>
    <cellStyle name="Note 2 4 24 15" xfId="21245"/>
    <cellStyle name="Note 2 4 24 15 2" xfId="38573"/>
    <cellStyle name="Note 2 4 24 16" xfId="22611"/>
    <cellStyle name="Note 2 4 24 16 2" xfId="38574"/>
    <cellStyle name="Note 2 4 24 17" xfId="23965"/>
    <cellStyle name="Note 2 4 24 17 2" xfId="38575"/>
    <cellStyle name="Note 2 4 24 18" xfId="38576"/>
    <cellStyle name="Note 2 4 24 19" xfId="53694"/>
    <cellStyle name="Note 2 4 24 2" xfId="2983"/>
    <cellStyle name="Note 2 4 24 2 2" xfId="38577"/>
    <cellStyle name="Note 2 4 24 20" xfId="53695"/>
    <cellStyle name="Note 2 4 24 21" xfId="53696"/>
    <cellStyle name="Note 2 4 24 22" xfId="53697"/>
    <cellStyle name="Note 2 4 24 23" xfId="53698"/>
    <cellStyle name="Note 2 4 24 24" xfId="53699"/>
    <cellStyle name="Note 2 4 24 25" xfId="53700"/>
    <cellStyle name="Note 2 4 24 3" xfId="4337"/>
    <cellStyle name="Note 2 4 24 3 2" xfId="38578"/>
    <cellStyle name="Note 2 4 24 4" xfId="5909"/>
    <cellStyle name="Note 2 4 24 4 2" xfId="38579"/>
    <cellStyle name="Note 2 4 24 5" xfId="7307"/>
    <cellStyle name="Note 2 4 24 5 2" xfId="38580"/>
    <cellStyle name="Note 2 4 24 6" xfId="8705"/>
    <cellStyle name="Note 2 4 24 6 2" xfId="38581"/>
    <cellStyle name="Note 2 4 24 7" xfId="10107"/>
    <cellStyle name="Note 2 4 24 7 2" xfId="38582"/>
    <cellStyle name="Note 2 4 24 8" xfId="11501"/>
    <cellStyle name="Note 2 4 24 8 2" xfId="38583"/>
    <cellStyle name="Note 2 4 24 9" xfId="12900"/>
    <cellStyle name="Note 2 4 24 9 2" xfId="38584"/>
    <cellStyle name="Note 2 4 25" xfId="1567"/>
    <cellStyle name="Note 2 4 25 10" xfId="14332"/>
    <cellStyle name="Note 2 4 25 10 2" xfId="38585"/>
    <cellStyle name="Note 2 4 25 11" xfId="15728"/>
    <cellStyle name="Note 2 4 25 11 2" xfId="38586"/>
    <cellStyle name="Note 2 4 25 12" xfId="17122"/>
    <cellStyle name="Note 2 4 25 12 2" xfId="38587"/>
    <cellStyle name="Note 2 4 25 13" xfId="18512"/>
    <cellStyle name="Note 2 4 25 13 2" xfId="38588"/>
    <cellStyle name="Note 2 4 25 14" xfId="19899"/>
    <cellStyle name="Note 2 4 25 14 2" xfId="38589"/>
    <cellStyle name="Note 2 4 25 15" xfId="21279"/>
    <cellStyle name="Note 2 4 25 15 2" xfId="38590"/>
    <cellStyle name="Note 2 4 25 16" xfId="22645"/>
    <cellStyle name="Note 2 4 25 16 2" xfId="38591"/>
    <cellStyle name="Note 2 4 25 17" xfId="23999"/>
    <cellStyle name="Note 2 4 25 17 2" xfId="38592"/>
    <cellStyle name="Note 2 4 25 18" xfId="38593"/>
    <cellStyle name="Note 2 4 25 19" xfId="53701"/>
    <cellStyle name="Note 2 4 25 2" xfId="3017"/>
    <cellStyle name="Note 2 4 25 2 2" xfId="38594"/>
    <cellStyle name="Note 2 4 25 20" xfId="53702"/>
    <cellStyle name="Note 2 4 25 21" xfId="53703"/>
    <cellStyle name="Note 2 4 25 22" xfId="53704"/>
    <cellStyle name="Note 2 4 25 23" xfId="53705"/>
    <cellStyle name="Note 2 4 25 24" xfId="53706"/>
    <cellStyle name="Note 2 4 25 25" xfId="53707"/>
    <cellStyle name="Note 2 4 25 3" xfId="4371"/>
    <cellStyle name="Note 2 4 25 3 2" xfId="38595"/>
    <cellStyle name="Note 2 4 25 4" xfId="5943"/>
    <cellStyle name="Note 2 4 25 4 2" xfId="38596"/>
    <cellStyle name="Note 2 4 25 5" xfId="7341"/>
    <cellStyle name="Note 2 4 25 5 2" xfId="38597"/>
    <cellStyle name="Note 2 4 25 6" xfId="8739"/>
    <cellStyle name="Note 2 4 25 6 2" xfId="38598"/>
    <cellStyle name="Note 2 4 25 7" xfId="10141"/>
    <cellStyle name="Note 2 4 25 7 2" xfId="38599"/>
    <cellStyle name="Note 2 4 25 8" xfId="11535"/>
    <cellStyle name="Note 2 4 25 8 2" xfId="38600"/>
    <cellStyle name="Note 2 4 25 9" xfId="12934"/>
    <cellStyle name="Note 2 4 25 9 2" xfId="38601"/>
    <cellStyle name="Note 2 4 26" xfId="1599"/>
    <cellStyle name="Note 2 4 26 10" xfId="14364"/>
    <cellStyle name="Note 2 4 26 10 2" xfId="38602"/>
    <cellStyle name="Note 2 4 26 11" xfId="15760"/>
    <cellStyle name="Note 2 4 26 11 2" xfId="38603"/>
    <cellStyle name="Note 2 4 26 12" xfId="17154"/>
    <cellStyle name="Note 2 4 26 12 2" xfId="38604"/>
    <cellStyle name="Note 2 4 26 13" xfId="18544"/>
    <cellStyle name="Note 2 4 26 13 2" xfId="38605"/>
    <cellStyle name="Note 2 4 26 14" xfId="19931"/>
    <cellStyle name="Note 2 4 26 14 2" xfId="38606"/>
    <cellStyle name="Note 2 4 26 15" xfId="21311"/>
    <cellStyle name="Note 2 4 26 15 2" xfId="38607"/>
    <cellStyle name="Note 2 4 26 16" xfId="22677"/>
    <cellStyle name="Note 2 4 26 16 2" xfId="38608"/>
    <cellStyle name="Note 2 4 26 17" xfId="24031"/>
    <cellStyle name="Note 2 4 26 17 2" xfId="38609"/>
    <cellStyle name="Note 2 4 26 18" xfId="38610"/>
    <cellStyle name="Note 2 4 26 19" xfId="53708"/>
    <cellStyle name="Note 2 4 26 2" xfId="3049"/>
    <cellStyle name="Note 2 4 26 2 2" xfId="38611"/>
    <cellStyle name="Note 2 4 26 20" xfId="53709"/>
    <cellStyle name="Note 2 4 26 21" xfId="53710"/>
    <cellStyle name="Note 2 4 26 22" xfId="53711"/>
    <cellStyle name="Note 2 4 26 23" xfId="53712"/>
    <cellStyle name="Note 2 4 26 24" xfId="53713"/>
    <cellStyle name="Note 2 4 26 25" xfId="53714"/>
    <cellStyle name="Note 2 4 26 3" xfId="4403"/>
    <cellStyle name="Note 2 4 26 3 2" xfId="38612"/>
    <cellStyle name="Note 2 4 26 4" xfId="5975"/>
    <cellStyle name="Note 2 4 26 4 2" xfId="38613"/>
    <cellStyle name="Note 2 4 26 5" xfId="7373"/>
    <cellStyle name="Note 2 4 26 5 2" xfId="38614"/>
    <cellStyle name="Note 2 4 26 6" xfId="8771"/>
    <cellStyle name="Note 2 4 26 6 2" xfId="38615"/>
    <cellStyle name="Note 2 4 26 7" xfId="10173"/>
    <cellStyle name="Note 2 4 26 7 2" xfId="38616"/>
    <cellStyle name="Note 2 4 26 8" xfId="11567"/>
    <cellStyle name="Note 2 4 26 8 2" xfId="38617"/>
    <cellStyle name="Note 2 4 26 9" xfId="12966"/>
    <cellStyle name="Note 2 4 26 9 2" xfId="38618"/>
    <cellStyle name="Note 2 4 27" xfId="1631"/>
    <cellStyle name="Note 2 4 27 10" xfId="14396"/>
    <cellStyle name="Note 2 4 27 10 2" xfId="38619"/>
    <cellStyle name="Note 2 4 27 11" xfId="15792"/>
    <cellStyle name="Note 2 4 27 11 2" xfId="38620"/>
    <cellStyle name="Note 2 4 27 12" xfId="17186"/>
    <cellStyle name="Note 2 4 27 12 2" xfId="38621"/>
    <cellStyle name="Note 2 4 27 13" xfId="18576"/>
    <cellStyle name="Note 2 4 27 13 2" xfId="38622"/>
    <cellStyle name="Note 2 4 27 14" xfId="19963"/>
    <cellStyle name="Note 2 4 27 14 2" xfId="38623"/>
    <cellStyle name="Note 2 4 27 15" xfId="21343"/>
    <cellStyle name="Note 2 4 27 15 2" xfId="38624"/>
    <cellStyle name="Note 2 4 27 16" xfId="22709"/>
    <cellStyle name="Note 2 4 27 16 2" xfId="38625"/>
    <cellStyle name="Note 2 4 27 17" xfId="24063"/>
    <cellStyle name="Note 2 4 27 17 2" xfId="38626"/>
    <cellStyle name="Note 2 4 27 18" xfId="38627"/>
    <cellStyle name="Note 2 4 27 19" xfId="53715"/>
    <cellStyle name="Note 2 4 27 2" xfId="3081"/>
    <cellStyle name="Note 2 4 27 2 2" xfId="38628"/>
    <cellStyle name="Note 2 4 27 20" xfId="53716"/>
    <cellStyle name="Note 2 4 27 21" xfId="53717"/>
    <cellStyle name="Note 2 4 27 22" xfId="53718"/>
    <cellStyle name="Note 2 4 27 23" xfId="53719"/>
    <cellStyle name="Note 2 4 27 24" xfId="53720"/>
    <cellStyle name="Note 2 4 27 25" xfId="53721"/>
    <cellStyle name="Note 2 4 27 3" xfId="4435"/>
    <cellStyle name="Note 2 4 27 3 2" xfId="38629"/>
    <cellStyle name="Note 2 4 27 4" xfId="6007"/>
    <cellStyle name="Note 2 4 27 4 2" xfId="38630"/>
    <cellStyle name="Note 2 4 27 5" xfId="7405"/>
    <cellStyle name="Note 2 4 27 5 2" xfId="38631"/>
    <cellStyle name="Note 2 4 27 6" xfId="8803"/>
    <cellStyle name="Note 2 4 27 6 2" xfId="38632"/>
    <cellStyle name="Note 2 4 27 7" xfId="10205"/>
    <cellStyle name="Note 2 4 27 7 2" xfId="38633"/>
    <cellStyle name="Note 2 4 27 8" xfId="11599"/>
    <cellStyle name="Note 2 4 27 8 2" xfId="38634"/>
    <cellStyle name="Note 2 4 27 9" xfId="12998"/>
    <cellStyle name="Note 2 4 27 9 2" xfId="38635"/>
    <cellStyle name="Note 2 4 28" xfId="1686"/>
    <cellStyle name="Note 2 4 28 10" xfId="14503"/>
    <cellStyle name="Note 2 4 28 10 2" xfId="38636"/>
    <cellStyle name="Note 2 4 28 11" xfId="15897"/>
    <cellStyle name="Note 2 4 28 11 2" xfId="38637"/>
    <cellStyle name="Note 2 4 28 12" xfId="17287"/>
    <cellStyle name="Note 2 4 28 12 2" xfId="38638"/>
    <cellStyle name="Note 2 4 28 13" xfId="18674"/>
    <cellStyle name="Note 2 4 28 13 2" xfId="38639"/>
    <cellStyle name="Note 2 4 28 14" xfId="20054"/>
    <cellStyle name="Note 2 4 28 14 2" xfId="38640"/>
    <cellStyle name="Note 2 4 28 15" xfId="21420"/>
    <cellStyle name="Note 2 4 28 15 2" xfId="38641"/>
    <cellStyle name="Note 2 4 28 16" xfId="22774"/>
    <cellStyle name="Note 2 4 28 16 2" xfId="38642"/>
    <cellStyle name="Note 2 4 28 17" xfId="24118"/>
    <cellStyle name="Note 2 4 28 17 2" xfId="38643"/>
    <cellStyle name="Note 2 4 28 18" xfId="38644"/>
    <cellStyle name="Note 2 4 28 2" xfId="3146"/>
    <cellStyle name="Note 2 4 28 2 2" xfId="38645"/>
    <cellStyle name="Note 2 4 28 3" xfId="4490"/>
    <cellStyle name="Note 2 4 28 3 2" xfId="38646"/>
    <cellStyle name="Note 2 4 28 4" xfId="6116"/>
    <cellStyle name="Note 2 4 28 4 2" xfId="38647"/>
    <cellStyle name="Note 2 4 28 5" xfId="7518"/>
    <cellStyle name="Note 2 4 28 5 2" xfId="38648"/>
    <cellStyle name="Note 2 4 28 6" xfId="8913"/>
    <cellStyle name="Note 2 4 28 6 2" xfId="38649"/>
    <cellStyle name="Note 2 4 28 7" xfId="10314"/>
    <cellStyle name="Note 2 4 28 7 2" xfId="38650"/>
    <cellStyle name="Note 2 4 28 8" xfId="11711"/>
    <cellStyle name="Note 2 4 28 8 2" xfId="38651"/>
    <cellStyle name="Note 2 4 28 9" xfId="13107"/>
    <cellStyle name="Note 2 4 28 9 2" xfId="38652"/>
    <cellStyle name="Note 2 4 29" xfId="2187"/>
    <cellStyle name="Note 2 4 29 2" xfId="38653"/>
    <cellStyle name="Note 2 4 3" xfId="421"/>
    <cellStyle name="Note 2 4 3 10" xfId="12183"/>
    <cellStyle name="Note 2 4 3 10 2" xfId="38654"/>
    <cellStyle name="Note 2 4 3 11" xfId="13581"/>
    <cellStyle name="Note 2 4 3 11 2" xfId="38655"/>
    <cellStyle name="Note 2 4 3 12" xfId="14977"/>
    <cellStyle name="Note 2 4 3 12 2" xfId="38656"/>
    <cellStyle name="Note 2 4 3 13" xfId="16371"/>
    <cellStyle name="Note 2 4 3 13 2" xfId="38657"/>
    <cellStyle name="Note 2 4 3 14" xfId="17761"/>
    <cellStyle name="Note 2 4 3 14 2" xfId="38658"/>
    <cellStyle name="Note 2 4 3 15" xfId="19148"/>
    <cellStyle name="Note 2 4 3 15 2" xfId="38659"/>
    <cellStyle name="Note 2 4 3 16" xfId="20528"/>
    <cellStyle name="Note 2 4 3 16 2" xfId="38660"/>
    <cellStyle name="Note 2 4 3 17" xfId="21894"/>
    <cellStyle name="Note 2 4 3 17 2" xfId="38661"/>
    <cellStyle name="Note 2 4 3 18" xfId="23248"/>
    <cellStyle name="Note 2 4 3 18 2" xfId="38662"/>
    <cellStyle name="Note 2 4 3 19" xfId="816"/>
    <cellStyle name="Note 2 4 3 19 2" xfId="38663"/>
    <cellStyle name="Note 2 4 3 2" xfId="1815"/>
    <cellStyle name="Note 2 4 3 2 10" xfId="14632"/>
    <cellStyle name="Note 2 4 3 2 10 2" xfId="38664"/>
    <cellStyle name="Note 2 4 3 2 11" xfId="16026"/>
    <cellStyle name="Note 2 4 3 2 11 2" xfId="38665"/>
    <cellStyle name="Note 2 4 3 2 12" xfId="17416"/>
    <cellStyle name="Note 2 4 3 2 12 2" xfId="38666"/>
    <cellStyle name="Note 2 4 3 2 13" xfId="18803"/>
    <cellStyle name="Note 2 4 3 2 13 2" xfId="38667"/>
    <cellStyle name="Note 2 4 3 2 14" xfId="20183"/>
    <cellStyle name="Note 2 4 3 2 14 2" xfId="38668"/>
    <cellStyle name="Note 2 4 3 2 15" xfId="21549"/>
    <cellStyle name="Note 2 4 3 2 15 2" xfId="38669"/>
    <cellStyle name="Note 2 4 3 2 16" xfId="22903"/>
    <cellStyle name="Note 2 4 3 2 16 2" xfId="38670"/>
    <cellStyle name="Note 2 4 3 2 17" xfId="24247"/>
    <cellStyle name="Note 2 4 3 2 17 2" xfId="38671"/>
    <cellStyle name="Note 2 4 3 2 18" xfId="38672"/>
    <cellStyle name="Note 2 4 3 2 2" xfId="3275"/>
    <cellStyle name="Note 2 4 3 2 2 2" xfId="38673"/>
    <cellStyle name="Note 2 4 3 2 3" xfId="4619"/>
    <cellStyle name="Note 2 4 3 2 3 2" xfId="38674"/>
    <cellStyle name="Note 2 4 3 2 4" xfId="6245"/>
    <cellStyle name="Note 2 4 3 2 4 2" xfId="38675"/>
    <cellStyle name="Note 2 4 3 2 5" xfId="7647"/>
    <cellStyle name="Note 2 4 3 2 5 2" xfId="38676"/>
    <cellStyle name="Note 2 4 3 2 6" xfId="9042"/>
    <cellStyle name="Note 2 4 3 2 6 2" xfId="38677"/>
    <cellStyle name="Note 2 4 3 2 7" xfId="10443"/>
    <cellStyle name="Note 2 4 3 2 7 2" xfId="38678"/>
    <cellStyle name="Note 2 4 3 2 8" xfId="11840"/>
    <cellStyle name="Note 2 4 3 2 8 2" xfId="38679"/>
    <cellStyle name="Note 2 4 3 2 9" xfId="13236"/>
    <cellStyle name="Note 2 4 3 2 9 2" xfId="38680"/>
    <cellStyle name="Note 2 4 3 20" xfId="38681"/>
    <cellStyle name="Note 2 4 3 21" xfId="53722"/>
    <cellStyle name="Note 2 4 3 22" xfId="53723"/>
    <cellStyle name="Note 2 4 3 23" xfId="53724"/>
    <cellStyle name="Note 2 4 3 24" xfId="53725"/>
    <cellStyle name="Note 2 4 3 25" xfId="53726"/>
    <cellStyle name="Note 2 4 3 26" xfId="53727"/>
    <cellStyle name="Note 2 4 3 27" xfId="53728"/>
    <cellStyle name="Note 2 4 3 3" xfId="2266"/>
    <cellStyle name="Note 2 4 3 3 2" xfId="38682"/>
    <cellStyle name="Note 2 4 3 4" xfId="3620"/>
    <cellStyle name="Note 2 4 3 4 2" xfId="38683"/>
    <cellStyle name="Note 2 4 3 5" xfId="5192"/>
    <cellStyle name="Note 2 4 3 5 2" xfId="38684"/>
    <cellStyle name="Note 2 4 3 6" xfId="6590"/>
    <cellStyle name="Note 2 4 3 6 2" xfId="38685"/>
    <cellStyle name="Note 2 4 3 7" xfId="7988"/>
    <cellStyle name="Note 2 4 3 7 2" xfId="38686"/>
    <cellStyle name="Note 2 4 3 8" xfId="9390"/>
    <cellStyle name="Note 2 4 3 8 2" xfId="38687"/>
    <cellStyle name="Note 2 4 3 9" xfId="10784"/>
    <cellStyle name="Note 2 4 3 9 2" xfId="38688"/>
    <cellStyle name="Note 2 4 30" xfId="3541"/>
    <cellStyle name="Note 2 4 30 2" xfId="38689"/>
    <cellStyle name="Note 2 4 31" xfId="5113"/>
    <cellStyle name="Note 2 4 31 2" xfId="38690"/>
    <cellStyle name="Note 2 4 32" xfId="6511"/>
    <cellStyle name="Note 2 4 32 2" xfId="38691"/>
    <cellStyle name="Note 2 4 33" xfId="7909"/>
    <cellStyle name="Note 2 4 33 2" xfId="38692"/>
    <cellStyle name="Note 2 4 34" xfId="9311"/>
    <cellStyle name="Note 2 4 34 2" xfId="38693"/>
    <cellStyle name="Note 2 4 35" xfId="10705"/>
    <cellStyle name="Note 2 4 35 2" xfId="38694"/>
    <cellStyle name="Note 2 4 36" xfId="12104"/>
    <cellStyle name="Note 2 4 36 2" xfId="38695"/>
    <cellStyle name="Note 2 4 37" xfId="13502"/>
    <cellStyle name="Note 2 4 37 2" xfId="38696"/>
    <cellStyle name="Note 2 4 38" xfId="14898"/>
    <cellStyle name="Note 2 4 38 2" xfId="38697"/>
    <cellStyle name="Note 2 4 39" xfId="16292"/>
    <cellStyle name="Note 2 4 39 2" xfId="38698"/>
    <cellStyle name="Note 2 4 4" xfId="537"/>
    <cellStyle name="Note 2 4 4 10" xfId="12222"/>
    <cellStyle name="Note 2 4 4 10 2" xfId="38699"/>
    <cellStyle name="Note 2 4 4 11" xfId="13620"/>
    <cellStyle name="Note 2 4 4 11 2" xfId="38700"/>
    <cellStyle name="Note 2 4 4 12" xfId="15016"/>
    <cellStyle name="Note 2 4 4 12 2" xfId="38701"/>
    <cellStyle name="Note 2 4 4 13" xfId="16410"/>
    <cellStyle name="Note 2 4 4 13 2" xfId="38702"/>
    <cellStyle name="Note 2 4 4 14" xfId="17800"/>
    <cellStyle name="Note 2 4 4 14 2" xfId="38703"/>
    <cellStyle name="Note 2 4 4 15" xfId="19187"/>
    <cellStyle name="Note 2 4 4 15 2" xfId="38704"/>
    <cellStyle name="Note 2 4 4 16" xfId="20567"/>
    <cellStyle name="Note 2 4 4 16 2" xfId="38705"/>
    <cellStyle name="Note 2 4 4 17" xfId="21933"/>
    <cellStyle name="Note 2 4 4 17 2" xfId="38706"/>
    <cellStyle name="Note 2 4 4 18" xfId="23287"/>
    <cellStyle name="Note 2 4 4 18 2" xfId="38707"/>
    <cellStyle name="Note 2 4 4 19" xfId="855"/>
    <cellStyle name="Note 2 4 4 19 2" xfId="38708"/>
    <cellStyle name="Note 2 4 4 2" xfId="1931"/>
    <cellStyle name="Note 2 4 4 2 10" xfId="14748"/>
    <cellStyle name="Note 2 4 4 2 10 2" xfId="38709"/>
    <cellStyle name="Note 2 4 4 2 11" xfId="16142"/>
    <cellStyle name="Note 2 4 4 2 11 2" xfId="38710"/>
    <cellStyle name="Note 2 4 4 2 12" xfId="17532"/>
    <cellStyle name="Note 2 4 4 2 12 2" xfId="38711"/>
    <cellStyle name="Note 2 4 4 2 13" xfId="18919"/>
    <cellStyle name="Note 2 4 4 2 13 2" xfId="38712"/>
    <cellStyle name="Note 2 4 4 2 14" xfId="20299"/>
    <cellStyle name="Note 2 4 4 2 14 2" xfId="38713"/>
    <cellStyle name="Note 2 4 4 2 15" xfId="21665"/>
    <cellStyle name="Note 2 4 4 2 15 2" xfId="38714"/>
    <cellStyle name="Note 2 4 4 2 16" xfId="23019"/>
    <cellStyle name="Note 2 4 4 2 16 2" xfId="38715"/>
    <cellStyle name="Note 2 4 4 2 17" xfId="24363"/>
    <cellStyle name="Note 2 4 4 2 17 2" xfId="38716"/>
    <cellStyle name="Note 2 4 4 2 18" xfId="38717"/>
    <cellStyle name="Note 2 4 4 2 2" xfId="3391"/>
    <cellStyle name="Note 2 4 4 2 2 2" xfId="38718"/>
    <cellStyle name="Note 2 4 4 2 3" xfId="4735"/>
    <cellStyle name="Note 2 4 4 2 3 2" xfId="38719"/>
    <cellStyle name="Note 2 4 4 2 4" xfId="6361"/>
    <cellStyle name="Note 2 4 4 2 4 2" xfId="38720"/>
    <cellStyle name="Note 2 4 4 2 5" xfId="7763"/>
    <cellStyle name="Note 2 4 4 2 5 2" xfId="38721"/>
    <cellStyle name="Note 2 4 4 2 6" xfId="9158"/>
    <cellStyle name="Note 2 4 4 2 6 2" xfId="38722"/>
    <cellStyle name="Note 2 4 4 2 7" xfId="10559"/>
    <cellStyle name="Note 2 4 4 2 7 2" xfId="38723"/>
    <cellStyle name="Note 2 4 4 2 8" xfId="11956"/>
    <cellStyle name="Note 2 4 4 2 8 2" xfId="38724"/>
    <cellStyle name="Note 2 4 4 2 9" xfId="13352"/>
    <cellStyle name="Note 2 4 4 2 9 2" xfId="38725"/>
    <cellStyle name="Note 2 4 4 20" xfId="38726"/>
    <cellStyle name="Note 2 4 4 21" xfId="53729"/>
    <cellStyle name="Note 2 4 4 22" xfId="53730"/>
    <cellStyle name="Note 2 4 4 23" xfId="53731"/>
    <cellStyle name="Note 2 4 4 24" xfId="53732"/>
    <cellStyle name="Note 2 4 4 25" xfId="53733"/>
    <cellStyle name="Note 2 4 4 26" xfId="53734"/>
    <cellStyle name="Note 2 4 4 27" xfId="53735"/>
    <cellStyle name="Note 2 4 4 3" xfId="2305"/>
    <cellStyle name="Note 2 4 4 3 2" xfId="38727"/>
    <cellStyle name="Note 2 4 4 4" xfId="3659"/>
    <cellStyle name="Note 2 4 4 4 2" xfId="38728"/>
    <cellStyle name="Note 2 4 4 5" xfId="5231"/>
    <cellStyle name="Note 2 4 4 5 2" xfId="38729"/>
    <cellStyle name="Note 2 4 4 6" xfId="6629"/>
    <cellStyle name="Note 2 4 4 6 2" xfId="38730"/>
    <cellStyle name="Note 2 4 4 7" xfId="8027"/>
    <cellStyle name="Note 2 4 4 7 2" xfId="38731"/>
    <cellStyle name="Note 2 4 4 8" xfId="9429"/>
    <cellStyle name="Note 2 4 4 8 2" xfId="38732"/>
    <cellStyle name="Note 2 4 4 9" xfId="10823"/>
    <cellStyle name="Note 2 4 4 9 2" xfId="38733"/>
    <cellStyle name="Note 2 4 40" xfId="17682"/>
    <cellStyle name="Note 2 4 40 2" xfId="38734"/>
    <cellStyle name="Note 2 4 41" xfId="19069"/>
    <cellStyle name="Note 2 4 41 2" xfId="38735"/>
    <cellStyle name="Note 2 4 42" xfId="20449"/>
    <cellStyle name="Note 2 4 42 2" xfId="38736"/>
    <cellStyle name="Note 2 4 43" xfId="21815"/>
    <cellStyle name="Note 2 4 43 2" xfId="38737"/>
    <cellStyle name="Note 2 4 44" xfId="23169"/>
    <cellStyle name="Note 2 4 44 2" xfId="38738"/>
    <cellStyle name="Note 2 4 45" xfId="737"/>
    <cellStyle name="Note 2 4 45 2" xfId="38739"/>
    <cellStyle name="Note 2 4 46" xfId="24559"/>
    <cellStyle name="Note 2 4 46 2" xfId="38740"/>
    <cellStyle name="Note 2 4 47" xfId="24502"/>
    <cellStyle name="Note 2 4 47 2" xfId="38741"/>
    <cellStyle name="Note 2 4 48" xfId="24655"/>
    <cellStyle name="Note 2 4 48 2" xfId="38742"/>
    <cellStyle name="Note 2 4 49" xfId="38743"/>
    <cellStyle name="Note 2 4 5" xfId="893"/>
    <cellStyle name="Note 2 4 5 10" xfId="13658"/>
    <cellStyle name="Note 2 4 5 10 2" xfId="38744"/>
    <cellStyle name="Note 2 4 5 11" xfId="15054"/>
    <cellStyle name="Note 2 4 5 11 2" xfId="38745"/>
    <cellStyle name="Note 2 4 5 12" xfId="16448"/>
    <cellStyle name="Note 2 4 5 12 2" xfId="38746"/>
    <cellStyle name="Note 2 4 5 13" xfId="17838"/>
    <cellStyle name="Note 2 4 5 13 2" xfId="38747"/>
    <cellStyle name="Note 2 4 5 14" xfId="19225"/>
    <cellStyle name="Note 2 4 5 14 2" xfId="38748"/>
    <cellStyle name="Note 2 4 5 15" xfId="20605"/>
    <cellStyle name="Note 2 4 5 15 2" xfId="38749"/>
    <cellStyle name="Note 2 4 5 16" xfId="21971"/>
    <cellStyle name="Note 2 4 5 16 2" xfId="38750"/>
    <cellStyle name="Note 2 4 5 17" xfId="23325"/>
    <cellStyle name="Note 2 4 5 17 2" xfId="38751"/>
    <cellStyle name="Note 2 4 5 18" xfId="38752"/>
    <cellStyle name="Note 2 4 5 19" xfId="53736"/>
    <cellStyle name="Note 2 4 5 2" xfId="2343"/>
    <cellStyle name="Note 2 4 5 2 2" xfId="38753"/>
    <cellStyle name="Note 2 4 5 20" xfId="53737"/>
    <cellStyle name="Note 2 4 5 21" xfId="53738"/>
    <cellStyle name="Note 2 4 5 22" xfId="53739"/>
    <cellStyle name="Note 2 4 5 23" xfId="53740"/>
    <cellStyle name="Note 2 4 5 24" xfId="53741"/>
    <cellStyle name="Note 2 4 5 25" xfId="53742"/>
    <cellStyle name="Note 2 4 5 3" xfId="3697"/>
    <cellStyle name="Note 2 4 5 3 2" xfId="38754"/>
    <cellStyle name="Note 2 4 5 4" xfId="5269"/>
    <cellStyle name="Note 2 4 5 4 2" xfId="38755"/>
    <cellStyle name="Note 2 4 5 5" xfId="6667"/>
    <cellStyle name="Note 2 4 5 5 2" xfId="38756"/>
    <cellStyle name="Note 2 4 5 6" xfId="8065"/>
    <cellStyle name="Note 2 4 5 6 2" xfId="38757"/>
    <cellStyle name="Note 2 4 5 7" xfId="9467"/>
    <cellStyle name="Note 2 4 5 7 2" xfId="38758"/>
    <cellStyle name="Note 2 4 5 8" xfId="10861"/>
    <cellStyle name="Note 2 4 5 8 2" xfId="38759"/>
    <cellStyle name="Note 2 4 5 9" xfId="12260"/>
    <cellStyle name="Note 2 4 5 9 2" xfId="38760"/>
    <cellStyle name="Note 2 4 50" xfId="49244"/>
    <cellStyle name="Note 2 4 51" xfId="49278"/>
    <cellStyle name="Note 2 4 52" xfId="53743"/>
    <cellStyle name="Note 2 4 53" xfId="53744"/>
    <cellStyle name="Note 2 4 54" xfId="53745"/>
    <cellStyle name="Note 2 4 55" xfId="53746"/>
    <cellStyle name="Note 2 4 56" xfId="53747"/>
    <cellStyle name="Note 2 4 57" xfId="53748"/>
    <cellStyle name="Note 2 4 58" xfId="53749"/>
    <cellStyle name="Note 2 4 6" xfId="929"/>
    <cellStyle name="Note 2 4 6 10" xfId="13694"/>
    <cellStyle name="Note 2 4 6 10 2" xfId="38761"/>
    <cellStyle name="Note 2 4 6 11" xfId="15090"/>
    <cellStyle name="Note 2 4 6 11 2" xfId="38762"/>
    <cellStyle name="Note 2 4 6 12" xfId="16484"/>
    <cellStyle name="Note 2 4 6 12 2" xfId="38763"/>
    <cellStyle name="Note 2 4 6 13" xfId="17874"/>
    <cellStyle name="Note 2 4 6 13 2" xfId="38764"/>
    <cellStyle name="Note 2 4 6 14" xfId="19261"/>
    <cellStyle name="Note 2 4 6 14 2" xfId="38765"/>
    <cellStyle name="Note 2 4 6 15" xfId="20641"/>
    <cellStyle name="Note 2 4 6 15 2" xfId="38766"/>
    <cellStyle name="Note 2 4 6 16" xfId="22007"/>
    <cellStyle name="Note 2 4 6 16 2" xfId="38767"/>
    <cellStyle name="Note 2 4 6 17" xfId="23361"/>
    <cellStyle name="Note 2 4 6 17 2" xfId="38768"/>
    <cellStyle name="Note 2 4 6 18" xfId="38769"/>
    <cellStyle name="Note 2 4 6 19" xfId="53750"/>
    <cellStyle name="Note 2 4 6 2" xfId="2379"/>
    <cellStyle name="Note 2 4 6 2 2" xfId="38770"/>
    <cellStyle name="Note 2 4 6 20" xfId="53751"/>
    <cellStyle name="Note 2 4 6 21" xfId="53752"/>
    <cellStyle name="Note 2 4 6 22" xfId="53753"/>
    <cellStyle name="Note 2 4 6 23" xfId="53754"/>
    <cellStyle name="Note 2 4 6 24" xfId="53755"/>
    <cellStyle name="Note 2 4 6 25" xfId="53756"/>
    <cellStyle name="Note 2 4 6 3" xfId="3733"/>
    <cellStyle name="Note 2 4 6 3 2" xfId="38771"/>
    <cellStyle name="Note 2 4 6 4" xfId="5305"/>
    <cellStyle name="Note 2 4 6 4 2" xfId="38772"/>
    <cellStyle name="Note 2 4 6 5" xfId="6703"/>
    <cellStyle name="Note 2 4 6 5 2" xfId="38773"/>
    <cellStyle name="Note 2 4 6 6" xfId="8101"/>
    <cellStyle name="Note 2 4 6 6 2" xfId="38774"/>
    <cellStyle name="Note 2 4 6 7" xfId="9503"/>
    <cellStyle name="Note 2 4 6 7 2" xfId="38775"/>
    <cellStyle name="Note 2 4 6 8" xfId="10897"/>
    <cellStyle name="Note 2 4 6 8 2" xfId="38776"/>
    <cellStyle name="Note 2 4 6 9" xfId="12296"/>
    <cellStyle name="Note 2 4 6 9 2" xfId="38777"/>
    <cellStyle name="Note 2 4 7" xfId="967"/>
    <cellStyle name="Note 2 4 7 10" xfId="13732"/>
    <cellStyle name="Note 2 4 7 10 2" xfId="38778"/>
    <cellStyle name="Note 2 4 7 11" xfId="15128"/>
    <cellStyle name="Note 2 4 7 11 2" xfId="38779"/>
    <cellStyle name="Note 2 4 7 12" xfId="16522"/>
    <cellStyle name="Note 2 4 7 12 2" xfId="38780"/>
    <cellStyle name="Note 2 4 7 13" xfId="17912"/>
    <cellStyle name="Note 2 4 7 13 2" xfId="38781"/>
    <cellStyle name="Note 2 4 7 14" xfId="19299"/>
    <cellStyle name="Note 2 4 7 14 2" xfId="38782"/>
    <cellStyle name="Note 2 4 7 15" xfId="20679"/>
    <cellStyle name="Note 2 4 7 15 2" xfId="38783"/>
    <cellStyle name="Note 2 4 7 16" xfId="22045"/>
    <cellStyle name="Note 2 4 7 16 2" xfId="38784"/>
    <cellStyle name="Note 2 4 7 17" xfId="23399"/>
    <cellStyle name="Note 2 4 7 17 2" xfId="38785"/>
    <cellStyle name="Note 2 4 7 18" xfId="38786"/>
    <cellStyle name="Note 2 4 7 19" xfId="53757"/>
    <cellStyle name="Note 2 4 7 2" xfId="2417"/>
    <cellStyle name="Note 2 4 7 2 2" xfId="38787"/>
    <cellStyle name="Note 2 4 7 20" xfId="53758"/>
    <cellStyle name="Note 2 4 7 21" xfId="53759"/>
    <cellStyle name="Note 2 4 7 22" xfId="53760"/>
    <cellStyle name="Note 2 4 7 23" xfId="53761"/>
    <cellStyle name="Note 2 4 7 24" xfId="53762"/>
    <cellStyle name="Note 2 4 7 25" xfId="53763"/>
    <cellStyle name="Note 2 4 7 3" xfId="3771"/>
    <cellStyle name="Note 2 4 7 3 2" xfId="38788"/>
    <cellStyle name="Note 2 4 7 4" xfId="5343"/>
    <cellStyle name="Note 2 4 7 4 2" xfId="38789"/>
    <cellStyle name="Note 2 4 7 5" xfId="6741"/>
    <cellStyle name="Note 2 4 7 5 2" xfId="38790"/>
    <cellStyle name="Note 2 4 7 6" xfId="8139"/>
    <cellStyle name="Note 2 4 7 6 2" xfId="38791"/>
    <cellStyle name="Note 2 4 7 7" xfId="9541"/>
    <cellStyle name="Note 2 4 7 7 2" xfId="38792"/>
    <cellStyle name="Note 2 4 7 8" xfId="10935"/>
    <cellStyle name="Note 2 4 7 8 2" xfId="38793"/>
    <cellStyle name="Note 2 4 7 9" xfId="12334"/>
    <cellStyle name="Note 2 4 7 9 2" xfId="38794"/>
    <cellStyle name="Note 2 4 8" xfId="1001"/>
    <cellStyle name="Note 2 4 8 10" xfId="13766"/>
    <cellStyle name="Note 2 4 8 10 2" xfId="38795"/>
    <cellStyle name="Note 2 4 8 11" xfId="15162"/>
    <cellStyle name="Note 2 4 8 11 2" xfId="38796"/>
    <cellStyle name="Note 2 4 8 12" xfId="16556"/>
    <cellStyle name="Note 2 4 8 12 2" xfId="38797"/>
    <cellStyle name="Note 2 4 8 13" xfId="17946"/>
    <cellStyle name="Note 2 4 8 13 2" xfId="38798"/>
    <cellStyle name="Note 2 4 8 14" xfId="19333"/>
    <cellStyle name="Note 2 4 8 14 2" xfId="38799"/>
    <cellStyle name="Note 2 4 8 15" xfId="20713"/>
    <cellStyle name="Note 2 4 8 15 2" xfId="38800"/>
    <cellStyle name="Note 2 4 8 16" xfId="22079"/>
    <cellStyle name="Note 2 4 8 16 2" xfId="38801"/>
    <cellStyle name="Note 2 4 8 17" xfId="23433"/>
    <cellStyle name="Note 2 4 8 17 2" xfId="38802"/>
    <cellStyle name="Note 2 4 8 18" xfId="38803"/>
    <cellStyle name="Note 2 4 8 19" xfId="53764"/>
    <cellStyle name="Note 2 4 8 2" xfId="2451"/>
    <cellStyle name="Note 2 4 8 2 2" xfId="38804"/>
    <cellStyle name="Note 2 4 8 20" xfId="53765"/>
    <cellStyle name="Note 2 4 8 21" xfId="53766"/>
    <cellStyle name="Note 2 4 8 22" xfId="53767"/>
    <cellStyle name="Note 2 4 8 23" xfId="53768"/>
    <cellStyle name="Note 2 4 8 24" xfId="53769"/>
    <cellStyle name="Note 2 4 8 25" xfId="53770"/>
    <cellStyle name="Note 2 4 8 3" xfId="3805"/>
    <cellStyle name="Note 2 4 8 3 2" xfId="38805"/>
    <cellStyle name="Note 2 4 8 4" xfId="5377"/>
    <cellStyle name="Note 2 4 8 4 2" xfId="38806"/>
    <cellStyle name="Note 2 4 8 5" xfId="6775"/>
    <cellStyle name="Note 2 4 8 5 2" xfId="38807"/>
    <cellStyle name="Note 2 4 8 6" xfId="8173"/>
    <cellStyle name="Note 2 4 8 6 2" xfId="38808"/>
    <cellStyle name="Note 2 4 8 7" xfId="9575"/>
    <cellStyle name="Note 2 4 8 7 2" xfId="38809"/>
    <cellStyle name="Note 2 4 8 8" xfId="10969"/>
    <cellStyle name="Note 2 4 8 8 2" xfId="38810"/>
    <cellStyle name="Note 2 4 8 9" xfId="12368"/>
    <cellStyle name="Note 2 4 8 9 2" xfId="38811"/>
    <cellStyle name="Note 2 4 9" xfId="1035"/>
    <cellStyle name="Note 2 4 9 10" xfId="13800"/>
    <cellStyle name="Note 2 4 9 10 2" xfId="38812"/>
    <cellStyle name="Note 2 4 9 11" xfId="15196"/>
    <cellStyle name="Note 2 4 9 11 2" xfId="38813"/>
    <cellStyle name="Note 2 4 9 12" xfId="16590"/>
    <cellStyle name="Note 2 4 9 12 2" xfId="38814"/>
    <cellStyle name="Note 2 4 9 13" xfId="17980"/>
    <cellStyle name="Note 2 4 9 13 2" xfId="38815"/>
    <cellStyle name="Note 2 4 9 14" xfId="19367"/>
    <cellStyle name="Note 2 4 9 14 2" xfId="38816"/>
    <cellStyle name="Note 2 4 9 15" xfId="20747"/>
    <cellStyle name="Note 2 4 9 15 2" xfId="38817"/>
    <cellStyle name="Note 2 4 9 16" xfId="22113"/>
    <cellStyle name="Note 2 4 9 16 2" xfId="38818"/>
    <cellStyle name="Note 2 4 9 17" xfId="23467"/>
    <cellStyle name="Note 2 4 9 17 2" xfId="38819"/>
    <cellStyle name="Note 2 4 9 18" xfId="38820"/>
    <cellStyle name="Note 2 4 9 19" xfId="53771"/>
    <cellStyle name="Note 2 4 9 2" xfId="2485"/>
    <cellStyle name="Note 2 4 9 2 2" xfId="38821"/>
    <cellStyle name="Note 2 4 9 20" xfId="53772"/>
    <cellStyle name="Note 2 4 9 21" xfId="53773"/>
    <cellStyle name="Note 2 4 9 22" xfId="53774"/>
    <cellStyle name="Note 2 4 9 23" xfId="53775"/>
    <cellStyle name="Note 2 4 9 24" xfId="53776"/>
    <cellStyle name="Note 2 4 9 25" xfId="53777"/>
    <cellStyle name="Note 2 4 9 3" xfId="3839"/>
    <cellStyle name="Note 2 4 9 3 2" xfId="38822"/>
    <cellStyle name="Note 2 4 9 4" xfId="5411"/>
    <cellStyle name="Note 2 4 9 4 2" xfId="38823"/>
    <cellStyle name="Note 2 4 9 5" xfId="6809"/>
    <cellStyle name="Note 2 4 9 5 2" xfId="38824"/>
    <cellStyle name="Note 2 4 9 6" xfId="8207"/>
    <cellStyle name="Note 2 4 9 6 2" xfId="38825"/>
    <cellStyle name="Note 2 4 9 7" xfId="9609"/>
    <cellStyle name="Note 2 4 9 7 2" xfId="38826"/>
    <cellStyle name="Note 2 4 9 8" xfId="11003"/>
    <cellStyle name="Note 2 4 9 8 2" xfId="38827"/>
    <cellStyle name="Note 2 4 9 9" xfId="12402"/>
    <cellStyle name="Note 2 4 9 9 2" xfId="38828"/>
    <cellStyle name="Note 2 40" xfId="11633"/>
    <cellStyle name="Note 2 40 2" xfId="38829"/>
    <cellStyle name="Note 2 41" xfId="13071"/>
    <cellStyle name="Note 2 41 2" xfId="38830"/>
    <cellStyle name="Note 2 42" xfId="24522"/>
    <cellStyle name="Note 2 42 2" xfId="38831"/>
    <cellStyle name="Note 2 43" xfId="24625"/>
    <cellStyle name="Note 2 43 2" xfId="38832"/>
    <cellStyle name="Note 2 44" xfId="38833"/>
    <cellStyle name="Note 2 45" xfId="49225"/>
    <cellStyle name="Note 2 46" xfId="49229"/>
    <cellStyle name="Note 2 47" xfId="49301"/>
    <cellStyle name="Note 2 48" xfId="53778"/>
    <cellStyle name="Note 2 49" xfId="53779"/>
    <cellStyle name="Note 2 5" xfId="307"/>
    <cellStyle name="Note 2 5 10" xfId="7863"/>
    <cellStyle name="Note 2 5 10 2" xfId="38834"/>
    <cellStyle name="Note 2 5 11" xfId="9265"/>
    <cellStyle name="Note 2 5 11 2" xfId="38835"/>
    <cellStyle name="Note 2 5 12" xfId="10659"/>
    <cellStyle name="Note 2 5 12 2" xfId="38836"/>
    <cellStyle name="Note 2 5 13" xfId="12058"/>
    <cellStyle name="Note 2 5 13 2" xfId="38837"/>
    <cellStyle name="Note 2 5 14" xfId="13456"/>
    <cellStyle name="Note 2 5 14 2" xfId="38838"/>
    <cellStyle name="Note 2 5 15" xfId="14852"/>
    <cellStyle name="Note 2 5 15 2" xfId="38839"/>
    <cellStyle name="Note 2 5 16" xfId="16246"/>
    <cellStyle name="Note 2 5 16 2" xfId="38840"/>
    <cellStyle name="Note 2 5 17" xfId="17636"/>
    <cellStyle name="Note 2 5 17 2" xfId="38841"/>
    <cellStyle name="Note 2 5 18" xfId="19023"/>
    <cellStyle name="Note 2 5 18 2" xfId="38842"/>
    <cellStyle name="Note 2 5 19" xfId="20403"/>
    <cellStyle name="Note 2 5 19 2" xfId="38843"/>
    <cellStyle name="Note 2 5 2" xfId="367"/>
    <cellStyle name="Note 2 5 2 10" xfId="11786"/>
    <cellStyle name="Note 2 5 2 10 2" xfId="38844"/>
    <cellStyle name="Note 2 5 2 11" xfId="13182"/>
    <cellStyle name="Note 2 5 2 11 2" xfId="38845"/>
    <cellStyle name="Note 2 5 2 12" xfId="14578"/>
    <cellStyle name="Note 2 5 2 12 2" xfId="38846"/>
    <cellStyle name="Note 2 5 2 13" xfId="15972"/>
    <cellStyle name="Note 2 5 2 13 2" xfId="38847"/>
    <cellStyle name="Note 2 5 2 14" xfId="17362"/>
    <cellStyle name="Note 2 5 2 14 2" xfId="38848"/>
    <cellStyle name="Note 2 5 2 15" xfId="18749"/>
    <cellStyle name="Note 2 5 2 15 2" xfId="38849"/>
    <cellStyle name="Note 2 5 2 16" xfId="20129"/>
    <cellStyle name="Note 2 5 2 16 2" xfId="38850"/>
    <cellStyle name="Note 2 5 2 17" xfId="21495"/>
    <cellStyle name="Note 2 5 2 17 2" xfId="38851"/>
    <cellStyle name="Note 2 5 2 18" xfId="22849"/>
    <cellStyle name="Note 2 5 2 18 2" xfId="38852"/>
    <cellStyle name="Note 2 5 2 19" xfId="24193"/>
    <cellStyle name="Note 2 5 2 19 2" xfId="38853"/>
    <cellStyle name="Note 2 5 2 2" xfId="496"/>
    <cellStyle name="Note 2 5 2 2 10" xfId="14707"/>
    <cellStyle name="Note 2 5 2 2 10 2" xfId="38854"/>
    <cellStyle name="Note 2 5 2 2 11" xfId="16101"/>
    <cellStyle name="Note 2 5 2 2 11 2" xfId="38855"/>
    <cellStyle name="Note 2 5 2 2 12" xfId="17491"/>
    <cellStyle name="Note 2 5 2 2 12 2" xfId="38856"/>
    <cellStyle name="Note 2 5 2 2 13" xfId="18878"/>
    <cellStyle name="Note 2 5 2 2 13 2" xfId="38857"/>
    <cellStyle name="Note 2 5 2 2 14" xfId="20258"/>
    <cellStyle name="Note 2 5 2 2 14 2" xfId="38858"/>
    <cellStyle name="Note 2 5 2 2 15" xfId="21624"/>
    <cellStyle name="Note 2 5 2 2 15 2" xfId="38859"/>
    <cellStyle name="Note 2 5 2 2 16" xfId="22978"/>
    <cellStyle name="Note 2 5 2 2 16 2" xfId="38860"/>
    <cellStyle name="Note 2 5 2 2 17" xfId="24322"/>
    <cellStyle name="Note 2 5 2 2 17 2" xfId="38861"/>
    <cellStyle name="Note 2 5 2 2 18" xfId="1890"/>
    <cellStyle name="Note 2 5 2 2 18 2" xfId="38862"/>
    <cellStyle name="Note 2 5 2 2 19" xfId="38863"/>
    <cellStyle name="Note 2 5 2 2 2" xfId="3350"/>
    <cellStyle name="Note 2 5 2 2 2 2" xfId="38864"/>
    <cellStyle name="Note 2 5 2 2 3" xfId="4694"/>
    <cellStyle name="Note 2 5 2 2 3 2" xfId="38865"/>
    <cellStyle name="Note 2 5 2 2 4" xfId="6320"/>
    <cellStyle name="Note 2 5 2 2 4 2" xfId="38866"/>
    <cellStyle name="Note 2 5 2 2 5" xfId="7722"/>
    <cellStyle name="Note 2 5 2 2 5 2" xfId="38867"/>
    <cellStyle name="Note 2 5 2 2 6" xfId="9117"/>
    <cellStyle name="Note 2 5 2 2 6 2" xfId="38868"/>
    <cellStyle name="Note 2 5 2 2 7" xfId="10518"/>
    <cellStyle name="Note 2 5 2 2 7 2" xfId="38869"/>
    <cellStyle name="Note 2 5 2 2 8" xfId="11915"/>
    <cellStyle name="Note 2 5 2 2 8 2" xfId="38870"/>
    <cellStyle name="Note 2 5 2 2 9" xfId="13311"/>
    <cellStyle name="Note 2 5 2 2 9 2" xfId="38871"/>
    <cellStyle name="Note 2 5 2 20" xfId="1761"/>
    <cellStyle name="Note 2 5 2 20 2" xfId="38872"/>
    <cellStyle name="Note 2 5 2 21" xfId="24588"/>
    <cellStyle name="Note 2 5 2 21 2" xfId="38873"/>
    <cellStyle name="Note 2 5 2 22" xfId="24716"/>
    <cellStyle name="Note 2 5 2 22 2" xfId="38874"/>
    <cellStyle name="Note 2 5 2 23" xfId="38875"/>
    <cellStyle name="Note 2 5 2 3" xfId="612"/>
    <cellStyle name="Note 2 5 2 3 10" xfId="14823"/>
    <cellStyle name="Note 2 5 2 3 10 2" xfId="38876"/>
    <cellStyle name="Note 2 5 2 3 11" xfId="16217"/>
    <cellStyle name="Note 2 5 2 3 11 2" xfId="38877"/>
    <cellStyle name="Note 2 5 2 3 12" xfId="17607"/>
    <cellStyle name="Note 2 5 2 3 12 2" xfId="38878"/>
    <cellStyle name="Note 2 5 2 3 13" xfId="18994"/>
    <cellStyle name="Note 2 5 2 3 13 2" xfId="38879"/>
    <cellStyle name="Note 2 5 2 3 14" xfId="20374"/>
    <cellStyle name="Note 2 5 2 3 14 2" xfId="38880"/>
    <cellStyle name="Note 2 5 2 3 15" xfId="21740"/>
    <cellStyle name="Note 2 5 2 3 15 2" xfId="38881"/>
    <cellStyle name="Note 2 5 2 3 16" xfId="23094"/>
    <cellStyle name="Note 2 5 2 3 16 2" xfId="38882"/>
    <cellStyle name="Note 2 5 2 3 17" xfId="24438"/>
    <cellStyle name="Note 2 5 2 3 17 2" xfId="38883"/>
    <cellStyle name="Note 2 5 2 3 18" xfId="2006"/>
    <cellStyle name="Note 2 5 2 3 18 2" xfId="38884"/>
    <cellStyle name="Note 2 5 2 3 19" xfId="38885"/>
    <cellStyle name="Note 2 5 2 3 2" xfId="3466"/>
    <cellStyle name="Note 2 5 2 3 2 2" xfId="38886"/>
    <cellStyle name="Note 2 5 2 3 3" xfId="4810"/>
    <cellStyle name="Note 2 5 2 3 3 2" xfId="38887"/>
    <cellStyle name="Note 2 5 2 3 4" xfId="6436"/>
    <cellStyle name="Note 2 5 2 3 4 2" xfId="38888"/>
    <cellStyle name="Note 2 5 2 3 5" xfId="7838"/>
    <cellStyle name="Note 2 5 2 3 5 2" xfId="38889"/>
    <cellStyle name="Note 2 5 2 3 6" xfId="9233"/>
    <cellStyle name="Note 2 5 2 3 6 2" xfId="38890"/>
    <cellStyle name="Note 2 5 2 3 7" xfId="10634"/>
    <cellStyle name="Note 2 5 2 3 7 2" xfId="38891"/>
    <cellStyle name="Note 2 5 2 3 8" xfId="12031"/>
    <cellStyle name="Note 2 5 2 3 8 2" xfId="38892"/>
    <cellStyle name="Note 2 5 2 3 9" xfId="13427"/>
    <cellStyle name="Note 2 5 2 3 9 2" xfId="38893"/>
    <cellStyle name="Note 2 5 2 4" xfId="3221"/>
    <cellStyle name="Note 2 5 2 4 2" xfId="38894"/>
    <cellStyle name="Note 2 5 2 5" xfId="4565"/>
    <cellStyle name="Note 2 5 2 5 2" xfId="38895"/>
    <cellStyle name="Note 2 5 2 6" xfId="6191"/>
    <cellStyle name="Note 2 5 2 6 2" xfId="38896"/>
    <cellStyle name="Note 2 5 2 7" xfId="7593"/>
    <cellStyle name="Note 2 5 2 7 2" xfId="38897"/>
    <cellStyle name="Note 2 5 2 8" xfId="8988"/>
    <cellStyle name="Note 2 5 2 8 2" xfId="38898"/>
    <cellStyle name="Note 2 5 2 9" xfId="10389"/>
    <cellStyle name="Note 2 5 2 9 2" xfId="38899"/>
    <cellStyle name="Note 2 5 20" xfId="21769"/>
    <cellStyle name="Note 2 5 20 2" xfId="38900"/>
    <cellStyle name="Note 2 5 21" xfId="23123"/>
    <cellStyle name="Note 2 5 21 2" xfId="38901"/>
    <cellStyle name="Note 2 5 22" xfId="691"/>
    <cellStyle name="Note 2 5 22 2" xfId="38902"/>
    <cellStyle name="Note 2 5 23" xfId="24507"/>
    <cellStyle name="Note 2 5 23 2" xfId="38903"/>
    <cellStyle name="Note 2 5 24" xfId="24650"/>
    <cellStyle name="Note 2 5 24 2" xfId="38904"/>
    <cellStyle name="Note 2 5 25" xfId="38905"/>
    <cellStyle name="Note 2 5 26" xfId="53780"/>
    <cellStyle name="Note 2 5 27" xfId="53781"/>
    <cellStyle name="Note 2 5 28" xfId="53782"/>
    <cellStyle name="Note 2 5 29" xfId="53783"/>
    <cellStyle name="Note 2 5 3" xfId="416"/>
    <cellStyle name="Note 2 5 3 10" xfId="14627"/>
    <cellStyle name="Note 2 5 3 10 2" xfId="38906"/>
    <cellStyle name="Note 2 5 3 11" xfId="16021"/>
    <cellStyle name="Note 2 5 3 11 2" xfId="38907"/>
    <cellStyle name="Note 2 5 3 12" xfId="17411"/>
    <cellStyle name="Note 2 5 3 12 2" xfId="38908"/>
    <cellStyle name="Note 2 5 3 13" xfId="18798"/>
    <cellStyle name="Note 2 5 3 13 2" xfId="38909"/>
    <cellStyle name="Note 2 5 3 14" xfId="20178"/>
    <cellStyle name="Note 2 5 3 14 2" xfId="38910"/>
    <cellStyle name="Note 2 5 3 15" xfId="21544"/>
    <cellStyle name="Note 2 5 3 15 2" xfId="38911"/>
    <cellStyle name="Note 2 5 3 16" xfId="22898"/>
    <cellStyle name="Note 2 5 3 16 2" xfId="38912"/>
    <cellStyle name="Note 2 5 3 17" xfId="24242"/>
    <cellStyle name="Note 2 5 3 17 2" xfId="38913"/>
    <cellStyle name="Note 2 5 3 18" xfId="1810"/>
    <cellStyle name="Note 2 5 3 18 2" xfId="38914"/>
    <cellStyle name="Note 2 5 3 19" xfId="38915"/>
    <cellStyle name="Note 2 5 3 2" xfId="3270"/>
    <cellStyle name="Note 2 5 3 2 2" xfId="38916"/>
    <cellStyle name="Note 2 5 3 3" xfId="4614"/>
    <cellStyle name="Note 2 5 3 3 2" xfId="38917"/>
    <cellStyle name="Note 2 5 3 4" xfId="6240"/>
    <cellStyle name="Note 2 5 3 4 2" xfId="38918"/>
    <cellStyle name="Note 2 5 3 5" xfId="7642"/>
    <cellStyle name="Note 2 5 3 5 2" xfId="38919"/>
    <cellStyle name="Note 2 5 3 6" xfId="9037"/>
    <cellStyle name="Note 2 5 3 6 2" xfId="38920"/>
    <cellStyle name="Note 2 5 3 7" xfId="10438"/>
    <cellStyle name="Note 2 5 3 7 2" xfId="38921"/>
    <cellStyle name="Note 2 5 3 8" xfId="11835"/>
    <cellStyle name="Note 2 5 3 8 2" xfId="38922"/>
    <cellStyle name="Note 2 5 3 9" xfId="13231"/>
    <cellStyle name="Note 2 5 3 9 2" xfId="38923"/>
    <cellStyle name="Note 2 5 30" xfId="53784"/>
    <cellStyle name="Note 2 5 31" xfId="53785"/>
    <cellStyle name="Note 2 5 32" xfId="53786"/>
    <cellStyle name="Note 2 5 4" xfId="532"/>
    <cellStyle name="Note 2 5 4 10" xfId="14743"/>
    <cellStyle name="Note 2 5 4 10 2" xfId="38924"/>
    <cellStyle name="Note 2 5 4 11" xfId="16137"/>
    <cellStyle name="Note 2 5 4 11 2" xfId="38925"/>
    <cellStyle name="Note 2 5 4 12" xfId="17527"/>
    <cellStyle name="Note 2 5 4 12 2" xfId="38926"/>
    <cellStyle name="Note 2 5 4 13" xfId="18914"/>
    <cellStyle name="Note 2 5 4 13 2" xfId="38927"/>
    <cellStyle name="Note 2 5 4 14" xfId="20294"/>
    <cellStyle name="Note 2 5 4 14 2" xfId="38928"/>
    <cellStyle name="Note 2 5 4 15" xfId="21660"/>
    <cellStyle name="Note 2 5 4 15 2" xfId="38929"/>
    <cellStyle name="Note 2 5 4 16" xfId="23014"/>
    <cellStyle name="Note 2 5 4 16 2" xfId="38930"/>
    <cellStyle name="Note 2 5 4 17" xfId="24358"/>
    <cellStyle name="Note 2 5 4 17 2" xfId="38931"/>
    <cellStyle name="Note 2 5 4 18" xfId="1926"/>
    <cellStyle name="Note 2 5 4 18 2" xfId="38932"/>
    <cellStyle name="Note 2 5 4 19" xfId="38933"/>
    <cellStyle name="Note 2 5 4 2" xfId="3386"/>
    <cellStyle name="Note 2 5 4 2 2" xfId="38934"/>
    <cellStyle name="Note 2 5 4 3" xfId="4730"/>
    <cellStyle name="Note 2 5 4 3 2" xfId="38935"/>
    <cellStyle name="Note 2 5 4 4" xfId="6356"/>
    <cellStyle name="Note 2 5 4 4 2" xfId="38936"/>
    <cellStyle name="Note 2 5 4 5" xfId="7758"/>
    <cellStyle name="Note 2 5 4 5 2" xfId="38937"/>
    <cellStyle name="Note 2 5 4 6" xfId="9153"/>
    <cellStyle name="Note 2 5 4 6 2" xfId="38938"/>
    <cellStyle name="Note 2 5 4 7" xfId="10554"/>
    <cellStyle name="Note 2 5 4 7 2" xfId="38939"/>
    <cellStyle name="Note 2 5 4 8" xfId="11951"/>
    <cellStyle name="Note 2 5 4 8 2" xfId="38940"/>
    <cellStyle name="Note 2 5 4 9" xfId="13347"/>
    <cellStyle name="Note 2 5 4 9 2" xfId="38941"/>
    <cellStyle name="Note 2 5 5" xfId="1681"/>
    <cellStyle name="Note 2 5 5 10" xfId="14498"/>
    <cellStyle name="Note 2 5 5 10 2" xfId="38942"/>
    <cellStyle name="Note 2 5 5 11" xfId="15892"/>
    <cellStyle name="Note 2 5 5 11 2" xfId="38943"/>
    <cellStyle name="Note 2 5 5 12" xfId="17282"/>
    <cellStyle name="Note 2 5 5 12 2" xfId="38944"/>
    <cellStyle name="Note 2 5 5 13" xfId="18669"/>
    <cellStyle name="Note 2 5 5 13 2" xfId="38945"/>
    <cellStyle name="Note 2 5 5 14" xfId="20049"/>
    <cellStyle name="Note 2 5 5 14 2" xfId="38946"/>
    <cellStyle name="Note 2 5 5 15" xfId="21415"/>
    <cellStyle name="Note 2 5 5 15 2" xfId="38947"/>
    <cellStyle name="Note 2 5 5 16" xfId="22769"/>
    <cellStyle name="Note 2 5 5 16 2" xfId="38948"/>
    <cellStyle name="Note 2 5 5 17" xfId="24113"/>
    <cellStyle name="Note 2 5 5 17 2" xfId="38949"/>
    <cellStyle name="Note 2 5 5 18" xfId="38950"/>
    <cellStyle name="Note 2 5 5 2" xfId="3141"/>
    <cellStyle name="Note 2 5 5 2 2" xfId="38951"/>
    <cellStyle name="Note 2 5 5 3" xfId="4485"/>
    <cellStyle name="Note 2 5 5 3 2" xfId="38952"/>
    <cellStyle name="Note 2 5 5 4" xfId="6111"/>
    <cellStyle name="Note 2 5 5 4 2" xfId="38953"/>
    <cellStyle name="Note 2 5 5 5" xfId="7513"/>
    <cellStyle name="Note 2 5 5 5 2" xfId="38954"/>
    <cellStyle name="Note 2 5 5 6" xfId="8908"/>
    <cellStyle name="Note 2 5 5 6 2" xfId="38955"/>
    <cellStyle name="Note 2 5 5 7" xfId="10309"/>
    <cellStyle name="Note 2 5 5 7 2" xfId="38956"/>
    <cellStyle name="Note 2 5 5 8" xfId="11706"/>
    <cellStyle name="Note 2 5 5 8 2" xfId="38957"/>
    <cellStyle name="Note 2 5 5 9" xfId="13102"/>
    <cellStyle name="Note 2 5 5 9 2" xfId="38958"/>
    <cellStyle name="Note 2 5 6" xfId="2141"/>
    <cellStyle name="Note 2 5 6 2" xfId="38959"/>
    <cellStyle name="Note 2 5 7" xfId="3495"/>
    <cellStyle name="Note 2 5 7 2" xfId="38960"/>
    <cellStyle name="Note 2 5 8" xfId="5067"/>
    <cellStyle name="Note 2 5 8 2" xfId="38961"/>
    <cellStyle name="Note 2 5 9" xfId="6465"/>
    <cellStyle name="Note 2 5 9 2" xfId="38962"/>
    <cellStyle name="Note 2 50" xfId="53787"/>
    <cellStyle name="Note 2 51" xfId="53788"/>
    <cellStyle name="Note 2 52" xfId="53789"/>
    <cellStyle name="Note 2 53" xfId="53790"/>
    <cellStyle name="Note 2 54" xfId="53791"/>
    <cellStyle name="Note 2 55" xfId="53792"/>
    <cellStyle name="Note 2 56" xfId="53793"/>
    <cellStyle name="Note 2 57" xfId="53794"/>
    <cellStyle name="Note 2 58" xfId="53795"/>
    <cellStyle name="Note 2 59" xfId="53796"/>
    <cellStyle name="Note 2 6" xfId="322"/>
    <cellStyle name="Note 2 6 10" xfId="6042"/>
    <cellStyle name="Note 2 6 10 2" xfId="38963"/>
    <cellStyle name="Note 2 6 11" xfId="8853"/>
    <cellStyle name="Note 2 6 11 2" xfId="38964"/>
    <cellStyle name="Note 2 6 12" xfId="4897"/>
    <cellStyle name="Note 2 6 12 2" xfId="38965"/>
    <cellStyle name="Note 2 6 13" xfId="10273"/>
    <cellStyle name="Note 2 6 13 2" xfId="38966"/>
    <cellStyle name="Note 2 6 14" xfId="4988"/>
    <cellStyle name="Note 2 6 14 2" xfId="38967"/>
    <cellStyle name="Note 2 6 15" xfId="13025"/>
    <cellStyle name="Note 2 6 15 2" xfId="38968"/>
    <cellStyle name="Note 2 6 16" xfId="14423"/>
    <cellStyle name="Note 2 6 16 2" xfId="38969"/>
    <cellStyle name="Note 2 6 17" xfId="15819"/>
    <cellStyle name="Note 2 6 17 2" xfId="38970"/>
    <cellStyle name="Note 2 6 18" xfId="17213"/>
    <cellStyle name="Note 2 6 18 2" xfId="38971"/>
    <cellStyle name="Note 2 6 19" xfId="18603"/>
    <cellStyle name="Note 2 6 19 2" xfId="38972"/>
    <cellStyle name="Note 2 6 2" xfId="441"/>
    <cellStyle name="Note 2 6 2 10" xfId="14652"/>
    <cellStyle name="Note 2 6 2 10 2" xfId="38973"/>
    <cellStyle name="Note 2 6 2 11" xfId="16046"/>
    <cellStyle name="Note 2 6 2 11 2" xfId="38974"/>
    <cellStyle name="Note 2 6 2 12" xfId="17436"/>
    <cellStyle name="Note 2 6 2 12 2" xfId="38975"/>
    <cellStyle name="Note 2 6 2 13" xfId="18823"/>
    <cellStyle name="Note 2 6 2 13 2" xfId="38976"/>
    <cellStyle name="Note 2 6 2 14" xfId="20203"/>
    <cellStyle name="Note 2 6 2 14 2" xfId="38977"/>
    <cellStyle name="Note 2 6 2 15" xfId="21569"/>
    <cellStyle name="Note 2 6 2 15 2" xfId="38978"/>
    <cellStyle name="Note 2 6 2 16" xfId="22923"/>
    <cellStyle name="Note 2 6 2 16 2" xfId="38979"/>
    <cellStyle name="Note 2 6 2 17" xfId="24267"/>
    <cellStyle name="Note 2 6 2 17 2" xfId="38980"/>
    <cellStyle name="Note 2 6 2 18" xfId="1835"/>
    <cellStyle name="Note 2 6 2 18 2" xfId="38981"/>
    <cellStyle name="Note 2 6 2 19" xfId="38982"/>
    <cellStyle name="Note 2 6 2 2" xfId="3295"/>
    <cellStyle name="Note 2 6 2 2 2" xfId="38983"/>
    <cellStyle name="Note 2 6 2 3" xfId="4639"/>
    <cellStyle name="Note 2 6 2 3 2" xfId="38984"/>
    <cellStyle name="Note 2 6 2 4" xfId="6265"/>
    <cellStyle name="Note 2 6 2 4 2" xfId="38985"/>
    <cellStyle name="Note 2 6 2 5" xfId="7667"/>
    <cellStyle name="Note 2 6 2 5 2" xfId="38986"/>
    <cellStyle name="Note 2 6 2 6" xfId="9062"/>
    <cellStyle name="Note 2 6 2 6 2" xfId="38987"/>
    <cellStyle name="Note 2 6 2 7" xfId="10463"/>
    <cellStyle name="Note 2 6 2 7 2" xfId="38988"/>
    <cellStyle name="Note 2 6 2 8" xfId="11860"/>
    <cellStyle name="Note 2 6 2 8 2" xfId="38989"/>
    <cellStyle name="Note 2 6 2 9" xfId="13256"/>
    <cellStyle name="Note 2 6 2 9 2" xfId="38990"/>
    <cellStyle name="Note 2 6 20" xfId="19989"/>
    <cellStyle name="Note 2 6 20 2" xfId="38991"/>
    <cellStyle name="Note 2 6 21" xfId="657"/>
    <cellStyle name="Note 2 6 21 2" xfId="38992"/>
    <cellStyle name="Note 2 6 22" xfId="24484"/>
    <cellStyle name="Note 2 6 22 2" xfId="38993"/>
    <cellStyle name="Note 2 6 23" xfId="24673"/>
    <cellStyle name="Note 2 6 23 2" xfId="38994"/>
    <cellStyle name="Note 2 6 24" xfId="38995"/>
    <cellStyle name="Note 2 6 25" xfId="53797"/>
    <cellStyle name="Note 2 6 26" xfId="53798"/>
    <cellStyle name="Note 2 6 27" xfId="53799"/>
    <cellStyle name="Note 2 6 28" xfId="53800"/>
    <cellStyle name="Note 2 6 29" xfId="53801"/>
    <cellStyle name="Note 2 6 3" xfId="557"/>
    <cellStyle name="Note 2 6 3 10" xfId="14768"/>
    <cellStyle name="Note 2 6 3 10 2" xfId="38996"/>
    <cellStyle name="Note 2 6 3 11" xfId="16162"/>
    <cellStyle name="Note 2 6 3 11 2" xfId="38997"/>
    <cellStyle name="Note 2 6 3 12" xfId="17552"/>
    <cellStyle name="Note 2 6 3 12 2" xfId="38998"/>
    <cellStyle name="Note 2 6 3 13" xfId="18939"/>
    <cellStyle name="Note 2 6 3 13 2" xfId="38999"/>
    <cellStyle name="Note 2 6 3 14" xfId="20319"/>
    <cellStyle name="Note 2 6 3 14 2" xfId="39000"/>
    <cellStyle name="Note 2 6 3 15" xfId="21685"/>
    <cellStyle name="Note 2 6 3 15 2" xfId="39001"/>
    <cellStyle name="Note 2 6 3 16" xfId="23039"/>
    <cellStyle name="Note 2 6 3 16 2" xfId="39002"/>
    <cellStyle name="Note 2 6 3 17" xfId="24383"/>
    <cellStyle name="Note 2 6 3 17 2" xfId="39003"/>
    <cellStyle name="Note 2 6 3 18" xfId="1951"/>
    <cellStyle name="Note 2 6 3 18 2" xfId="39004"/>
    <cellStyle name="Note 2 6 3 19" xfId="39005"/>
    <cellStyle name="Note 2 6 3 2" xfId="3411"/>
    <cellStyle name="Note 2 6 3 2 2" xfId="39006"/>
    <cellStyle name="Note 2 6 3 3" xfId="4755"/>
    <cellStyle name="Note 2 6 3 3 2" xfId="39007"/>
    <cellStyle name="Note 2 6 3 4" xfId="6381"/>
    <cellStyle name="Note 2 6 3 4 2" xfId="39008"/>
    <cellStyle name="Note 2 6 3 5" xfId="7783"/>
    <cellStyle name="Note 2 6 3 5 2" xfId="39009"/>
    <cellStyle name="Note 2 6 3 6" xfId="9178"/>
    <cellStyle name="Note 2 6 3 6 2" xfId="39010"/>
    <cellStyle name="Note 2 6 3 7" xfId="10579"/>
    <cellStyle name="Note 2 6 3 7 2" xfId="39011"/>
    <cellStyle name="Note 2 6 3 8" xfId="11976"/>
    <cellStyle name="Note 2 6 3 8 2" xfId="39012"/>
    <cellStyle name="Note 2 6 3 9" xfId="13372"/>
    <cellStyle name="Note 2 6 3 9 2" xfId="39013"/>
    <cellStyle name="Note 2 6 30" xfId="53802"/>
    <cellStyle name="Note 2 6 31" xfId="53803"/>
    <cellStyle name="Note 2 6 4" xfId="1706"/>
    <cellStyle name="Note 2 6 4 10" xfId="14523"/>
    <cellStyle name="Note 2 6 4 10 2" xfId="39014"/>
    <cellStyle name="Note 2 6 4 11" xfId="15917"/>
    <cellStyle name="Note 2 6 4 11 2" xfId="39015"/>
    <cellStyle name="Note 2 6 4 12" xfId="17307"/>
    <cellStyle name="Note 2 6 4 12 2" xfId="39016"/>
    <cellStyle name="Note 2 6 4 13" xfId="18694"/>
    <cellStyle name="Note 2 6 4 13 2" xfId="39017"/>
    <cellStyle name="Note 2 6 4 14" xfId="20074"/>
    <cellStyle name="Note 2 6 4 14 2" xfId="39018"/>
    <cellStyle name="Note 2 6 4 15" xfId="21440"/>
    <cellStyle name="Note 2 6 4 15 2" xfId="39019"/>
    <cellStyle name="Note 2 6 4 16" xfId="22794"/>
    <cellStyle name="Note 2 6 4 16 2" xfId="39020"/>
    <cellStyle name="Note 2 6 4 17" xfId="24138"/>
    <cellStyle name="Note 2 6 4 17 2" xfId="39021"/>
    <cellStyle name="Note 2 6 4 18" xfId="39022"/>
    <cellStyle name="Note 2 6 4 2" xfId="3166"/>
    <cellStyle name="Note 2 6 4 2 2" xfId="39023"/>
    <cellStyle name="Note 2 6 4 3" xfId="4510"/>
    <cellStyle name="Note 2 6 4 3 2" xfId="39024"/>
    <cellStyle name="Note 2 6 4 4" xfId="6136"/>
    <cellStyle name="Note 2 6 4 4 2" xfId="39025"/>
    <cellStyle name="Note 2 6 4 5" xfId="7538"/>
    <cellStyle name="Note 2 6 4 5 2" xfId="39026"/>
    <cellStyle name="Note 2 6 4 6" xfId="8933"/>
    <cellStyle name="Note 2 6 4 6 2" xfId="39027"/>
    <cellStyle name="Note 2 6 4 7" xfId="10334"/>
    <cellStyle name="Note 2 6 4 7 2" xfId="39028"/>
    <cellStyle name="Note 2 6 4 8" xfId="11731"/>
    <cellStyle name="Note 2 6 4 8 2" xfId="39029"/>
    <cellStyle name="Note 2 6 4 9" xfId="13127"/>
    <cellStyle name="Note 2 6 4 9 2" xfId="39030"/>
    <cellStyle name="Note 2 6 5" xfId="2107"/>
    <cellStyle name="Note 2 6 5 2" xfId="39031"/>
    <cellStyle name="Note 2 6 6" xfId="2036"/>
    <cellStyle name="Note 2 6 6 2" xfId="39032"/>
    <cellStyle name="Note 2 6 7" xfId="5033"/>
    <cellStyle name="Note 2 6 7 2" xfId="39033"/>
    <cellStyle name="Note 2 6 8" xfId="4841"/>
    <cellStyle name="Note 2 6 8 2" xfId="39034"/>
    <cellStyle name="Note 2 6 9" xfId="4935"/>
    <cellStyle name="Note 2 6 9 2" xfId="39035"/>
    <cellStyle name="Note 2 60" xfId="53804"/>
    <cellStyle name="Note 2 61" xfId="53805"/>
    <cellStyle name="Note 2 62" xfId="53806"/>
    <cellStyle name="Note 2 63" xfId="53807"/>
    <cellStyle name="Note 2 64" xfId="53808"/>
    <cellStyle name="Note 2 65" xfId="53809"/>
    <cellStyle name="Note 2 66" xfId="53810"/>
    <cellStyle name="Note 2 67" xfId="53811"/>
    <cellStyle name="Note 2 68" xfId="53812"/>
    <cellStyle name="Note 2 69" xfId="53813"/>
    <cellStyle name="Note 2 7" xfId="317"/>
    <cellStyle name="Note 2 7 10" xfId="9279"/>
    <cellStyle name="Note 2 7 10 2" xfId="39036"/>
    <cellStyle name="Note 2 7 11" xfId="10673"/>
    <cellStyle name="Note 2 7 11 2" xfId="39037"/>
    <cellStyle name="Note 2 7 12" xfId="12072"/>
    <cellStyle name="Note 2 7 12 2" xfId="39038"/>
    <cellStyle name="Note 2 7 13" xfId="13470"/>
    <cellStyle name="Note 2 7 13 2" xfId="39039"/>
    <cellStyle name="Note 2 7 14" xfId="14866"/>
    <cellStyle name="Note 2 7 14 2" xfId="39040"/>
    <cellStyle name="Note 2 7 15" xfId="16260"/>
    <cellStyle name="Note 2 7 15 2" xfId="39041"/>
    <cellStyle name="Note 2 7 16" xfId="17650"/>
    <cellStyle name="Note 2 7 16 2" xfId="39042"/>
    <cellStyle name="Note 2 7 17" xfId="19037"/>
    <cellStyle name="Note 2 7 17 2" xfId="39043"/>
    <cellStyle name="Note 2 7 18" xfId="20417"/>
    <cellStyle name="Note 2 7 18 2" xfId="39044"/>
    <cellStyle name="Note 2 7 19" xfId="21783"/>
    <cellStyle name="Note 2 7 19 2" xfId="39045"/>
    <cellStyle name="Note 2 7 2" xfId="436"/>
    <cellStyle name="Note 2 7 2 10" xfId="14647"/>
    <cellStyle name="Note 2 7 2 10 2" xfId="39046"/>
    <cellStyle name="Note 2 7 2 11" xfId="16041"/>
    <cellStyle name="Note 2 7 2 11 2" xfId="39047"/>
    <cellStyle name="Note 2 7 2 12" xfId="17431"/>
    <cellStyle name="Note 2 7 2 12 2" xfId="39048"/>
    <cellStyle name="Note 2 7 2 13" xfId="18818"/>
    <cellStyle name="Note 2 7 2 13 2" xfId="39049"/>
    <cellStyle name="Note 2 7 2 14" xfId="20198"/>
    <cellStyle name="Note 2 7 2 14 2" xfId="39050"/>
    <cellStyle name="Note 2 7 2 15" xfId="21564"/>
    <cellStyle name="Note 2 7 2 15 2" xfId="39051"/>
    <cellStyle name="Note 2 7 2 16" xfId="22918"/>
    <cellStyle name="Note 2 7 2 16 2" xfId="39052"/>
    <cellStyle name="Note 2 7 2 17" xfId="24262"/>
    <cellStyle name="Note 2 7 2 17 2" xfId="39053"/>
    <cellStyle name="Note 2 7 2 18" xfId="1830"/>
    <cellStyle name="Note 2 7 2 18 2" xfId="39054"/>
    <cellStyle name="Note 2 7 2 19" xfId="39055"/>
    <cellStyle name="Note 2 7 2 2" xfId="3290"/>
    <cellStyle name="Note 2 7 2 2 2" xfId="39056"/>
    <cellStyle name="Note 2 7 2 3" xfId="4634"/>
    <cellStyle name="Note 2 7 2 3 2" xfId="39057"/>
    <cellStyle name="Note 2 7 2 4" xfId="6260"/>
    <cellStyle name="Note 2 7 2 4 2" xfId="39058"/>
    <cellStyle name="Note 2 7 2 5" xfId="7662"/>
    <cellStyle name="Note 2 7 2 5 2" xfId="39059"/>
    <cellStyle name="Note 2 7 2 6" xfId="9057"/>
    <cellStyle name="Note 2 7 2 6 2" xfId="39060"/>
    <cellStyle name="Note 2 7 2 7" xfId="10458"/>
    <cellStyle name="Note 2 7 2 7 2" xfId="39061"/>
    <cellStyle name="Note 2 7 2 8" xfId="11855"/>
    <cellStyle name="Note 2 7 2 8 2" xfId="39062"/>
    <cellStyle name="Note 2 7 2 9" xfId="13251"/>
    <cellStyle name="Note 2 7 2 9 2" xfId="39063"/>
    <cellStyle name="Note 2 7 20" xfId="23137"/>
    <cellStyle name="Note 2 7 20 2" xfId="39064"/>
    <cellStyle name="Note 2 7 21" xfId="705"/>
    <cellStyle name="Note 2 7 21 2" xfId="39065"/>
    <cellStyle name="Note 2 7 22" xfId="24487"/>
    <cellStyle name="Note 2 7 22 2" xfId="39066"/>
    <cellStyle name="Note 2 7 23" xfId="24668"/>
    <cellStyle name="Note 2 7 23 2" xfId="39067"/>
    <cellStyle name="Note 2 7 24" xfId="39068"/>
    <cellStyle name="Note 2 7 25" xfId="53814"/>
    <cellStyle name="Note 2 7 26" xfId="53815"/>
    <cellStyle name="Note 2 7 27" xfId="53816"/>
    <cellStyle name="Note 2 7 28" xfId="53817"/>
    <cellStyle name="Note 2 7 29" xfId="53818"/>
    <cellStyle name="Note 2 7 3" xfId="552"/>
    <cellStyle name="Note 2 7 3 10" xfId="14763"/>
    <cellStyle name="Note 2 7 3 10 2" xfId="39069"/>
    <cellStyle name="Note 2 7 3 11" xfId="16157"/>
    <cellStyle name="Note 2 7 3 11 2" xfId="39070"/>
    <cellStyle name="Note 2 7 3 12" xfId="17547"/>
    <cellStyle name="Note 2 7 3 12 2" xfId="39071"/>
    <cellStyle name="Note 2 7 3 13" xfId="18934"/>
    <cellStyle name="Note 2 7 3 13 2" xfId="39072"/>
    <cellStyle name="Note 2 7 3 14" xfId="20314"/>
    <cellStyle name="Note 2 7 3 14 2" xfId="39073"/>
    <cellStyle name="Note 2 7 3 15" xfId="21680"/>
    <cellStyle name="Note 2 7 3 15 2" xfId="39074"/>
    <cellStyle name="Note 2 7 3 16" xfId="23034"/>
    <cellStyle name="Note 2 7 3 16 2" xfId="39075"/>
    <cellStyle name="Note 2 7 3 17" xfId="24378"/>
    <cellStyle name="Note 2 7 3 17 2" xfId="39076"/>
    <cellStyle name="Note 2 7 3 18" xfId="1946"/>
    <cellStyle name="Note 2 7 3 18 2" xfId="39077"/>
    <cellStyle name="Note 2 7 3 19" xfId="39078"/>
    <cellStyle name="Note 2 7 3 2" xfId="3406"/>
    <cellStyle name="Note 2 7 3 2 2" xfId="39079"/>
    <cellStyle name="Note 2 7 3 3" xfId="4750"/>
    <cellStyle name="Note 2 7 3 3 2" xfId="39080"/>
    <cellStyle name="Note 2 7 3 4" xfId="6376"/>
    <cellStyle name="Note 2 7 3 4 2" xfId="39081"/>
    <cellStyle name="Note 2 7 3 5" xfId="7778"/>
    <cellStyle name="Note 2 7 3 5 2" xfId="39082"/>
    <cellStyle name="Note 2 7 3 6" xfId="9173"/>
    <cellStyle name="Note 2 7 3 6 2" xfId="39083"/>
    <cellStyle name="Note 2 7 3 7" xfId="10574"/>
    <cellStyle name="Note 2 7 3 7 2" xfId="39084"/>
    <cellStyle name="Note 2 7 3 8" xfId="11971"/>
    <cellStyle name="Note 2 7 3 8 2" xfId="39085"/>
    <cellStyle name="Note 2 7 3 9" xfId="13367"/>
    <cellStyle name="Note 2 7 3 9 2" xfId="39086"/>
    <cellStyle name="Note 2 7 30" xfId="53819"/>
    <cellStyle name="Note 2 7 31" xfId="53820"/>
    <cellStyle name="Note 2 7 4" xfId="1701"/>
    <cellStyle name="Note 2 7 4 10" xfId="14518"/>
    <cellStyle name="Note 2 7 4 10 2" xfId="39087"/>
    <cellStyle name="Note 2 7 4 11" xfId="15912"/>
    <cellStyle name="Note 2 7 4 11 2" xfId="39088"/>
    <cellStyle name="Note 2 7 4 12" xfId="17302"/>
    <cellStyle name="Note 2 7 4 12 2" xfId="39089"/>
    <cellStyle name="Note 2 7 4 13" xfId="18689"/>
    <cellStyle name="Note 2 7 4 13 2" xfId="39090"/>
    <cellStyle name="Note 2 7 4 14" xfId="20069"/>
    <cellStyle name="Note 2 7 4 14 2" xfId="39091"/>
    <cellStyle name="Note 2 7 4 15" xfId="21435"/>
    <cellStyle name="Note 2 7 4 15 2" xfId="39092"/>
    <cellStyle name="Note 2 7 4 16" xfId="22789"/>
    <cellStyle name="Note 2 7 4 16 2" xfId="39093"/>
    <cellStyle name="Note 2 7 4 17" xfId="24133"/>
    <cellStyle name="Note 2 7 4 17 2" xfId="39094"/>
    <cellStyle name="Note 2 7 4 18" xfId="39095"/>
    <cellStyle name="Note 2 7 4 2" xfId="3161"/>
    <cellStyle name="Note 2 7 4 2 2" xfId="39096"/>
    <cellStyle name="Note 2 7 4 3" xfId="4505"/>
    <cellStyle name="Note 2 7 4 3 2" xfId="39097"/>
    <cellStyle name="Note 2 7 4 4" xfId="6131"/>
    <cellStyle name="Note 2 7 4 4 2" xfId="39098"/>
    <cellStyle name="Note 2 7 4 5" xfId="7533"/>
    <cellStyle name="Note 2 7 4 5 2" xfId="39099"/>
    <cellStyle name="Note 2 7 4 6" xfId="8928"/>
    <cellStyle name="Note 2 7 4 6 2" xfId="39100"/>
    <cellStyle name="Note 2 7 4 7" xfId="10329"/>
    <cellStyle name="Note 2 7 4 7 2" xfId="39101"/>
    <cellStyle name="Note 2 7 4 8" xfId="11726"/>
    <cellStyle name="Note 2 7 4 8 2" xfId="39102"/>
    <cellStyle name="Note 2 7 4 9" xfId="13122"/>
    <cellStyle name="Note 2 7 4 9 2" xfId="39103"/>
    <cellStyle name="Note 2 7 5" xfId="2155"/>
    <cellStyle name="Note 2 7 5 2" xfId="39104"/>
    <cellStyle name="Note 2 7 6" xfId="3509"/>
    <cellStyle name="Note 2 7 6 2" xfId="39105"/>
    <cellStyle name="Note 2 7 7" xfId="5081"/>
    <cellStyle name="Note 2 7 7 2" xfId="39106"/>
    <cellStyle name="Note 2 7 8" xfId="6479"/>
    <cellStyle name="Note 2 7 8 2" xfId="39107"/>
    <cellStyle name="Note 2 7 9" xfId="7877"/>
    <cellStyle name="Note 2 7 9 2" xfId="39108"/>
    <cellStyle name="Note 2 70" xfId="53821"/>
    <cellStyle name="Note 2 71" xfId="53822"/>
    <cellStyle name="Note 2 72" xfId="53823"/>
    <cellStyle name="Note 2 73" xfId="53824"/>
    <cellStyle name="Note 2 74" xfId="53825"/>
    <cellStyle name="Note 2 75" xfId="53826"/>
    <cellStyle name="Note 2 76" xfId="53827"/>
    <cellStyle name="Note 2 77" xfId="53828"/>
    <cellStyle name="Note 2 78" xfId="53829"/>
    <cellStyle name="Note 2 79" xfId="53830"/>
    <cellStyle name="Note 2 8" xfId="302"/>
    <cellStyle name="Note 2 8 10" xfId="10681"/>
    <cellStyle name="Note 2 8 10 2" xfId="39109"/>
    <cellStyle name="Note 2 8 11" xfId="12080"/>
    <cellStyle name="Note 2 8 11 2" xfId="39110"/>
    <cellStyle name="Note 2 8 12" xfId="13478"/>
    <cellStyle name="Note 2 8 12 2" xfId="39111"/>
    <cellStyle name="Note 2 8 13" xfId="14874"/>
    <cellStyle name="Note 2 8 13 2" xfId="39112"/>
    <cellStyle name="Note 2 8 14" xfId="16268"/>
    <cellStyle name="Note 2 8 14 2" xfId="39113"/>
    <cellStyle name="Note 2 8 15" xfId="17658"/>
    <cellStyle name="Note 2 8 15 2" xfId="39114"/>
    <cellStyle name="Note 2 8 16" xfId="19045"/>
    <cellStyle name="Note 2 8 16 2" xfId="39115"/>
    <cellStyle name="Note 2 8 17" xfId="20425"/>
    <cellStyle name="Note 2 8 17 2" xfId="39116"/>
    <cellStyle name="Note 2 8 18" xfId="21791"/>
    <cellStyle name="Note 2 8 18 2" xfId="39117"/>
    <cellStyle name="Note 2 8 19" xfId="23145"/>
    <cellStyle name="Note 2 8 19 2" xfId="39118"/>
    <cellStyle name="Note 2 8 2" xfId="411"/>
    <cellStyle name="Note 2 8 2 10" xfId="14622"/>
    <cellStyle name="Note 2 8 2 10 2" xfId="39119"/>
    <cellStyle name="Note 2 8 2 11" xfId="16016"/>
    <cellStyle name="Note 2 8 2 11 2" xfId="39120"/>
    <cellStyle name="Note 2 8 2 12" xfId="17406"/>
    <cellStyle name="Note 2 8 2 12 2" xfId="39121"/>
    <cellStyle name="Note 2 8 2 13" xfId="18793"/>
    <cellStyle name="Note 2 8 2 13 2" xfId="39122"/>
    <cellStyle name="Note 2 8 2 14" xfId="20173"/>
    <cellStyle name="Note 2 8 2 14 2" xfId="39123"/>
    <cellStyle name="Note 2 8 2 15" xfId="21539"/>
    <cellStyle name="Note 2 8 2 15 2" xfId="39124"/>
    <cellStyle name="Note 2 8 2 16" xfId="22893"/>
    <cellStyle name="Note 2 8 2 16 2" xfId="39125"/>
    <cellStyle name="Note 2 8 2 17" xfId="24237"/>
    <cellStyle name="Note 2 8 2 17 2" xfId="39126"/>
    <cellStyle name="Note 2 8 2 18" xfId="1805"/>
    <cellStyle name="Note 2 8 2 18 2" xfId="39127"/>
    <cellStyle name="Note 2 8 2 19" xfId="39128"/>
    <cellStyle name="Note 2 8 2 2" xfId="3265"/>
    <cellStyle name="Note 2 8 2 2 2" xfId="39129"/>
    <cellStyle name="Note 2 8 2 3" xfId="4609"/>
    <cellStyle name="Note 2 8 2 3 2" xfId="39130"/>
    <cellStyle name="Note 2 8 2 4" xfId="6235"/>
    <cellStyle name="Note 2 8 2 4 2" xfId="39131"/>
    <cellStyle name="Note 2 8 2 5" xfId="7637"/>
    <cellStyle name="Note 2 8 2 5 2" xfId="39132"/>
    <cellStyle name="Note 2 8 2 6" xfId="9032"/>
    <cellStyle name="Note 2 8 2 6 2" xfId="39133"/>
    <cellStyle name="Note 2 8 2 7" xfId="10433"/>
    <cellStyle name="Note 2 8 2 7 2" xfId="39134"/>
    <cellStyle name="Note 2 8 2 8" xfId="11830"/>
    <cellStyle name="Note 2 8 2 8 2" xfId="39135"/>
    <cellStyle name="Note 2 8 2 9" xfId="13226"/>
    <cellStyle name="Note 2 8 2 9 2" xfId="39136"/>
    <cellStyle name="Note 2 8 20" xfId="713"/>
    <cellStyle name="Note 2 8 20 2" xfId="39137"/>
    <cellStyle name="Note 2 8 21" xfId="39138"/>
    <cellStyle name="Note 2 8 22" xfId="53831"/>
    <cellStyle name="Note 2 8 23" xfId="53832"/>
    <cellStyle name="Note 2 8 24" xfId="53833"/>
    <cellStyle name="Note 2 8 25" xfId="53834"/>
    <cellStyle name="Note 2 8 26" xfId="53835"/>
    <cellStyle name="Note 2 8 27" xfId="53836"/>
    <cellStyle name="Note 2 8 28" xfId="53837"/>
    <cellStyle name="Note 2 8 3" xfId="1661"/>
    <cellStyle name="Note 2 8 3 10" xfId="14478"/>
    <cellStyle name="Note 2 8 3 10 2" xfId="39139"/>
    <cellStyle name="Note 2 8 3 11" xfId="15872"/>
    <cellStyle name="Note 2 8 3 11 2" xfId="39140"/>
    <cellStyle name="Note 2 8 3 12" xfId="17262"/>
    <cellStyle name="Note 2 8 3 12 2" xfId="39141"/>
    <cellStyle name="Note 2 8 3 13" xfId="18649"/>
    <cellStyle name="Note 2 8 3 13 2" xfId="39142"/>
    <cellStyle name="Note 2 8 3 14" xfId="20029"/>
    <cellStyle name="Note 2 8 3 14 2" xfId="39143"/>
    <cellStyle name="Note 2 8 3 15" xfId="21395"/>
    <cellStyle name="Note 2 8 3 15 2" xfId="39144"/>
    <cellStyle name="Note 2 8 3 16" xfId="22749"/>
    <cellStyle name="Note 2 8 3 16 2" xfId="39145"/>
    <cellStyle name="Note 2 8 3 17" xfId="24093"/>
    <cellStyle name="Note 2 8 3 17 2" xfId="39146"/>
    <cellStyle name="Note 2 8 3 18" xfId="39147"/>
    <cellStyle name="Note 2 8 3 2" xfId="3121"/>
    <cellStyle name="Note 2 8 3 2 2" xfId="39148"/>
    <cellStyle name="Note 2 8 3 3" xfId="4465"/>
    <cellStyle name="Note 2 8 3 3 2" xfId="39149"/>
    <cellStyle name="Note 2 8 3 4" xfId="6091"/>
    <cellStyle name="Note 2 8 3 4 2" xfId="39150"/>
    <cellStyle name="Note 2 8 3 5" xfId="7493"/>
    <cellStyle name="Note 2 8 3 5 2" xfId="39151"/>
    <cellStyle name="Note 2 8 3 6" xfId="8888"/>
    <cellStyle name="Note 2 8 3 6 2" xfId="39152"/>
    <cellStyle name="Note 2 8 3 7" xfId="10289"/>
    <cellStyle name="Note 2 8 3 7 2" xfId="39153"/>
    <cellStyle name="Note 2 8 3 8" xfId="11686"/>
    <cellStyle name="Note 2 8 3 8 2" xfId="39154"/>
    <cellStyle name="Note 2 8 3 9" xfId="13082"/>
    <cellStyle name="Note 2 8 3 9 2" xfId="39155"/>
    <cellStyle name="Note 2 8 4" xfId="2163"/>
    <cellStyle name="Note 2 8 4 2" xfId="39156"/>
    <cellStyle name="Note 2 8 5" xfId="3517"/>
    <cellStyle name="Note 2 8 5 2" xfId="39157"/>
    <cellStyle name="Note 2 8 6" xfId="5089"/>
    <cellStyle name="Note 2 8 6 2" xfId="39158"/>
    <cellStyle name="Note 2 8 7" xfId="6487"/>
    <cellStyle name="Note 2 8 7 2" xfId="39159"/>
    <cellStyle name="Note 2 8 8" xfId="7885"/>
    <cellStyle name="Note 2 8 8 2" xfId="39160"/>
    <cellStyle name="Note 2 8 9" xfId="9287"/>
    <cellStyle name="Note 2 8 9 2" xfId="39161"/>
    <cellStyle name="Note 2 80" xfId="53838"/>
    <cellStyle name="Note 2 81" xfId="53839"/>
    <cellStyle name="Note 2 82" xfId="53840"/>
    <cellStyle name="Note 2 83" xfId="53841"/>
    <cellStyle name="Note 2 84" xfId="53842"/>
    <cellStyle name="Note 2 85" xfId="53843"/>
    <cellStyle name="Note 2 86" xfId="53844"/>
    <cellStyle name="Note 2 87" xfId="53845"/>
    <cellStyle name="Note 2 88" xfId="53846"/>
    <cellStyle name="Note 2 89" xfId="53847"/>
    <cellStyle name="Note 2 9" xfId="386"/>
    <cellStyle name="Note 2 9 10" xfId="12086"/>
    <cellStyle name="Note 2 9 10 2" xfId="39162"/>
    <cellStyle name="Note 2 9 11" xfId="13484"/>
    <cellStyle name="Note 2 9 11 2" xfId="39163"/>
    <cellStyle name="Note 2 9 12" xfId="14880"/>
    <cellStyle name="Note 2 9 12 2" xfId="39164"/>
    <cellStyle name="Note 2 9 13" xfId="16274"/>
    <cellStyle name="Note 2 9 13 2" xfId="39165"/>
    <cellStyle name="Note 2 9 14" xfId="17664"/>
    <cellStyle name="Note 2 9 14 2" xfId="39166"/>
    <cellStyle name="Note 2 9 15" xfId="19051"/>
    <cellStyle name="Note 2 9 15 2" xfId="39167"/>
    <cellStyle name="Note 2 9 16" xfId="20431"/>
    <cellStyle name="Note 2 9 16 2" xfId="39168"/>
    <cellStyle name="Note 2 9 17" xfId="21797"/>
    <cellStyle name="Note 2 9 17 2" xfId="39169"/>
    <cellStyle name="Note 2 9 18" xfId="23151"/>
    <cellStyle name="Note 2 9 18 2" xfId="39170"/>
    <cellStyle name="Note 2 9 19" xfId="719"/>
    <cellStyle name="Note 2 9 19 2" xfId="39171"/>
    <cellStyle name="Note 2 9 2" xfId="1780"/>
    <cellStyle name="Note 2 9 2 10" xfId="14597"/>
    <cellStyle name="Note 2 9 2 10 2" xfId="39172"/>
    <cellStyle name="Note 2 9 2 11" xfId="15991"/>
    <cellStyle name="Note 2 9 2 11 2" xfId="39173"/>
    <cellStyle name="Note 2 9 2 12" xfId="17381"/>
    <cellStyle name="Note 2 9 2 12 2" xfId="39174"/>
    <cellStyle name="Note 2 9 2 13" xfId="18768"/>
    <cellStyle name="Note 2 9 2 13 2" xfId="39175"/>
    <cellStyle name="Note 2 9 2 14" xfId="20148"/>
    <cellStyle name="Note 2 9 2 14 2" xfId="39176"/>
    <cellStyle name="Note 2 9 2 15" xfId="21514"/>
    <cellStyle name="Note 2 9 2 15 2" xfId="39177"/>
    <cellStyle name="Note 2 9 2 16" xfId="22868"/>
    <cellStyle name="Note 2 9 2 16 2" xfId="39178"/>
    <cellStyle name="Note 2 9 2 17" xfId="24212"/>
    <cellStyle name="Note 2 9 2 17 2" xfId="39179"/>
    <cellStyle name="Note 2 9 2 18" xfId="39180"/>
    <cellStyle name="Note 2 9 2 2" xfId="3240"/>
    <cellStyle name="Note 2 9 2 2 2" xfId="39181"/>
    <cellStyle name="Note 2 9 2 3" xfId="4584"/>
    <cellStyle name="Note 2 9 2 3 2" xfId="39182"/>
    <cellStyle name="Note 2 9 2 4" xfId="6210"/>
    <cellStyle name="Note 2 9 2 4 2" xfId="39183"/>
    <cellStyle name="Note 2 9 2 5" xfId="7612"/>
    <cellStyle name="Note 2 9 2 5 2" xfId="39184"/>
    <cellStyle name="Note 2 9 2 6" xfId="9007"/>
    <cellStyle name="Note 2 9 2 6 2" xfId="39185"/>
    <cellStyle name="Note 2 9 2 7" xfId="10408"/>
    <cellStyle name="Note 2 9 2 7 2" xfId="39186"/>
    <cellStyle name="Note 2 9 2 8" xfId="11805"/>
    <cellStyle name="Note 2 9 2 8 2" xfId="39187"/>
    <cellStyle name="Note 2 9 2 9" xfId="13201"/>
    <cellStyle name="Note 2 9 2 9 2" xfId="39188"/>
    <cellStyle name="Note 2 9 20" xfId="39189"/>
    <cellStyle name="Note 2 9 21" xfId="53848"/>
    <cellStyle name="Note 2 9 22" xfId="53849"/>
    <cellStyle name="Note 2 9 23" xfId="53850"/>
    <cellStyle name="Note 2 9 24" xfId="53851"/>
    <cellStyle name="Note 2 9 25" xfId="53852"/>
    <cellStyle name="Note 2 9 26" xfId="53853"/>
    <cellStyle name="Note 2 9 27" xfId="53854"/>
    <cellStyle name="Note 2 9 3" xfId="2169"/>
    <cellStyle name="Note 2 9 3 2" xfId="39190"/>
    <cellStyle name="Note 2 9 4" xfId="3523"/>
    <cellStyle name="Note 2 9 4 2" xfId="39191"/>
    <cellStyle name="Note 2 9 5" xfId="5095"/>
    <cellStyle name="Note 2 9 5 2" xfId="39192"/>
    <cellStyle name="Note 2 9 6" xfId="6493"/>
    <cellStyle name="Note 2 9 6 2" xfId="39193"/>
    <cellStyle name="Note 2 9 7" xfId="7891"/>
    <cellStyle name="Note 2 9 7 2" xfId="39194"/>
    <cellStyle name="Note 2 9 8" xfId="9293"/>
    <cellStyle name="Note 2 9 8 2" xfId="39195"/>
    <cellStyle name="Note 2 9 9" xfId="10687"/>
    <cellStyle name="Note 2 9 9 2" xfId="39196"/>
    <cellStyle name="Note 2 90" xfId="53855"/>
    <cellStyle name="Note 2 91" xfId="53856"/>
    <cellStyle name="Note 2 92" xfId="53857"/>
    <cellStyle name="Note 2 93" xfId="53858"/>
    <cellStyle name="Note 2 94" xfId="53859"/>
    <cellStyle name="Note 2 95" xfId="53860"/>
    <cellStyle name="Note 2 96" xfId="53861"/>
    <cellStyle name="Note 2 97" xfId="53862"/>
    <cellStyle name="Note 2 98" xfId="53863"/>
    <cellStyle name="Note 2 99" xfId="53864"/>
    <cellStyle name="Note 2_Sheet1" xfId="165"/>
    <cellStyle name="Note 3" xfId="267"/>
    <cellStyle name="Note 3 10" xfId="13046"/>
    <cellStyle name="Note 3 10 2" xfId="39197"/>
    <cellStyle name="Note 3 11" xfId="14444"/>
    <cellStyle name="Note 3 11 2" xfId="39198"/>
    <cellStyle name="Note 3 12" xfId="15839"/>
    <cellStyle name="Note 3 12 2" xfId="39199"/>
    <cellStyle name="Note 3 13" xfId="17232"/>
    <cellStyle name="Note 3 13 2" xfId="39200"/>
    <cellStyle name="Note 3 14" xfId="18620"/>
    <cellStyle name="Note 3 14 2" xfId="39201"/>
    <cellStyle name="Note 3 15" xfId="20002"/>
    <cellStyle name="Note 3 15 2" xfId="39202"/>
    <cellStyle name="Note 3 16" xfId="21375"/>
    <cellStyle name="Note 3 16 2" xfId="39203"/>
    <cellStyle name="Note 3 17" xfId="22734"/>
    <cellStyle name="Note 3 17 2" xfId="39204"/>
    <cellStyle name="Note 3 18" xfId="24083"/>
    <cellStyle name="Note 3 18 2" xfId="39205"/>
    <cellStyle name="Note 3 19" xfId="1651"/>
    <cellStyle name="Note 3 19 2" xfId="39206"/>
    <cellStyle name="Note 3 2" xfId="406"/>
    <cellStyle name="Note 3 2 10" xfId="14617"/>
    <cellStyle name="Note 3 2 10 2" xfId="39207"/>
    <cellStyle name="Note 3 2 11" xfId="16011"/>
    <cellStyle name="Note 3 2 11 2" xfId="39208"/>
    <cellStyle name="Note 3 2 12" xfId="17401"/>
    <cellStyle name="Note 3 2 12 2" xfId="39209"/>
    <cellStyle name="Note 3 2 13" xfId="18788"/>
    <cellStyle name="Note 3 2 13 2" xfId="39210"/>
    <cellStyle name="Note 3 2 14" xfId="20168"/>
    <cellStyle name="Note 3 2 14 2" xfId="39211"/>
    <cellStyle name="Note 3 2 15" xfId="21534"/>
    <cellStyle name="Note 3 2 15 2" xfId="39212"/>
    <cellStyle name="Note 3 2 16" xfId="22888"/>
    <cellStyle name="Note 3 2 16 2" xfId="39213"/>
    <cellStyle name="Note 3 2 17" xfId="24232"/>
    <cellStyle name="Note 3 2 17 2" xfId="39214"/>
    <cellStyle name="Note 3 2 18" xfId="1800"/>
    <cellStyle name="Note 3 2 18 2" xfId="39215"/>
    <cellStyle name="Note 3 2 19" xfId="39216"/>
    <cellStyle name="Note 3 2 2" xfId="3260"/>
    <cellStyle name="Note 3 2 2 2" xfId="39217"/>
    <cellStyle name="Note 3 2 3" xfId="4604"/>
    <cellStyle name="Note 3 2 3 2" xfId="39218"/>
    <cellStyle name="Note 3 2 4" xfId="6230"/>
    <cellStyle name="Note 3 2 4 2" xfId="39219"/>
    <cellStyle name="Note 3 2 5" xfId="7632"/>
    <cellStyle name="Note 3 2 5 2" xfId="39220"/>
    <cellStyle name="Note 3 2 6" xfId="9027"/>
    <cellStyle name="Note 3 2 6 2" xfId="39221"/>
    <cellStyle name="Note 3 2 7" xfId="10428"/>
    <cellStyle name="Note 3 2 7 2" xfId="39222"/>
    <cellStyle name="Note 3 2 8" xfId="11825"/>
    <cellStyle name="Note 3 2 8 2" xfId="39223"/>
    <cellStyle name="Note 3 2 9" xfId="13221"/>
    <cellStyle name="Note 3 2 9 2" xfId="39224"/>
    <cellStyle name="Note 3 20" xfId="39225"/>
    <cellStyle name="Note 3 3" xfId="3106"/>
    <cellStyle name="Note 3 3 2" xfId="39226"/>
    <cellStyle name="Note 3 4" xfId="4455"/>
    <cellStyle name="Note 3 4 2" xfId="39227"/>
    <cellStyle name="Note 3 5" xfId="6055"/>
    <cellStyle name="Note 3 5 2" xfId="39228"/>
    <cellStyle name="Note 3 6" xfId="7457"/>
    <cellStyle name="Note 3 6 2" xfId="39229"/>
    <cellStyle name="Note 3 7" xfId="8854"/>
    <cellStyle name="Note 3 7 2" xfId="39230"/>
    <cellStyle name="Note 3 8" xfId="10253"/>
    <cellStyle name="Note 3 8 2" xfId="39231"/>
    <cellStyle name="Note 3 9" xfId="11650"/>
    <cellStyle name="Note 3 9 2" xfId="39232"/>
    <cellStyle name="Output 2" xfId="127"/>
    <cellStyle name="Output 2 10" xfId="514"/>
    <cellStyle name="Output 2 10 10" xfId="4863"/>
    <cellStyle name="Output 2 10 10 2" xfId="39233"/>
    <cellStyle name="Output 2 10 11" xfId="8836"/>
    <cellStyle name="Output 2 10 11 2" xfId="39234"/>
    <cellStyle name="Output 2 10 12" xfId="13024"/>
    <cellStyle name="Output 2 10 12 2" xfId="39235"/>
    <cellStyle name="Output 2 10 13" xfId="14422"/>
    <cellStyle name="Output 2 10 13 2" xfId="39236"/>
    <cellStyle name="Output 2 10 14" xfId="15818"/>
    <cellStyle name="Output 2 10 14 2" xfId="39237"/>
    <cellStyle name="Output 2 10 15" xfId="17212"/>
    <cellStyle name="Output 2 10 15 2" xfId="39238"/>
    <cellStyle name="Output 2 10 16" xfId="18602"/>
    <cellStyle name="Output 2 10 16 2" xfId="39239"/>
    <cellStyle name="Output 2 10 17" xfId="19988"/>
    <cellStyle name="Output 2 10 17 2" xfId="39240"/>
    <cellStyle name="Output 2 10 18" xfId="21367"/>
    <cellStyle name="Output 2 10 18 2" xfId="39241"/>
    <cellStyle name="Output 2 10 19" xfId="660"/>
    <cellStyle name="Output 2 10 19 2" xfId="39242"/>
    <cellStyle name="Output 2 10 2" xfId="1908"/>
    <cellStyle name="Output 2 10 2 10" xfId="14725"/>
    <cellStyle name="Output 2 10 2 10 2" xfId="39243"/>
    <cellStyle name="Output 2 10 2 11" xfId="16119"/>
    <cellStyle name="Output 2 10 2 11 2" xfId="39244"/>
    <cellStyle name="Output 2 10 2 12" xfId="17509"/>
    <cellStyle name="Output 2 10 2 12 2" xfId="39245"/>
    <cellStyle name="Output 2 10 2 13" xfId="18896"/>
    <cellStyle name="Output 2 10 2 13 2" xfId="39246"/>
    <cellStyle name="Output 2 10 2 14" xfId="20276"/>
    <cellStyle name="Output 2 10 2 14 2" xfId="39247"/>
    <cellStyle name="Output 2 10 2 15" xfId="21642"/>
    <cellStyle name="Output 2 10 2 15 2" xfId="39248"/>
    <cellStyle name="Output 2 10 2 16" xfId="22996"/>
    <cellStyle name="Output 2 10 2 16 2" xfId="39249"/>
    <cellStyle name="Output 2 10 2 17" xfId="24340"/>
    <cellStyle name="Output 2 10 2 17 2" xfId="39250"/>
    <cellStyle name="Output 2 10 2 18" xfId="39251"/>
    <cellStyle name="Output 2 10 2 2" xfId="3368"/>
    <cellStyle name="Output 2 10 2 2 2" xfId="39252"/>
    <cellStyle name="Output 2 10 2 3" xfId="4712"/>
    <cellStyle name="Output 2 10 2 3 2" xfId="39253"/>
    <cellStyle name="Output 2 10 2 4" xfId="6338"/>
    <cellStyle name="Output 2 10 2 4 2" xfId="39254"/>
    <cellStyle name="Output 2 10 2 5" xfId="7740"/>
    <cellStyle name="Output 2 10 2 5 2" xfId="39255"/>
    <cellStyle name="Output 2 10 2 6" xfId="9135"/>
    <cellStyle name="Output 2 10 2 6 2" xfId="39256"/>
    <cellStyle name="Output 2 10 2 7" xfId="10536"/>
    <cellStyle name="Output 2 10 2 7 2" xfId="39257"/>
    <cellStyle name="Output 2 10 2 8" xfId="11933"/>
    <cellStyle name="Output 2 10 2 8 2" xfId="39258"/>
    <cellStyle name="Output 2 10 2 9" xfId="13329"/>
    <cellStyle name="Output 2 10 2 9 2" xfId="39259"/>
    <cellStyle name="Output 2 10 20" xfId="39260"/>
    <cellStyle name="Output 2 10 21" xfId="53865"/>
    <cellStyle name="Output 2 10 22" xfId="53866"/>
    <cellStyle name="Output 2 10 23" xfId="53867"/>
    <cellStyle name="Output 2 10 24" xfId="53868"/>
    <cellStyle name="Output 2 10 25" xfId="53869"/>
    <cellStyle name="Output 2 10 26" xfId="53870"/>
    <cellStyle name="Output 2 10 27" xfId="53871"/>
    <cellStyle name="Output 2 10 3" xfId="2110"/>
    <cellStyle name="Output 2 10 3 2" xfId="39261"/>
    <cellStyle name="Output 2 10 4" xfId="2063"/>
    <cellStyle name="Output 2 10 4 2" xfId="39262"/>
    <cellStyle name="Output 2 10 5" xfId="5036"/>
    <cellStyle name="Output 2 10 5 2" xfId="39263"/>
    <cellStyle name="Output 2 10 6" xfId="4949"/>
    <cellStyle name="Output 2 10 6 2" xfId="39264"/>
    <cellStyle name="Output 2 10 7" xfId="4938"/>
    <cellStyle name="Output 2 10 7 2" xfId="39265"/>
    <cellStyle name="Output 2 10 8" xfId="7492"/>
    <cellStyle name="Output 2 10 8 2" xfId="39266"/>
    <cellStyle name="Output 2 10 9" xfId="4877"/>
    <cellStyle name="Output 2 10 9 2" xfId="39267"/>
    <cellStyle name="Output 2 100" xfId="53872"/>
    <cellStyle name="Output 2 101" xfId="53873"/>
    <cellStyle name="Output 2 102" xfId="53874"/>
    <cellStyle name="Output 2 103" xfId="53875"/>
    <cellStyle name="Output 2 104" xfId="53876"/>
    <cellStyle name="Output 2 105" xfId="53877"/>
    <cellStyle name="Output 2 106" xfId="53878"/>
    <cellStyle name="Output 2 107" xfId="53879"/>
    <cellStyle name="Output 2 108" xfId="53880"/>
    <cellStyle name="Output 2 109" xfId="53881"/>
    <cellStyle name="Output 2 11" xfId="688"/>
    <cellStyle name="Output 2 11 10" xfId="13453"/>
    <cellStyle name="Output 2 11 10 2" xfId="39268"/>
    <cellStyle name="Output 2 11 11" xfId="14849"/>
    <cellStyle name="Output 2 11 11 2" xfId="39269"/>
    <cellStyle name="Output 2 11 12" xfId="16243"/>
    <cellStyle name="Output 2 11 12 2" xfId="39270"/>
    <cellStyle name="Output 2 11 13" xfId="17633"/>
    <cellStyle name="Output 2 11 13 2" xfId="39271"/>
    <cellStyle name="Output 2 11 14" xfId="19020"/>
    <cellStyle name="Output 2 11 14 2" xfId="39272"/>
    <cellStyle name="Output 2 11 15" xfId="20400"/>
    <cellStyle name="Output 2 11 15 2" xfId="39273"/>
    <cellStyle name="Output 2 11 16" xfId="21766"/>
    <cellStyle name="Output 2 11 16 2" xfId="39274"/>
    <cellStyle name="Output 2 11 17" xfId="23120"/>
    <cellStyle name="Output 2 11 17 2" xfId="39275"/>
    <cellStyle name="Output 2 11 18" xfId="39276"/>
    <cellStyle name="Output 2 11 19" xfId="53882"/>
    <cellStyle name="Output 2 11 2" xfId="2138"/>
    <cellStyle name="Output 2 11 2 2" xfId="39277"/>
    <cellStyle name="Output 2 11 20" xfId="53883"/>
    <cellStyle name="Output 2 11 21" xfId="53884"/>
    <cellStyle name="Output 2 11 22" xfId="53885"/>
    <cellStyle name="Output 2 11 23" xfId="53886"/>
    <cellStyle name="Output 2 11 24" xfId="53887"/>
    <cellStyle name="Output 2 11 25" xfId="53888"/>
    <cellStyle name="Output 2 11 3" xfId="3492"/>
    <cellStyle name="Output 2 11 3 2" xfId="39278"/>
    <cellStyle name="Output 2 11 4" xfId="5064"/>
    <cellStyle name="Output 2 11 4 2" xfId="39279"/>
    <cellStyle name="Output 2 11 5" xfId="6462"/>
    <cellStyle name="Output 2 11 5 2" xfId="39280"/>
    <cellStyle name="Output 2 11 6" xfId="7860"/>
    <cellStyle name="Output 2 11 6 2" xfId="39281"/>
    <cellStyle name="Output 2 11 7" xfId="9262"/>
    <cellStyle name="Output 2 11 7 2" xfId="39282"/>
    <cellStyle name="Output 2 11 8" xfId="10656"/>
    <cellStyle name="Output 2 11 8 2" xfId="39283"/>
    <cellStyle name="Output 2 11 9" xfId="12055"/>
    <cellStyle name="Output 2 11 9 2" xfId="39284"/>
    <cellStyle name="Output 2 110" xfId="53889"/>
    <cellStyle name="Output 2 12" xfId="640"/>
    <cellStyle name="Output 2 12 10" xfId="11625"/>
    <cellStyle name="Output 2 12 10 2" xfId="39285"/>
    <cellStyle name="Output 2 12 11" xfId="13063"/>
    <cellStyle name="Output 2 12 11 2" xfId="39286"/>
    <cellStyle name="Output 2 12 12" xfId="14461"/>
    <cellStyle name="Output 2 12 12 2" xfId="39287"/>
    <cellStyle name="Output 2 12 13" xfId="15856"/>
    <cellStyle name="Output 2 12 13 2" xfId="39288"/>
    <cellStyle name="Output 2 12 14" xfId="17248"/>
    <cellStyle name="Output 2 12 14 2" xfId="39289"/>
    <cellStyle name="Output 2 12 15" xfId="18636"/>
    <cellStyle name="Output 2 12 15 2" xfId="39290"/>
    <cellStyle name="Output 2 12 16" xfId="20017"/>
    <cellStyle name="Output 2 12 16 2" xfId="39291"/>
    <cellStyle name="Output 2 12 17" xfId="21389"/>
    <cellStyle name="Output 2 12 17 2" xfId="39292"/>
    <cellStyle name="Output 2 12 18" xfId="39293"/>
    <cellStyle name="Output 2 12 19" xfId="53890"/>
    <cellStyle name="Output 2 12 2" xfId="2090"/>
    <cellStyle name="Output 2 12 2 2" xfId="39294"/>
    <cellStyle name="Output 2 12 20" xfId="53891"/>
    <cellStyle name="Output 2 12 21" xfId="53892"/>
    <cellStyle name="Output 2 12 22" xfId="53893"/>
    <cellStyle name="Output 2 12 23" xfId="53894"/>
    <cellStyle name="Output 2 12 24" xfId="53895"/>
    <cellStyle name="Output 2 12 25" xfId="53896"/>
    <cellStyle name="Output 2 12 3" xfId="2065"/>
    <cellStyle name="Output 2 12 3 2" xfId="39295"/>
    <cellStyle name="Output 2 12 4" xfId="5016"/>
    <cellStyle name="Output 2 12 4 2" xfId="39296"/>
    <cellStyle name="Output 2 12 5" xfId="4951"/>
    <cellStyle name="Output 2 12 5 2" xfId="39297"/>
    <cellStyle name="Output 2 12 6" xfId="6089"/>
    <cellStyle name="Output 2 12 6 2" xfId="39298"/>
    <cellStyle name="Output 2 12 7" xfId="4908"/>
    <cellStyle name="Output 2 12 7 2" xfId="39299"/>
    <cellStyle name="Output 2 12 8" xfId="8850"/>
    <cellStyle name="Output 2 12 8 2" xfId="39300"/>
    <cellStyle name="Output 2 12 9" xfId="4915"/>
    <cellStyle name="Output 2 12 9 2" xfId="39301"/>
    <cellStyle name="Output 2 13" xfId="679"/>
    <cellStyle name="Output 2 13 10" xfId="13444"/>
    <cellStyle name="Output 2 13 10 2" xfId="39302"/>
    <cellStyle name="Output 2 13 11" xfId="14840"/>
    <cellStyle name="Output 2 13 11 2" xfId="39303"/>
    <cellStyle name="Output 2 13 12" xfId="16234"/>
    <cellStyle name="Output 2 13 12 2" xfId="39304"/>
    <cellStyle name="Output 2 13 13" xfId="17624"/>
    <cellStyle name="Output 2 13 13 2" xfId="39305"/>
    <cellStyle name="Output 2 13 14" xfId="19011"/>
    <cellStyle name="Output 2 13 14 2" xfId="39306"/>
    <cellStyle name="Output 2 13 15" xfId="20391"/>
    <cellStyle name="Output 2 13 15 2" xfId="39307"/>
    <cellStyle name="Output 2 13 16" xfId="21757"/>
    <cellStyle name="Output 2 13 16 2" xfId="39308"/>
    <cellStyle name="Output 2 13 17" xfId="23111"/>
    <cellStyle name="Output 2 13 17 2" xfId="39309"/>
    <cellStyle name="Output 2 13 18" xfId="39310"/>
    <cellStyle name="Output 2 13 19" xfId="53897"/>
    <cellStyle name="Output 2 13 2" xfId="2129"/>
    <cellStyle name="Output 2 13 2 2" xfId="39311"/>
    <cellStyle name="Output 2 13 20" xfId="53898"/>
    <cellStyle name="Output 2 13 21" xfId="53899"/>
    <cellStyle name="Output 2 13 22" xfId="53900"/>
    <cellStyle name="Output 2 13 23" xfId="53901"/>
    <cellStyle name="Output 2 13 24" xfId="53902"/>
    <cellStyle name="Output 2 13 25" xfId="53903"/>
    <cellStyle name="Output 2 13 3" xfId="3483"/>
    <cellStyle name="Output 2 13 3 2" xfId="39312"/>
    <cellStyle name="Output 2 13 4" xfId="5055"/>
    <cellStyle name="Output 2 13 4 2" xfId="39313"/>
    <cellStyle name="Output 2 13 5" xfId="6453"/>
    <cellStyle name="Output 2 13 5 2" xfId="39314"/>
    <cellStyle name="Output 2 13 6" xfId="4975"/>
    <cellStyle name="Output 2 13 6 2" xfId="39315"/>
    <cellStyle name="Output 2 13 7" xfId="9253"/>
    <cellStyle name="Output 2 13 7 2" xfId="39316"/>
    <cellStyle name="Output 2 13 8" xfId="4993"/>
    <cellStyle name="Output 2 13 8 2" xfId="39317"/>
    <cellStyle name="Output 2 13 9" xfId="4870"/>
    <cellStyle name="Output 2 13 9 2" xfId="39318"/>
    <cellStyle name="Output 2 14" xfId="952"/>
    <cellStyle name="Output 2 14 10" xfId="13717"/>
    <cellStyle name="Output 2 14 10 2" xfId="39319"/>
    <cellStyle name="Output 2 14 11" xfId="15113"/>
    <cellStyle name="Output 2 14 11 2" xfId="39320"/>
    <cellStyle name="Output 2 14 12" xfId="16507"/>
    <cellStyle name="Output 2 14 12 2" xfId="39321"/>
    <cellStyle name="Output 2 14 13" xfId="17897"/>
    <cellStyle name="Output 2 14 13 2" xfId="39322"/>
    <cellStyle name="Output 2 14 14" xfId="19284"/>
    <cellStyle name="Output 2 14 14 2" xfId="39323"/>
    <cellStyle name="Output 2 14 15" xfId="20664"/>
    <cellStyle name="Output 2 14 15 2" xfId="39324"/>
    <cellStyle name="Output 2 14 16" xfId="22030"/>
    <cellStyle name="Output 2 14 16 2" xfId="39325"/>
    <cellStyle name="Output 2 14 17" xfId="23384"/>
    <cellStyle name="Output 2 14 17 2" xfId="39326"/>
    <cellStyle name="Output 2 14 18" xfId="39327"/>
    <cellStyle name="Output 2 14 19" xfId="53904"/>
    <cellStyle name="Output 2 14 2" xfId="2402"/>
    <cellStyle name="Output 2 14 2 2" xfId="39328"/>
    <cellStyle name="Output 2 14 20" xfId="53905"/>
    <cellStyle name="Output 2 14 21" xfId="53906"/>
    <cellStyle name="Output 2 14 22" xfId="53907"/>
    <cellStyle name="Output 2 14 23" xfId="53908"/>
    <cellStyle name="Output 2 14 24" xfId="53909"/>
    <cellStyle name="Output 2 14 25" xfId="53910"/>
    <cellStyle name="Output 2 14 3" xfId="3756"/>
    <cellStyle name="Output 2 14 3 2" xfId="39329"/>
    <cellStyle name="Output 2 14 4" xfId="5328"/>
    <cellStyle name="Output 2 14 4 2" xfId="39330"/>
    <cellStyle name="Output 2 14 5" xfId="6726"/>
    <cellStyle name="Output 2 14 5 2" xfId="39331"/>
    <cellStyle name="Output 2 14 6" xfId="8124"/>
    <cellStyle name="Output 2 14 6 2" xfId="39332"/>
    <cellStyle name="Output 2 14 7" xfId="9526"/>
    <cellStyle name="Output 2 14 7 2" xfId="39333"/>
    <cellStyle name="Output 2 14 8" xfId="10920"/>
    <cellStyle name="Output 2 14 8 2" xfId="39334"/>
    <cellStyle name="Output 2 14 9" xfId="12319"/>
    <cellStyle name="Output 2 14 9 2" xfId="39335"/>
    <cellStyle name="Output 2 15" xfId="707"/>
    <cellStyle name="Output 2 15 10" xfId="13472"/>
    <cellStyle name="Output 2 15 10 2" xfId="39336"/>
    <cellStyle name="Output 2 15 11" xfId="14868"/>
    <cellStyle name="Output 2 15 11 2" xfId="39337"/>
    <cellStyle name="Output 2 15 12" xfId="16262"/>
    <cellStyle name="Output 2 15 12 2" xfId="39338"/>
    <cellStyle name="Output 2 15 13" xfId="17652"/>
    <cellStyle name="Output 2 15 13 2" xfId="39339"/>
    <cellStyle name="Output 2 15 14" xfId="19039"/>
    <cellStyle name="Output 2 15 14 2" xfId="39340"/>
    <cellStyle name="Output 2 15 15" xfId="20419"/>
    <cellStyle name="Output 2 15 15 2" xfId="39341"/>
    <cellStyle name="Output 2 15 16" xfId="21785"/>
    <cellStyle name="Output 2 15 16 2" xfId="39342"/>
    <cellStyle name="Output 2 15 17" xfId="23139"/>
    <cellStyle name="Output 2 15 17 2" xfId="39343"/>
    <cellStyle name="Output 2 15 18" xfId="39344"/>
    <cellStyle name="Output 2 15 19" xfId="53911"/>
    <cellStyle name="Output 2 15 2" xfId="2157"/>
    <cellStyle name="Output 2 15 2 2" xfId="39345"/>
    <cellStyle name="Output 2 15 20" xfId="53912"/>
    <cellStyle name="Output 2 15 21" xfId="53913"/>
    <cellStyle name="Output 2 15 22" xfId="53914"/>
    <cellStyle name="Output 2 15 23" xfId="53915"/>
    <cellStyle name="Output 2 15 24" xfId="53916"/>
    <cellStyle name="Output 2 15 25" xfId="53917"/>
    <cellStyle name="Output 2 15 3" xfId="3511"/>
    <cellStyle name="Output 2 15 3 2" xfId="39346"/>
    <cellStyle name="Output 2 15 4" xfId="5083"/>
    <cellStyle name="Output 2 15 4 2" xfId="39347"/>
    <cellStyle name="Output 2 15 5" xfId="6481"/>
    <cellStyle name="Output 2 15 5 2" xfId="39348"/>
    <cellStyle name="Output 2 15 6" xfId="7879"/>
    <cellStyle name="Output 2 15 6 2" xfId="39349"/>
    <cellStyle name="Output 2 15 7" xfId="9281"/>
    <cellStyle name="Output 2 15 7 2" xfId="39350"/>
    <cellStyle name="Output 2 15 8" xfId="10675"/>
    <cellStyle name="Output 2 15 8 2" xfId="39351"/>
    <cellStyle name="Output 2 15 9" xfId="12074"/>
    <cellStyle name="Output 2 15 9 2" xfId="39352"/>
    <cellStyle name="Output 2 16" xfId="649"/>
    <cellStyle name="Output 2 16 10" xfId="13019"/>
    <cellStyle name="Output 2 16 10 2" xfId="39353"/>
    <cellStyle name="Output 2 16 11" xfId="14417"/>
    <cellStyle name="Output 2 16 11 2" xfId="39354"/>
    <cellStyle name="Output 2 16 12" xfId="15813"/>
    <cellStyle name="Output 2 16 12 2" xfId="39355"/>
    <cellStyle name="Output 2 16 13" xfId="17207"/>
    <cellStyle name="Output 2 16 13 2" xfId="39356"/>
    <cellStyle name="Output 2 16 14" xfId="18597"/>
    <cellStyle name="Output 2 16 14 2" xfId="39357"/>
    <cellStyle name="Output 2 16 15" xfId="19984"/>
    <cellStyle name="Output 2 16 15 2" xfId="39358"/>
    <cellStyle name="Output 2 16 16" xfId="21364"/>
    <cellStyle name="Output 2 16 16 2" xfId="39359"/>
    <cellStyle name="Output 2 16 17" xfId="22729"/>
    <cellStyle name="Output 2 16 17 2" xfId="39360"/>
    <cellStyle name="Output 2 16 18" xfId="39361"/>
    <cellStyle name="Output 2 16 19" xfId="53918"/>
    <cellStyle name="Output 2 16 2" xfId="2099"/>
    <cellStyle name="Output 2 16 2 2" xfId="39362"/>
    <cellStyle name="Output 2 16 20" xfId="53919"/>
    <cellStyle name="Output 2 16 21" xfId="53920"/>
    <cellStyle name="Output 2 16 22" xfId="53921"/>
    <cellStyle name="Output 2 16 23" xfId="53922"/>
    <cellStyle name="Output 2 16 24" xfId="53923"/>
    <cellStyle name="Output 2 16 25" xfId="53924"/>
    <cellStyle name="Output 2 16 3" xfId="3101"/>
    <cellStyle name="Output 2 16 3 2" xfId="39363"/>
    <cellStyle name="Output 2 16 4" xfId="5025"/>
    <cellStyle name="Output 2 16 4 2" xfId="39364"/>
    <cellStyle name="Output 2 16 5" xfId="6028"/>
    <cellStyle name="Output 2 16 5 2" xfId="39365"/>
    <cellStyle name="Output 2 16 6" xfId="4931"/>
    <cellStyle name="Output 2 16 6 2" xfId="39366"/>
    <cellStyle name="Output 2 16 7" xfId="7473"/>
    <cellStyle name="Output 2 16 7 2" xfId="39367"/>
    <cellStyle name="Output 2 16 8" xfId="6071"/>
    <cellStyle name="Output 2 16 8 2" xfId="39368"/>
    <cellStyle name="Output 2 16 9" xfId="6043"/>
    <cellStyle name="Output 2 16 9 2" xfId="39369"/>
    <cellStyle name="Output 2 17" xfId="986"/>
    <cellStyle name="Output 2 17 10" xfId="13751"/>
    <cellStyle name="Output 2 17 10 2" xfId="39370"/>
    <cellStyle name="Output 2 17 11" xfId="15147"/>
    <cellStyle name="Output 2 17 11 2" xfId="39371"/>
    <cellStyle name="Output 2 17 12" xfId="16541"/>
    <cellStyle name="Output 2 17 12 2" xfId="39372"/>
    <cellStyle name="Output 2 17 13" xfId="17931"/>
    <cellStyle name="Output 2 17 13 2" xfId="39373"/>
    <cellStyle name="Output 2 17 14" xfId="19318"/>
    <cellStyle name="Output 2 17 14 2" xfId="39374"/>
    <cellStyle name="Output 2 17 15" xfId="20698"/>
    <cellStyle name="Output 2 17 15 2" xfId="39375"/>
    <cellStyle name="Output 2 17 16" xfId="22064"/>
    <cellStyle name="Output 2 17 16 2" xfId="39376"/>
    <cellStyle name="Output 2 17 17" xfId="23418"/>
    <cellStyle name="Output 2 17 17 2" xfId="39377"/>
    <cellStyle name="Output 2 17 18" xfId="39378"/>
    <cellStyle name="Output 2 17 19" xfId="53925"/>
    <cellStyle name="Output 2 17 2" xfId="2436"/>
    <cellStyle name="Output 2 17 2 2" xfId="39379"/>
    <cellStyle name="Output 2 17 20" xfId="53926"/>
    <cellStyle name="Output 2 17 21" xfId="53927"/>
    <cellStyle name="Output 2 17 22" xfId="53928"/>
    <cellStyle name="Output 2 17 23" xfId="53929"/>
    <cellStyle name="Output 2 17 24" xfId="53930"/>
    <cellStyle name="Output 2 17 25" xfId="53931"/>
    <cellStyle name="Output 2 17 3" xfId="3790"/>
    <cellStyle name="Output 2 17 3 2" xfId="39380"/>
    <cellStyle name="Output 2 17 4" xfId="5362"/>
    <cellStyle name="Output 2 17 4 2" xfId="39381"/>
    <cellStyle name="Output 2 17 5" xfId="6760"/>
    <cellStyle name="Output 2 17 5 2" xfId="39382"/>
    <cellStyle name="Output 2 17 6" xfId="8158"/>
    <cellStyle name="Output 2 17 6 2" xfId="39383"/>
    <cellStyle name="Output 2 17 7" xfId="9560"/>
    <cellStyle name="Output 2 17 7 2" xfId="39384"/>
    <cellStyle name="Output 2 17 8" xfId="10954"/>
    <cellStyle name="Output 2 17 8 2" xfId="39385"/>
    <cellStyle name="Output 2 17 9" xfId="12353"/>
    <cellStyle name="Output 2 17 9 2" xfId="39386"/>
    <cellStyle name="Output 2 18" xfId="1020"/>
    <cellStyle name="Output 2 18 10" xfId="13785"/>
    <cellStyle name="Output 2 18 10 2" xfId="39387"/>
    <cellStyle name="Output 2 18 11" xfId="15181"/>
    <cellStyle name="Output 2 18 11 2" xfId="39388"/>
    <cellStyle name="Output 2 18 12" xfId="16575"/>
    <cellStyle name="Output 2 18 12 2" xfId="39389"/>
    <cellStyle name="Output 2 18 13" xfId="17965"/>
    <cellStyle name="Output 2 18 13 2" xfId="39390"/>
    <cellStyle name="Output 2 18 14" xfId="19352"/>
    <cellStyle name="Output 2 18 14 2" xfId="39391"/>
    <cellStyle name="Output 2 18 15" xfId="20732"/>
    <cellStyle name="Output 2 18 15 2" xfId="39392"/>
    <cellStyle name="Output 2 18 16" xfId="22098"/>
    <cellStyle name="Output 2 18 16 2" xfId="39393"/>
    <cellStyle name="Output 2 18 17" xfId="23452"/>
    <cellStyle name="Output 2 18 17 2" xfId="39394"/>
    <cellStyle name="Output 2 18 18" xfId="39395"/>
    <cellStyle name="Output 2 18 19" xfId="53932"/>
    <cellStyle name="Output 2 18 2" xfId="2470"/>
    <cellStyle name="Output 2 18 2 2" xfId="39396"/>
    <cellStyle name="Output 2 18 20" xfId="53933"/>
    <cellStyle name="Output 2 18 21" xfId="53934"/>
    <cellStyle name="Output 2 18 22" xfId="53935"/>
    <cellStyle name="Output 2 18 23" xfId="53936"/>
    <cellStyle name="Output 2 18 24" xfId="53937"/>
    <cellStyle name="Output 2 18 25" xfId="53938"/>
    <cellStyle name="Output 2 18 3" xfId="3824"/>
    <cellStyle name="Output 2 18 3 2" xfId="39397"/>
    <cellStyle name="Output 2 18 4" xfId="5396"/>
    <cellStyle name="Output 2 18 4 2" xfId="39398"/>
    <cellStyle name="Output 2 18 5" xfId="6794"/>
    <cellStyle name="Output 2 18 5 2" xfId="39399"/>
    <cellStyle name="Output 2 18 6" xfId="8192"/>
    <cellStyle name="Output 2 18 6 2" xfId="39400"/>
    <cellStyle name="Output 2 18 7" xfId="9594"/>
    <cellStyle name="Output 2 18 7 2" xfId="39401"/>
    <cellStyle name="Output 2 18 8" xfId="10988"/>
    <cellStyle name="Output 2 18 8 2" xfId="39402"/>
    <cellStyle name="Output 2 18 9" xfId="12387"/>
    <cellStyle name="Output 2 18 9 2" xfId="39403"/>
    <cellStyle name="Output 2 19" xfId="796"/>
    <cellStyle name="Output 2 19 10" xfId="13561"/>
    <cellStyle name="Output 2 19 10 2" xfId="39404"/>
    <cellStyle name="Output 2 19 11" xfId="14957"/>
    <cellStyle name="Output 2 19 11 2" xfId="39405"/>
    <cellStyle name="Output 2 19 12" xfId="16351"/>
    <cellStyle name="Output 2 19 12 2" xfId="39406"/>
    <cellStyle name="Output 2 19 13" xfId="17741"/>
    <cellStyle name="Output 2 19 13 2" xfId="39407"/>
    <cellStyle name="Output 2 19 14" xfId="19128"/>
    <cellStyle name="Output 2 19 14 2" xfId="39408"/>
    <cellStyle name="Output 2 19 15" xfId="20508"/>
    <cellStyle name="Output 2 19 15 2" xfId="39409"/>
    <cellStyle name="Output 2 19 16" xfId="21874"/>
    <cellStyle name="Output 2 19 16 2" xfId="39410"/>
    <cellStyle name="Output 2 19 17" xfId="23228"/>
    <cellStyle name="Output 2 19 17 2" xfId="39411"/>
    <cellStyle name="Output 2 19 18" xfId="39412"/>
    <cellStyle name="Output 2 19 19" xfId="53939"/>
    <cellStyle name="Output 2 19 2" xfId="2246"/>
    <cellStyle name="Output 2 19 2 2" xfId="39413"/>
    <cellStyle name="Output 2 19 20" xfId="53940"/>
    <cellStyle name="Output 2 19 21" xfId="53941"/>
    <cellStyle name="Output 2 19 22" xfId="53942"/>
    <cellStyle name="Output 2 19 23" xfId="53943"/>
    <cellStyle name="Output 2 19 24" xfId="53944"/>
    <cellStyle name="Output 2 19 25" xfId="53945"/>
    <cellStyle name="Output 2 19 3" xfId="3600"/>
    <cellStyle name="Output 2 19 3 2" xfId="39414"/>
    <cellStyle name="Output 2 19 4" xfId="5172"/>
    <cellStyle name="Output 2 19 4 2" xfId="39415"/>
    <cellStyle name="Output 2 19 5" xfId="6570"/>
    <cellStyle name="Output 2 19 5 2" xfId="39416"/>
    <cellStyle name="Output 2 19 6" xfId="7968"/>
    <cellStyle name="Output 2 19 6 2" xfId="39417"/>
    <cellStyle name="Output 2 19 7" xfId="9370"/>
    <cellStyle name="Output 2 19 7 2" xfId="39418"/>
    <cellStyle name="Output 2 19 8" xfId="10764"/>
    <cellStyle name="Output 2 19 8 2" xfId="39419"/>
    <cellStyle name="Output 2 19 9" xfId="12163"/>
    <cellStyle name="Output 2 19 9 2" xfId="39420"/>
    <cellStyle name="Output 2 2" xfId="199"/>
    <cellStyle name="Output 2 2 10" xfId="954"/>
    <cellStyle name="Output 2 2 10 10" xfId="13719"/>
    <cellStyle name="Output 2 2 10 10 2" xfId="39421"/>
    <cellStyle name="Output 2 2 10 11" xfId="15115"/>
    <cellStyle name="Output 2 2 10 11 2" xfId="39422"/>
    <cellStyle name="Output 2 2 10 12" xfId="16509"/>
    <cellStyle name="Output 2 2 10 12 2" xfId="39423"/>
    <cellStyle name="Output 2 2 10 13" xfId="17899"/>
    <cellStyle name="Output 2 2 10 13 2" xfId="39424"/>
    <cellStyle name="Output 2 2 10 14" xfId="19286"/>
    <cellStyle name="Output 2 2 10 14 2" xfId="39425"/>
    <cellStyle name="Output 2 2 10 15" xfId="20666"/>
    <cellStyle name="Output 2 2 10 15 2" xfId="39426"/>
    <cellStyle name="Output 2 2 10 16" xfId="22032"/>
    <cellStyle name="Output 2 2 10 16 2" xfId="39427"/>
    <cellStyle name="Output 2 2 10 17" xfId="23386"/>
    <cellStyle name="Output 2 2 10 17 2" xfId="39428"/>
    <cellStyle name="Output 2 2 10 18" xfId="39429"/>
    <cellStyle name="Output 2 2 10 19" xfId="53946"/>
    <cellStyle name="Output 2 2 10 2" xfId="2404"/>
    <cellStyle name="Output 2 2 10 2 2" xfId="39430"/>
    <cellStyle name="Output 2 2 10 20" xfId="53947"/>
    <cellStyle name="Output 2 2 10 21" xfId="53948"/>
    <cellStyle name="Output 2 2 10 22" xfId="53949"/>
    <cellStyle name="Output 2 2 10 23" xfId="53950"/>
    <cellStyle name="Output 2 2 10 24" xfId="53951"/>
    <cellStyle name="Output 2 2 10 25" xfId="53952"/>
    <cellStyle name="Output 2 2 10 3" xfId="3758"/>
    <cellStyle name="Output 2 2 10 3 2" xfId="39431"/>
    <cellStyle name="Output 2 2 10 4" xfId="5330"/>
    <cellStyle name="Output 2 2 10 4 2" xfId="39432"/>
    <cellStyle name="Output 2 2 10 5" xfId="6728"/>
    <cellStyle name="Output 2 2 10 5 2" xfId="39433"/>
    <cellStyle name="Output 2 2 10 6" xfId="8126"/>
    <cellStyle name="Output 2 2 10 6 2" xfId="39434"/>
    <cellStyle name="Output 2 2 10 7" xfId="9528"/>
    <cellStyle name="Output 2 2 10 7 2" xfId="39435"/>
    <cellStyle name="Output 2 2 10 8" xfId="10922"/>
    <cellStyle name="Output 2 2 10 8 2" xfId="39436"/>
    <cellStyle name="Output 2 2 10 9" xfId="12321"/>
    <cellStyle name="Output 2 2 10 9 2" xfId="39437"/>
    <cellStyle name="Output 2 2 100" xfId="53953"/>
    <cellStyle name="Output 2 2 101" xfId="53954"/>
    <cellStyle name="Output 2 2 102" xfId="53955"/>
    <cellStyle name="Output 2 2 103" xfId="53956"/>
    <cellStyle name="Output 2 2 104" xfId="53957"/>
    <cellStyle name="Output 2 2 105" xfId="53958"/>
    <cellStyle name="Output 2 2 106" xfId="53959"/>
    <cellStyle name="Output 2 2 107" xfId="53960"/>
    <cellStyle name="Output 2 2 108" xfId="53961"/>
    <cellStyle name="Output 2 2 109" xfId="53962"/>
    <cellStyle name="Output 2 2 11" xfId="988"/>
    <cellStyle name="Output 2 2 11 10" xfId="13753"/>
    <cellStyle name="Output 2 2 11 10 2" xfId="39438"/>
    <cellStyle name="Output 2 2 11 11" xfId="15149"/>
    <cellStyle name="Output 2 2 11 11 2" xfId="39439"/>
    <cellStyle name="Output 2 2 11 12" xfId="16543"/>
    <cellStyle name="Output 2 2 11 12 2" xfId="39440"/>
    <cellStyle name="Output 2 2 11 13" xfId="17933"/>
    <cellStyle name="Output 2 2 11 13 2" xfId="39441"/>
    <cellStyle name="Output 2 2 11 14" xfId="19320"/>
    <cellStyle name="Output 2 2 11 14 2" xfId="39442"/>
    <cellStyle name="Output 2 2 11 15" xfId="20700"/>
    <cellStyle name="Output 2 2 11 15 2" xfId="39443"/>
    <cellStyle name="Output 2 2 11 16" xfId="22066"/>
    <cellStyle name="Output 2 2 11 16 2" xfId="39444"/>
    <cellStyle name="Output 2 2 11 17" xfId="23420"/>
    <cellStyle name="Output 2 2 11 17 2" xfId="39445"/>
    <cellStyle name="Output 2 2 11 18" xfId="39446"/>
    <cellStyle name="Output 2 2 11 19" xfId="53963"/>
    <cellStyle name="Output 2 2 11 2" xfId="2438"/>
    <cellStyle name="Output 2 2 11 2 2" xfId="39447"/>
    <cellStyle name="Output 2 2 11 20" xfId="53964"/>
    <cellStyle name="Output 2 2 11 21" xfId="53965"/>
    <cellStyle name="Output 2 2 11 22" xfId="53966"/>
    <cellStyle name="Output 2 2 11 23" xfId="53967"/>
    <cellStyle name="Output 2 2 11 24" xfId="53968"/>
    <cellStyle name="Output 2 2 11 25" xfId="53969"/>
    <cellStyle name="Output 2 2 11 3" xfId="3792"/>
    <cellStyle name="Output 2 2 11 3 2" xfId="39448"/>
    <cellStyle name="Output 2 2 11 4" xfId="5364"/>
    <cellStyle name="Output 2 2 11 4 2" xfId="39449"/>
    <cellStyle name="Output 2 2 11 5" xfId="6762"/>
    <cellStyle name="Output 2 2 11 5 2" xfId="39450"/>
    <cellStyle name="Output 2 2 11 6" xfId="8160"/>
    <cellStyle name="Output 2 2 11 6 2" xfId="39451"/>
    <cellStyle name="Output 2 2 11 7" xfId="9562"/>
    <cellStyle name="Output 2 2 11 7 2" xfId="39452"/>
    <cellStyle name="Output 2 2 11 8" xfId="10956"/>
    <cellStyle name="Output 2 2 11 8 2" xfId="39453"/>
    <cellStyle name="Output 2 2 11 9" xfId="12355"/>
    <cellStyle name="Output 2 2 11 9 2" xfId="39454"/>
    <cellStyle name="Output 2 2 12" xfId="1022"/>
    <cellStyle name="Output 2 2 12 10" xfId="13787"/>
    <cellStyle name="Output 2 2 12 10 2" xfId="39455"/>
    <cellStyle name="Output 2 2 12 11" xfId="15183"/>
    <cellStyle name="Output 2 2 12 11 2" xfId="39456"/>
    <cellStyle name="Output 2 2 12 12" xfId="16577"/>
    <cellStyle name="Output 2 2 12 12 2" xfId="39457"/>
    <cellStyle name="Output 2 2 12 13" xfId="17967"/>
    <cellStyle name="Output 2 2 12 13 2" xfId="39458"/>
    <cellStyle name="Output 2 2 12 14" xfId="19354"/>
    <cellStyle name="Output 2 2 12 14 2" xfId="39459"/>
    <cellStyle name="Output 2 2 12 15" xfId="20734"/>
    <cellStyle name="Output 2 2 12 15 2" xfId="39460"/>
    <cellStyle name="Output 2 2 12 16" xfId="22100"/>
    <cellStyle name="Output 2 2 12 16 2" xfId="39461"/>
    <cellStyle name="Output 2 2 12 17" xfId="23454"/>
    <cellStyle name="Output 2 2 12 17 2" xfId="39462"/>
    <cellStyle name="Output 2 2 12 18" xfId="39463"/>
    <cellStyle name="Output 2 2 12 19" xfId="53970"/>
    <cellStyle name="Output 2 2 12 2" xfId="2472"/>
    <cellStyle name="Output 2 2 12 2 2" xfId="39464"/>
    <cellStyle name="Output 2 2 12 20" xfId="53971"/>
    <cellStyle name="Output 2 2 12 21" xfId="53972"/>
    <cellStyle name="Output 2 2 12 22" xfId="53973"/>
    <cellStyle name="Output 2 2 12 23" xfId="53974"/>
    <cellStyle name="Output 2 2 12 24" xfId="53975"/>
    <cellStyle name="Output 2 2 12 25" xfId="53976"/>
    <cellStyle name="Output 2 2 12 3" xfId="3826"/>
    <cellStyle name="Output 2 2 12 3 2" xfId="39465"/>
    <cellStyle name="Output 2 2 12 4" xfId="5398"/>
    <cellStyle name="Output 2 2 12 4 2" xfId="39466"/>
    <cellStyle name="Output 2 2 12 5" xfId="6796"/>
    <cellStyle name="Output 2 2 12 5 2" xfId="39467"/>
    <cellStyle name="Output 2 2 12 6" xfId="8194"/>
    <cellStyle name="Output 2 2 12 6 2" xfId="39468"/>
    <cellStyle name="Output 2 2 12 7" xfId="9596"/>
    <cellStyle name="Output 2 2 12 7 2" xfId="39469"/>
    <cellStyle name="Output 2 2 12 8" xfId="10990"/>
    <cellStyle name="Output 2 2 12 8 2" xfId="39470"/>
    <cellStyle name="Output 2 2 12 9" xfId="12389"/>
    <cellStyle name="Output 2 2 12 9 2" xfId="39471"/>
    <cellStyle name="Output 2 2 13" xfId="1088"/>
    <cellStyle name="Output 2 2 13 10" xfId="13853"/>
    <cellStyle name="Output 2 2 13 10 2" xfId="39472"/>
    <cellStyle name="Output 2 2 13 11" xfId="15249"/>
    <cellStyle name="Output 2 2 13 11 2" xfId="39473"/>
    <cellStyle name="Output 2 2 13 12" xfId="16643"/>
    <cellStyle name="Output 2 2 13 12 2" xfId="39474"/>
    <cellStyle name="Output 2 2 13 13" xfId="18033"/>
    <cellStyle name="Output 2 2 13 13 2" xfId="39475"/>
    <cellStyle name="Output 2 2 13 14" xfId="19420"/>
    <cellStyle name="Output 2 2 13 14 2" xfId="39476"/>
    <cellStyle name="Output 2 2 13 15" xfId="20800"/>
    <cellStyle name="Output 2 2 13 15 2" xfId="39477"/>
    <cellStyle name="Output 2 2 13 16" xfId="22166"/>
    <cellStyle name="Output 2 2 13 16 2" xfId="39478"/>
    <cellStyle name="Output 2 2 13 17" xfId="23520"/>
    <cellStyle name="Output 2 2 13 17 2" xfId="39479"/>
    <cellStyle name="Output 2 2 13 18" xfId="39480"/>
    <cellStyle name="Output 2 2 13 19" xfId="53977"/>
    <cellStyle name="Output 2 2 13 2" xfId="2538"/>
    <cellStyle name="Output 2 2 13 2 2" xfId="39481"/>
    <cellStyle name="Output 2 2 13 20" xfId="53978"/>
    <cellStyle name="Output 2 2 13 21" xfId="53979"/>
    <cellStyle name="Output 2 2 13 22" xfId="53980"/>
    <cellStyle name="Output 2 2 13 23" xfId="53981"/>
    <cellStyle name="Output 2 2 13 24" xfId="53982"/>
    <cellStyle name="Output 2 2 13 25" xfId="53983"/>
    <cellStyle name="Output 2 2 13 3" xfId="3892"/>
    <cellStyle name="Output 2 2 13 3 2" xfId="39482"/>
    <cellStyle name="Output 2 2 13 4" xfId="5464"/>
    <cellStyle name="Output 2 2 13 4 2" xfId="39483"/>
    <cellStyle name="Output 2 2 13 5" xfId="6862"/>
    <cellStyle name="Output 2 2 13 5 2" xfId="39484"/>
    <cellStyle name="Output 2 2 13 6" xfId="8260"/>
    <cellStyle name="Output 2 2 13 6 2" xfId="39485"/>
    <cellStyle name="Output 2 2 13 7" xfId="9662"/>
    <cellStyle name="Output 2 2 13 7 2" xfId="39486"/>
    <cellStyle name="Output 2 2 13 8" xfId="11056"/>
    <cellStyle name="Output 2 2 13 8 2" xfId="39487"/>
    <cellStyle name="Output 2 2 13 9" xfId="12455"/>
    <cellStyle name="Output 2 2 13 9 2" xfId="39488"/>
    <cellStyle name="Output 2 2 14" xfId="1124"/>
    <cellStyle name="Output 2 2 14 10" xfId="13889"/>
    <cellStyle name="Output 2 2 14 10 2" xfId="39489"/>
    <cellStyle name="Output 2 2 14 11" xfId="15285"/>
    <cellStyle name="Output 2 2 14 11 2" xfId="39490"/>
    <cellStyle name="Output 2 2 14 12" xfId="16679"/>
    <cellStyle name="Output 2 2 14 12 2" xfId="39491"/>
    <cellStyle name="Output 2 2 14 13" xfId="18069"/>
    <cellStyle name="Output 2 2 14 13 2" xfId="39492"/>
    <cellStyle name="Output 2 2 14 14" xfId="19456"/>
    <cellStyle name="Output 2 2 14 14 2" xfId="39493"/>
    <cellStyle name="Output 2 2 14 15" xfId="20836"/>
    <cellStyle name="Output 2 2 14 15 2" xfId="39494"/>
    <cellStyle name="Output 2 2 14 16" xfId="22202"/>
    <cellStyle name="Output 2 2 14 16 2" xfId="39495"/>
    <cellStyle name="Output 2 2 14 17" xfId="23556"/>
    <cellStyle name="Output 2 2 14 17 2" xfId="39496"/>
    <cellStyle name="Output 2 2 14 18" xfId="39497"/>
    <cellStyle name="Output 2 2 14 19" xfId="53984"/>
    <cellStyle name="Output 2 2 14 2" xfId="2574"/>
    <cellStyle name="Output 2 2 14 2 2" xfId="39498"/>
    <cellStyle name="Output 2 2 14 20" xfId="53985"/>
    <cellStyle name="Output 2 2 14 21" xfId="53986"/>
    <cellStyle name="Output 2 2 14 22" xfId="53987"/>
    <cellStyle name="Output 2 2 14 23" xfId="53988"/>
    <cellStyle name="Output 2 2 14 24" xfId="53989"/>
    <cellStyle name="Output 2 2 14 25" xfId="53990"/>
    <cellStyle name="Output 2 2 14 3" xfId="3928"/>
    <cellStyle name="Output 2 2 14 3 2" xfId="39499"/>
    <cellStyle name="Output 2 2 14 4" xfId="5500"/>
    <cellStyle name="Output 2 2 14 4 2" xfId="39500"/>
    <cellStyle name="Output 2 2 14 5" xfId="6898"/>
    <cellStyle name="Output 2 2 14 5 2" xfId="39501"/>
    <cellStyle name="Output 2 2 14 6" xfId="8296"/>
    <cellStyle name="Output 2 2 14 6 2" xfId="39502"/>
    <cellStyle name="Output 2 2 14 7" xfId="9698"/>
    <cellStyle name="Output 2 2 14 7 2" xfId="39503"/>
    <cellStyle name="Output 2 2 14 8" xfId="11092"/>
    <cellStyle name="Output 2 2 14 8 2" xfId="39504"/>
    <cellStyle name="Output 2 2 14 9" xfId="12491"/>
    <cellStyle name="Output 2 2 14 9 2" xfId="39505"/>
    <cellStyle name="Output 2 2 15" xfId="1159"/>
    <cellStyle name="Output 2 2 15 10" xfId="13924"/>
    <cellStyle name="Output 2 2 15 10 2" xfId="39506"/>
    <cellStyle name="Output 2 2 15 11" xfId="15320"/>
    <cellStyle name="Output 2 2 15 11 2" xfId="39507"/>
    <cellStyle name="Output 2 2 15 12" xfId="16714"/>
    <cellStyle name="Output 2 2 15 12 2" xfId="39508"/>
    <cellStyle name="Output 2 2 15 13" xfId="18104"/>
    <cellStyle name="Output 2 2 15 13 2" xfId="39509"/>
    <cellStyle name="Output 2 2 15 14" xfId="19491"/>
    <cellStyle name="Output 2 2 15 14 2" xfId="39510"/>
    <cellStyle name="Output 2 2 15 15" xfId="20871"/>
    <cellStyle name="Output 2 2 15 15 2" xfId="39511"/>
    <cellStyle name="Output 2 2 15 16" xfId="22237"/>
    <cellStyle name="Output 2 2 15 16 2" xfId="39512"/>
    <cellStyle name="Output 2 2 15 17" xfId="23591"/>
    <cellStyle name="Output 2 2 15 17 2" xfId="39513"/>
    <cellStyle name="Output 2 2 15 18" xfId="39514"/>
    <cellStyle name="Output 2 2 15 19" xfId="53991"/>
    <cellStyle name="Output 2 2 15 2" xfId="2609"/>
    <cellStyle name="Output 2 2 15 2 2" xfId="39515"/>
    <cellStyle name="Output 2 2 15 20" xfId="53992"/>
    <cellStyle name="Output 2 2 15 21" xfId="53993"/>
    <cellStyle name="Output 2 2 15 22" xfId="53994"/>
    <cellStyle name="Output 2 2 15 23" xfId="53995"/>
    <cellStyle name="Output 2 2 15 24" xfId="53996"/>
    <cellStyle name="Output 2 2 15 25" xfId="53997"/>
    <cellStyle name="Output 2 2 15 3" xfId="3963"/>
    <cellStyle name="Output 2 2 15 3 2" xfId="39516"/>
    <cellStyle name="Output 2 2 15 4" xfId="5535"/>
    <cellStyle name="Output 2 2 15 4 2" xfId="39517"/>
    <cellStyle name="Output 2 2 15 5" xfId="6933"/>
    <cellStyle name="Output 2 2 15 5 2" xfId="39518"/>
    <cellStyle name="Output 2 2 15 6" xfId="8331"/>
    <cellStyle name="Output 2 2 15 6 2" xfId="39519"/>
    <cellStyle name="Output 2 2 15 7" xfId="9733"/>
    <cellStyle name="Output 2 2 15 7 2" xfId="39520"/>
    <cellStyle name="Output 2 2 15 8" xfId="11127"/>
    <cellStyle name="Output 2 2 15 8 2" xfId="39521"/>
    <cellStyle name="Output 2 2 15 9" xfId="12526"/>
    <cellStyle name="Output 2 2 15 9 2" xfId="39522"/>
    <cellStyle name="Output 2 2 16" xfId="1193"/>
    <cellStyle name="Output 2 2 16 10" xfId="13958"/>
    <cellStyle name="Output 2 2 16 10 2" xfId="39523"/>
    <cellStyle name="Output 2 2 16 11" xfId="15354"/>
    <cellStyle name="Output 2 2 16 11 2" xfId="39524"/>
    <cellStyle name="Output 2 2 16 12" xfId="16748"/>
    <cellStyle name="Output 2 2 16 12 2" xfId="39525"/>
    <cellStyle name="Output 2 2 16 13" xfId="18138"/>
    <cellStyle name="Output 2 2 16 13 2" xfId="39526"/>
    <cellStyle name="Output 2 2 16 14" xfId="19525"/>
    <cellStyle name="Output 2 2 16 14 2" xfId="39527"/>
    <cellStyle name="Output 2 2 16 15" xfId="20905"/>
    <cellStyle name="Output 2 2 16 15 2" xfId="39528"/>
    <cellStyle name="Output 2 2 16 16" xfId="22271"/>
    <cellStyle name="Output 2 2 16 16 2" xfId="39529"/>
    <cellStyle name="Output 2 2 16 17" xfId="23625"/>
    <cellStyle name="Output 2 2 16 17 2" xfId="39530"/>
    <cellStyle name="Output 2 2 16 18" xfId="39531"/>
    <cellStyle name="Output 2 2 16 19" xfId="53998"/>
    <cellStyle name="Output 2 2 16 2" xfId="2643"/>
    <cellStyle name="Output 2 2 16 2 2" xfId="39532"/>
    <cellStyle name="Output 2 2 16 20" xfId="53999"/>
    <cellStyle name="Output 2 2 16 21" xfId="54000"/>
    <cellStyle name="Output 2 2 16 22" xfId="54001"/>
    <cellStyle name="Output 2 2 16 23" xfId="54002"/>
    <cellStyle name="Output 2 2 16 24" xfId="54003"/>
    <cellStyle name="Output 2 2 16 25" xfId="54004"/>
    <cellStyle name="Output 2 2 16 3" xfId="3997"/>
    <cellStyle name="Output 2 2 16 3 2" xfId="39533"/>
    <cellStyle name="Output 2 2 16 4" xfId="5569"/>
    <cellStyle name="Output 2 2 16 4 2" xfId="39534"/>
    <cellStyle name="Output 2 2 16 5" xfId="6967"/>
    <cellStyle name="Output 2 2 16 5 2" xfId="39535"/>
    <cellStyle name="Output 2 2 16 6" xfId="8365"/>
    <cellStyle name="Output 2 2 16 6 2" xfId="39536"/>
    <cellStyle name="Output 2 2 16 7" xfId="9767"/>
    <cellStyle name="Output 2 2 16 7 2" xfId="39537"/>
    <cellStyle name="Output 2 2 16 8" xfId="11161"/>
    <cellStyle name="Output 2 2 16 8 2" xfId="39538"/>
    <cellStyle name="Output 2 2 16 9" xfId="12560"/>
    <cellStyle name="Output 2 2 16 9 2" xfId="39539"/>
    <cellStyle name="Output 2 2 17" xfId="1230"/>
    <cellStyle name="Output 2 2 17 10" xfId="13995"/>
    <cellStyle name="Output 2 2 17 10 2" xfId="39540"/>
    <cellStyle name="Output 2 2 17 11" xfId="15391"/>
    <cellStyle name="Output 2 2 17 11 2" xfId="39541"/>
    <cellStyle name="Output 2 2 17 12" xfId="16785"/>
    <cellStyle name="Output 2 2 17 12 2" xfId="39542"/>
    <cellStyle name="Output 2 2 17 13" xfId="18175"/>
    <cellStyle name="Output 2 2 17 13 2" xfId="39543"/>
    <cellStyle name="Output 2 2 17 14" xfId="19562"/>
    <cellStyle name="Output 2 2 17 14 2" xfId="39544"/>
    <cellStyle name="Output 2 2 17 15" xfId="20942"/>
    <cellStyle name="Output 2 2 17 15 2" xfId="39545"/>
    <cellStyle name="Output 2 2 17 16" xfId="22308"/>
    <cellStyle name="Output 2 2 17 16 2" xfId="39546"/>
    <cellStyle name="Output 2 2 17 17" xfId="23662"/>
    <cellStyle name="Output 2 2 17 17 2" xfId="39547"/>
    <cellStyle name="Output 2 2 17 18" xfId="39548"/>
    <cellStyle name="Output 2 2 17 19" xfId="54005"/>
    <cellStyle name="Output 2 2 17 2" xfId="2680"/>
    <cellStyle name="Output 2 2 17 2 2" xfId="39549"/>
    <cellStyle name="Output 2 2 17 20" xfId="54006"/>
    <cellStyle name="Output 2 2 17 21" xfId="54007"/>
    <cellStyle name="Output 2 2 17 22" xfId="54008"/>
    <cellStyle name="Output 2 2 17 23" xfId="54009"/>
    <cellStyle name="Output 2 2 17 24" xfId="54010"/>
    <cellStyle name="Output 2 2 17 25" xfId="54011"/>
    <cellStyle name="Output 2 2 17 3" xfId="4034"/>
    <cellStyle name="Output 2 2 17 3 2" xfId="39550"/>
    <cellStyle name="Output 2 2 17 4" xfId="5606"/>
    <cellStyle name="Output 2 2 17 4 2" xfId="39551"/>
    <cellStyle name="Output 2 2 17 5" xfId="7004"/>
    <cellStyle name="Output 2 2 17 5 2" xfId="39552"/>
    <cellStyle name="Output 2 2 17 6" xfId="8402"/>
    <cellStyle name="Output 2 2 17 6 2" xfId="39553"/>
    <cellStyle name="Output 2 2 17 7" xfId="9804"/>
    <cellStyle name="Output 2 2 17 7 2" xfId="39554"/>
    <cellStyle name="Output 2 2 17 8" xfId="11198"/>
    <cellStyle name="Output 2 2 17 8 2" xfId="39555"/>
    <cellStyle name="Output 2 2 17 9" xfId="12597"/>
    <cellStyle name="Output 2 2 17 9 2" xfId="39556"/>
    <cellStyle name="Output 2 2 18" xfId="1328"/>
    <cellStyle name="Output 2 2 18 10" xfId="14093"/>
    <cellStyle name="Output 2 2 18 10 2" xfId="39557"/>
    <cellStyle name="Output 2 2 18 11" xfId="15489"/>
    <cellStyle name="Output 2 2 18 11 2" xfId="39558"/>
    <cellStyle name="Output 2 2 18 12" xfId="16883"/>
    <cellStyle name="Output 2 2 18 12 2" xfId="39559"/>
    <cellStyle name="Output 2 2 18 13" xfId="18273"/>
    <cellStyle name="Output 2 2 18 13 2" xfId="39560"/>
    <cellStyle name="Output 2 2 18 14" xfId="19660"/>
    <cellStyle name="Output 2 2 18 14 2" xfId="39561"/>
    <cellStyle name="Output 2 2 18 15" xfId="21040"/>
    <cellStyle name="Output 2 2 18 15 2" xfId="39562"/>
    <cellStyle name="Output 2 2 18 16" xfId="22406"/>
    <cellStyle name="Output 2 2 18 16 2" xfId="39563"/>
    <cellStyle name="Output 2 2 18 17" xfId="23760"/>
    <cellStyle name="Output 2 2 18 17 2" xfId="39564"/>
    <cellStyle name="Output 2 2 18 18" xfId="39565"/>
    <cellStyle name="Output 2 2 18 19" xfId="54012"/>
    <cellStyle name="Output 2 2 18 2" xfId="2778"/>
    <cellStyle name="Output 2 2 18 2 2" xfId="39566"/>
    <cellStyle name="Output 2 2 18 20" xfId="54013"/>
    <cellStyle name="Output 2 2 18 21" xfId="54014"/>
    <cellStyle name="Output 2 2 18 22" xfId="54015"/>
    <cellStyle name="Output 2 2 18 23" xfId="54016"/>
    <cellStyle name="Output 2 2 18 24" xfId="54017"/>
    <cellStyle name="Output 2 2 18 25" xfId="54018"/>
    <cellStyle name="Output 2 2 18 3" xfId="4132"/>
    <cellStyle name="Output 2 2 18 3 2" xfId="39567"/>
    <cellStyle name="Output 2 2 18 4" xfId="5704"/>
    <cellStyle name="Output 2 2 18 4 2" xfId="39568"/>
    <cellStyle name="Output 2 2 18 5" xfId="7102"/>
    <cellStyle name="Output 2 2 18 5 2" xfId="39569"/>
    <cellStyle name="Output 2 2 18 6" xfId="8500"/>
    <cellStyle name="Output 2 2 18 6 2" xfId="39570"/>
    <cellStyle name="Output 2 2 18 7" xfId="9902"/>
    <cellStyle name="Output 2 2 18 7 2" xfId="39571"/>
    <cellStyle name="Output 2 2 18 8" xfId="11296"/>
    <cellStyle name="Output 2 2 18 8 2" xfId="39572"/>
    <cellStyle name="Output 2 2 18 9" xfId="12695"/>
    <cellStyle name="Output 2 2 18 9 2" xfId="39573"/>
    <cellStyle name="Output 2 2 19" xfId="1364"/>
    <cellStyle name="Output 2 2 19 10" xfId="14129"/>
    <cellStyle name="Output 2 2 19 10 2" xfId="39574"/>
    <cellStyle name="Output 2 2 19 11" xfId="15525"/>
    <cellStyle name="Output 2 2 19 11 2" xfId="39575"/>
    <cellStyle name="Output 2 2 19 12" xfId="16919"/>
    <cellStyle name="Output 2 2 19 12 2" xfId="39576"/>
    <cellStyle name="Output 2 2 19 13" xfId="18309"/>
    <cellStyle name="Output 2 2 19 13 2" xfId="39577"/>
    <cellStyle name="Output 2 2 19 14" xfId="19696"/>
    <cellStyle name="Output 2 2 19 14 2" xfId="39578"/>
    <cellStyle name="Output 2 2 19 15" xfId="21076"/>
    <cellStyle name="Output 2 2 19 15 2" xfId="39579"/>
    <cellStyle name="Output 2 2 19 16" xfId="22442"/>
    <cellStyle name="Output 2 2 19 16 2" xfId="39580"/>
    <cellStyle name="Output 2 2 19 17" xfId="23796"/>
    <cellStyle name="Output 2 2 19 17 2" xfId="39581"/>
    <cellStyle name="Output 2 2 19 18" xfId="39582"/>
    <cellStyle name="Output 2 2 19 19" xfId="54019"/>
    <cellStyle name="Output 2 2 19 2" xfId="2814"/>
    <cellStyle name="Output 2 2 19 2 2" xfId="39583"/>
    <cellStyle name="Output 2 2 19 20" xfId="54020"/>
    <cellStyle name="Output 2 2 19 21" xfId="54021"/>
    <cellStyle name="Output 2 2 19 22" xfId="54022"/>
    <cellStyle name="Output 2 2 19 23" xfId="54023"/>
    <cellStyle name="Output 2 2 19 24" xfId="54024"/>
    <cellStyle name="Output 2 2 19 25" xfId="54025"/>
    <cellStyle name="Output 2 2 19 3" xfId="4168"/>
    <cellStyle name="Output 2 2 19 3 2" xfId="39584"/>
    <cellStyle name="Output 2 2 19 4" xfId="5740"/>
    <cellStyle name="Output 2 2 19 4 2" xfId="39585"/>
    <cellStyle name="Output 2 2 19 5" xfId="7138"/>
    <cellStyle name="Output 2 2 19 5 2" xfId="39586"/>
    <cellStyle name="Output 2 2 19 6" xfId="8536"/>
    <cellStyle name="Output 2 2 19 6 2" xfId="39587"/>
    <cellStyle name="Output 2 2 19 7" xfId="9938"/>
    <cellStyle name="Output 2 2 19 7 2" xfId="39588"/>
    <cellStyle name="Output 2 2 19 8" xfId="11332"/>
    <cellStyle name="Output 2 2 19 8 2" xfId="39589"/>
    <cellStyle name="Output 2 2 19 9" xfId="12731"/>
    <cellStyle name="Output 2 2 19 9 2" xfId="39590"/>
    <cellStyle name="Output 2 2 2" xfId="219"/>
    <cellStyle name="Output 2 2 2 10" xfId="998"/>
    <cellStyle name="Output 2 2 2 10 10" xfId="13763"/>
    <cellStyle name="Output 2 2 2 10 10 2" xfId="39591"/>
    <cellStyle name="Output 2 2 2 10 11" xfId="15159"/>
    <cellStyle name="Output 2 2 2 10 11 2" xfId="39592"/>
    <cellStyle name="Output 2 2 2 10 12" xfId="16553"/>
    <cellStyle name="Output 2 2 2 10 12 2" xfId="39593"/>
    <cellStyle name="Output 2 2 2 10 13" xfId="17943"/>
    <cellStyle name="Output 2 2 2 10 13 2" xfId="39594"/>
    <cellStyle name="Output 2 2 2 10 14" xfId="19330"/>
    <cellStyle name="Output 2 2 2 10 14 2" xfId="39595"/>
    <cellStyle name="Output 2 2 2 10 15" xfId="20710"/>
    <cellStyle name="Output 2 2 2 10 15 2" xfId="39596"/>
    <cellStyle name="Output 2 2 2 10 16" xfId="22076"/>
    <cellStyle name="Output 2 2 2 10 16 2" xfId="39597"/>
    <cellStyle name="Output 2 2 2 10 17" xfId="23430"/>
    <cellStyle name="Output 2 2 2 10 17 2" xfId="39598"/>
    <cellStyle name="Output 2 2 2 10 18" xfId="39599"/>
    <cellStyle name="Output 2 2 2 10 19" xfId="54026"/>
    <cellStyle name="Output 2 2 2 10 2" xfId="2448"/>
    <cellStyle name="Output 2 2 2 10 2 2" xfId="39600"/>
    <cellStyle name="Output 2 2 2 10 20" xfId="54027"/>
    <cellStyle name="Output 2 2 2 10 21" xfId="54028"/>
    <cellStyle name="Output 2 2 2 10 22" xfId="54029"/>
    <cellStyle name="Output 2 2 2 10 23" xfId="54030"/>
    <cellStyle name="Output 2 2 2 10 24" xfId="54031"/>
    <cellStyle name="Output 2 2 2 10 25" xfId="54032"/>
    <cellStyle name="Output 2 2 2 10 3" xfId="3802"/>
    <cellStyle name="Output 2 2 2 10 3 2" xfId="39601"/>
    <cellStyle name="Output 2 2 2 10 4" xfId="5374"/>
    <cellStyle name="Output 2 2 2 10 4 2" xfId="39602"/>
    <cellStyle name="Output 2 2 2 10 5" xfId="6772"/>
    <cellStyle name="Output 2 2 2 10 5 2" xfId="39603"/>
    <cellStyle name="Output 2 2 2 10 6" xfId="8170"/>
    <cellStyle name="Output 2 2 2 10 6 2" xfId="39604"/>
    <cellStyle name="Output 2 2 2 10 7" xfId="9572"/>
    <cellStyle name="Output 2 2 2 10 7 2" xfId="39605"/>
    <cellStyle name="Output 2 2 2 10 8" xfId="10966"/>
    <cellStyle name="Output 2 2 2 10 8 2" xfId="39606"/>
    <cellStyle name="Output 2 2 2 10 9" xfId="12365"/>
    <cellStyle name="Output 2 2 2 10 9 2" xfId="39607"/>
    <cellStyle name="Output 2 2 2 11" xfId="1032"/>
    <cellStyle name="Output 2 2 2 11 10" xfId="13797"/>
    <cellStyle name="Output 2 2 2 11 10 2" xfId="39608"/>
    <cellStyle name="Output 2 2 2 11 11" xfId="15193"/>
    <cellStyle name="Output 2 2 2 11 11 2" xfId="39609"/>
    <cellStyle name="Output 2 2 2 11 12" xfId="16587"/>
    <cellStyle name="Output 2 2 2 11 12 2" xfId="39610"/>
    <cellStyle name="Output 2 2 2 11 13" xfId="17977"/>
    <cellStyle name="Output 2 2 2 11 13 2" xfId="39611"/>
    <cellStyle name="Output 2 2 2 11 14" xfId="19364"/>
    <cellStyle name="Output 2 2 2 11 14 2" xfId="39612"/>
    <cellStyle name="Output 2 2 2 11 15" xfId="20744"/>
    <cellStyle name="Output 2 2 2 11 15 2" xfId="39613"/>
    <cellStyle name="Output 2 2 2 11 16" xfId="22110"/>
    <cellStyle name="Output 2 2 2 11 16 2" xfId="39614"/>
    <cellStyle name="Output 2 2 2 11 17" xfId="23464"/>
    <cellStyle name="Output 2 2 2 11 17 2" xfId="39615"/>
    <cellStyle name="Output 2 2 2 11 18" xfId="39616"/>
    <cellStyle name="Output 2 2 2 11 19" xfId="54033"/>
    <cellStyle name="Output 2 2 2 11 2" xfId="2482"/>
    <cellStyle name="Output 2 2 2 11 2 2" xfId="39617"/>
    <cellStyle name="Output 2 2 2 11 20" xfId="54034"/>
    <cellStyle name="Output 2 2 2 11 21" xfId="54035"/>
    <cellStyle name="Output 2 2 2 11 22" xfId="54036"/>
    <cellStyle name="Output 2 2 2 11 23" xfId="54037"/>
    <cellStyle name="Output 2 2 2 11 24" xfId="54038"/>
    <cellStyle name="Output 2 2 2 11 25" xfId="54039"/>
    <cellStyle name="Output 2 2 2 11 3" xfId="3836"/>
    <cellStyle name="Output 2 2 2 11 3 2" xfId="39618"/>
    <cellStyle name="Output 2 2 2 11 4" xfId="5408"/>
    <cellStyle name="Output 2 2 2 11 4 2" xfId="39619"/>
    <cellStyle name="Output 2 2 2 11 5" xfId="6806"/>
    <cellStyle name="Output 2 2 2 11 5 2" xfId="39620"/>
    <cellStyle name="Output 2 2 2 11 6" xfId="8204"/>
    <cellStyle name="Output 2 2 2 11 6 2" xfId="39621"/>
    <cellStyle name="Output 2 2 2 11 7" xfId="9606"/>
    <cellStyle name="Output 2 2 2 11 7 2" xfId="39622"/>
    <cellStyle name="Output 2 2 2 11 8" xfId="11000"/>
    <cellStyle name="Output 2 2 2 11 8 2" xfId="39623"/>
    <cellStyle name="Output 2 2 2 11 9" xfId="12399"/>
    <cellStyle name="Output 2 2 2 11 9 2" xfId="39624"/>
    <cellStyle name="Output 2 2 2 12" xfId="1067"/>
    <cellStyle name="Output 2 2 2 12 10" xfId="13832"/>
    <cellStyle name="Output 2 2 2 12 10 2" xfId="39625"/>
    <cellStyle name="Output 2 2 2 12 11" xfId="15228"/>
    <cellStyle name="Output 2 2 2 12 11 2" xfId="39626"/>
    <cellStyle name="Output 2 2 2 12 12" xfId="16622"/>
    <cellStyle name="Output 2 2 2 12 12 2" xfId="39627"/>
    <cellStyle name="Output 2 2 2 12 13" xfId="18012"/>
    <cellStyle name="Output 2 2 2 12 13 2" xfId="39628"/>
    <cellStyle name="Output 2 2 2 12 14" xfId="19399"/>
    <cellStyle name="Output 2 2 2 12 14 2" xfId="39629"/>
    <cellStyle name="Output 2 2 2 12 15" xfId="20779"/>
    <cellStyle name="Output 2 2 2 12 15 2" xfId="39630"/>
    <cellStyle name="Output 2 2 2 12 16" xfId="22145"/>
    <cellStyle name="Output 2 2 2 12 16 2" xfId="39631"/>
    <cellStyle name="Output 2 2 2 12 17" xfId="23499"/>
    <cellStyle name="Output 2 2 2 12 17 2" xfId="39632"/>
    <cellStyle name="Output 2 2 2 12 18" xfId="39633"/>
    <cellStyle name="Output 2 2 2 12 19" xfId="54040"/>
    <cellStyle name="Output 2 2 2 12 2" xfId="2517"/>
    <cellStyle name="Output 2 2 2 12 2 2" xfId="39634"/>
    <cellStyle name="Output 2 2 2 12 20" xfId="54041"/>
    <cellStyle name="Output 2 2 2 12 21" xfId="54042"/>
    <cellStyle name="Output 2 2 2 12 22" xfId="54043"/>
    <cellStyle name="Output 2 2 2 12 23" xfId="54044"/>
    <cellStyle name="Output 2 2 2 12 24" xfId="54045"/>
    <cellStyle name="Output 2 2 2 12 25" xfId="54046"/>
    <cellStyle name="Output 2 2 2 12 3" xfId="3871"/>
    <cellStyle name="Output 2 2 2 12 3 2" xfId="39635"/>
    <cellStyle name="Output 2 2 2 12 4" xfId="5443"/>
    <cellStyle name="Output 2 2 2 12 4 2" xfId="39636"/>
    <cellStyle name="Output 2 2 2 12 5" xfId="6841"/>
    <cellStyle name="Output 2 2 2 12 5 2" xfId="39637"/>
    <cellStyle name="Output 2 2 2 12 6" xfId="8239"/>
    <cellStyle name="Output 2 2 2 12 6 2" xfId="39638"/>
    <cellStyle name="Output 2 2 2 12 7" xfId="9641"/>
    <cellStyle name="Output 2 2 2 12 7 2" xfId="39639"/>
    <cellStyle name="Output 2 2 2 12 8" xfId="11035"/>
    <cellStyle name="Output 2 2 2 12 8 2" xfId="39640"/>
    <cellStyle name="Output 2 2 2 12 9" xfId="12434"/>
    <cellStyle name="Output 2 2 2 12 9 2" xfId="39641"/>
    <cellStyle name="Output 2 2 2 13" xfId="1098"/>
    <cellStyle name="Output 2 2 2 13 10" xfId="13863"/>
    <cellStyle name="Output 2 2 2 13 10 2" xfId="39642"/>
    <cellStyle name="Output 2 2 2 13 11" xfId="15259"/>
    <cellStyle name="Output 2 2 2 13 11 2" xfId="39643"/>
    <cellStyle name="Output 2 2 2 13 12" xfId="16653"/>
    <cellStyle name="Output 2 2 2 13 12 2" xfId="39644"/>
    <cellStyle name="Output 2 2 2 13 13" xfId="18043"/>
    <cellStyle name="Output 2 2 2 13 13 2" xfId="39645"/>
    <cellStyle name="Output 2 2 2 13 14" xfId="19430"/>
    <cellStyle name="Output 2 2 2 13 14 2" xfId="39646"/>
    <cellStyle name="Output 2 2 2 13 15" xfId="20810"/>
    <cellStyle name="Output 2 2 2 13 15 2" xfId="39647"/>
    <cellStyle name="Output 2 2 2 13 16" xfId="22176"/>
    <cellStyle name="Output 2 2 2 13 16 2" xfId="39648"/>
    <cellStyle name="Output 2 2 2 13 17" xfId="23530"/>
    <cellStyle name="Output 2 2 2 13 17 2" xfId="39649"/>
    <cellStyle name="Output 2 2 2 13 18" xfId="39650"/>
    <cellStyle name="Output 2 2 2 13 19" xfId="54047"/>
    <cellStyle name="Output 2 2 2 13 2" xfId="2548"/>
    <cellStyle name="Output 2 2 2 13 2 2" xfId="39651"/>
    <cellStyle name="Output 2 2 2 13 20" xfId="54048"/>
    <cellStyle name="Output 2 2 2 13 21" xfId="54049"/>
    <cellStyle name="Output 2 2 2 13 22" xfId="54050"/>
    <cellStyle name="Output 2 2 2 13 23" xfId="54051"/>
    <cellStyle name="Output 2 2 2 13 24" xfId="54052"/>
    <cellStyle name="Output 2 2 2 13 25" xfId="54053"/>
    <cellStyle name="Output 2 2 2 13 3" xfId="3902"/>
    <cellStyle name="Output 2 2 2 13 3 2" xfId="39652"/>
    <cellStyle name="Output 2 2 2 13 4" xfId="5474"/>
    <cellStyle name="Output 2 2 2 13 4 2" xfId="39653"/>
    <cellStyle name="Output 2 2 2 13 5" xfId="6872"/>
    <cellStyle name="Output 2 2 2 13 5 2" xfId="39654"/>
    <cellStyle name="Output 2 2 2 13 6" xfId="8270"/>
    <cellStyle name="Output 2 2 2 13 6 2" xfId="39655"/>
    <cellStyle name="Output 2 2 2 13 7" xfId="9672"/>
    <cellStyle name="Output 2 2 2 13 7 2" xfId="39656"/>
    <cellStyle name="Output 2 2 2 13 8" xfId="11066"/>
    <cellStyle name="Output 2 2 2 13 8 2" xfId="39657"/>
    <cellStyle name="Output 2 2 2 13 9" xfId="12465"/>
    <cellStyle name="Output 2 2 2 13 9 2" xfId="39658"/>
    <cellStyle name="Output 2 2 2 14" xfId="1134"/>
    <cellStyle name="Output 2 2 2 14 10" xfId="13899"/>
    <cellStyle name="Output 2 2 2 14 10 2" xfId="39659"/>
    <cellStyle name="Output 2 2 2 14 11" xfId="15295"/>
    <cellStyle name="Output 2 2 2 14 11 2" xfId="39660"/>
    <cellStyle name="Output 2 2 2 14 12" xfId="16689"/>
    <cellStyle name="Output 2 2 2 14 12 2" xfId="39661"/>
    <cellStyle name="Output 2 2 2 14 13" xfId="18079"/>
    <cellStyle name="Output 2 2 2 14 13 2" xfId="39662"/>
    <cellStyle name="Output 2 2 2 14 14" xfId="19466"/>
    <cellStyle name="Output 2 2 2 14 14 2" xfId="39663"/>
    <cellStyle name="Output 2 2 2 14 15" xfId="20846"/>
    <cellStyle name="Output 2 2 2 14 15 2" xfId="39664"/>
    <cellStyle name="Output 2 2 2 14 16" xfId="22212"/>
    <cellStyle name="Output 2 2 2 14 16 2" xfId="39665"/>
    <cellStyle name="Output 2 2 2 14 17" xfId="23566"/>
    <cellStyle name="Output 2 2 2 14 17 2" xfId="39666"/>
    <cellStyle name="Output 2 2 2 14 18" xfId="39667"/>
    <cellStyle name="Output 2 2 2 14 19" xfId="54054"/>
    <cellStyle name="Output 2 2 2 14 2" xfId="2584"/>
    <cellStyle name="Output 2 2 2 14 2 2" xfId="39668"/>
    <cellStyle name="Output 2 2 2 14 20" xfId="54055"/>
    <cellStyle name="Output 2 2 2 14 21" xfId="54056"/>
    <cellStyle name="Output 2 2 2 14 22" xfId="54057"/>
    <cellStyle name="Output 2 2 2 14 23" xfId="54058"/>
    <cellStyle name="Output 2 2 2 14 24" xfId="54059"/>
    <cellStyle name="Output 2 2 2 14 25" xfId="54060"/>
    <cellStyle name="Output 2 2 2 14 3" xfId="3938"/>
    <cellStyle name="Output 2 2 2 14 3 2" xfId="39669"/>
    <cellStyle name="Output 2 2 2 14 4" xfId="5510"/>
    <cellStyle name="Output 2 2 2 14 4 2" xfId="39670"/>
    <cellStyle name="Output 2 2 2 14 5" xfId="6908"/>
    <cellStyle name="Output 2 2 2 14 5 2" xfId="39671"/>
    <cellStyle name="Output 2 2 2 14 6" xfId="8306"/>
    <cellStyle name="Output 2 2 2 14 6 2" xfId="39672"/>
    <cellStyle name="Output 2 2 2 14 7" xfId="9708"/>
    <cellStyle name="Output 2 2 2 14 7 2" xfId="39673"/>
    <cellStyle name="Output 2 2 2 14 8" xfId="11102"/>
    <cellStyle name="Output 2 2 2 14 8 2" xfId="39674"/>
    <cellStyle name="Output 2 2 2 14 9" xfId="12501"/>
    <cellStyle name="Output 2 2 2 14 9 2" xfId="39675"/>
    <cellStyle name="Output 2 2 2 15" xfId="1169"/>
    <cellStyle name="Output 2 2 2 15 10" xfId="13934"/>
    <cellStyle name="Output 2 2 2 15 10 2" xfId="39676"/>
    <cellStyle name="Output 2 2 2 15 11" xfId="15330"/>
    <cellStyle name="Output 2 2 2 15 11 2" xfId="39677"/>
    <cellStyle name="Output 2 2 2 15 12" xfId="16724"/>
    <cellStyle name="Output 2 2 2 15 12 2" xfId="39678"/>
    <cellStyle name="Output 2 2 2 15 13" xfId="18114"/>
    <cellStyle name="Output 2 2 2 15 13 2" xfId="39679"/>
    <cellStyle name="Output 2 2 2 15 14" xfId="19501"/>
    <cellStyle name="Output 2 2 2 15 14 2" xfId="39680"/>
    <cellStyle name="Output 2 2 2 15 15" xfId="20881"/>
    <cellStyle name="Output 2 2 2 15 15 2" xfId="39681"/>
    <cellStyle name="Output 2 2 2 15 16" xfId="22247"/>
    <cellStyle name="Output 2 2 2 15 16 2" xfId="39682"/>
    <cellStyle name="Output 2 2 2 15 17" xfId="23601"/>
    <cellStyle name="Output 2 2 2 15 17 2" xfId="39683"/>
    <cellStyle name="Output 2 2 2 15 18" xfId="39684"/>
    <cellStyle name="Output 2 2 2 15 19" xfId="54061"/>
    <cellStyle name="Output 2 2 2 15 2" xfId="2619"/>
    <cellStyle name="Output 2 2 2 15 2 2" xfId="39685"/>
    <cellStyle name="Output 2 2 2 15 20" xfId="54062"/>
    <cellStyle name="Output 2 2 2 15 21" xfId="54063"/>
    <cellStyle name="Output 2 2 2 15 22" xfId="54064"/>
    <cellStyle name="Output 2 2 2 15 23" xfId="54065"/>
    <cellStyle name="Output 2 2 2 15 24" xfId="54066"/>
    <cellStyle name="Output 2 2 2 15 25" xfId="54067"/>
    <cellStyle name="Output 2 2 2 15 3" xfId="3973"/>
    <cellStyle name="Output 2 2 2 15 3 2" xfId="39686"/>
    <cellStyle name="Output 2 2 2 15 4" xfId="5545"/>
    <cellStyle name="Output 2 2 2 15 4 2" xfId="39687"/>
    <cellStyle name="Output 2 2 2 15 5" xfId="6943"/>
    <cellStyle name="Output 2 2 2 15 5 2" xfId="39688"/>
    <cellStyle name="Output 2 2 2 15 6" xfId="8341"/>
    <cellStyle name="Output 2 2 2 15 6 2" xfId="39689"/>
    <cellStyle name="Output 2 2 2 15 7" xfId="9743"/>
    <cellStyle name="Output 2 2 2 15 7 2" xfId="39690"/>
    <cellStyle name="Output 2 2 2 15 8" xfId="11137"/>
    <cellStyle name="Output 2 2 2 15 8 2" xfId="39691"/>
    <cellStyle name="Output 2 2 2 15 9" xfId="12536"/>
    <cellStyle name="Output 2 2 2 15 9 2" xfId="39692"/>
    <cellStyle name="Output 2 2 2 16" xfId="1203"/>
    <cellStyle name="Output 2 2 2 16 10" xfId="13968"/>
    <cellStyle name="Output 2 2 2 16 10 2" xfId="39693"/>
    <cellStyle name="Output 2 2 2 16 11" xfId="15364"/>
    <cellStyle name="Output 2 2 2 16 11 2" xfId="39694"/>
    <cellStyle name="Output 2 2 2 16 12" xfId="16758"/>
    <cellStyle name="Output 2 2 2 16 12 2" xfId="39695"/>
    <cellStyle name="Output 2 2 2 16 13" xfId="18148"/>
    <cellStyle name="Output 2 2 2 16 13 2" xfId="39696"/>
    <cellStyle name="Output 2 2 2 16 14" xfId="19535"/>
    <cellStyle name="Output 2 2 2 16 14 2" xfId="39697"/>
    <cellStyle name="Output 2 2 2 16 15" xfId="20915"/>
    <cellStyle name="Output 2 2 2 16 15 2" xfId="39698"/>
    <cellStyle name="Output 2 2 2 16 16" xfId="22281"/>
    <cellStyle name="Output 2 2 2 16 16 2" xfId="39699"/>
    <cellStyle name="Output 2 2 2 16 17" xfId="23635"/>
    <cellStyle name="Output 2 2 2 16 17 2" xfId="39700"/>
    <cellStyle name="Output 2 2 2 16 18" xfId="39701"/>
    <cellStyle name="Output 2 2 2 16 19" xfId="54068"/>
    <cellStyle name="Output 2 2 2 16 2" xfId="2653"/>
    <cellStyle name="Output 2 2 2 16 2 2" xfId="39702"/>
    <cellStyle name="Output 2 2 2 16 20" xfId="54069"/>
    <cellStyle name="Output 2 2 2 16 21" xfId="54070"/>
    <cellStyle name="Output 2 2 2 16 22" xfId="54071"/>
    <cellStyle name="Output 2 2 2 16 23" xfId="54072"/>
    <cellStyle name="Output 2 2 2 16 24" xfId="54073"/>
    <cellStyle name="Output 2 2 2 16 25" xfId="54074"/>
    <cellStyle name="Output 2 2 2 16 3" xfId="4007"/>
    <cellStyle name="Output 2 2 2 16 3 2" xfId="39703"/>
    <cellStyle name="Output 2 2 2 16 4" xfId="5579"/>
    <cellStyle name="Output 2 2 2 16 4 2" xfId="39704"/>
    <cellStyle name="Output 2 2 2 16 5" xfId="6977"/>
    <cellStyle name="Output 2 2 2 16 5 2" xfId="39705"/>
    <cellStyle name="Output 2 2 2 16 6" xfId="8375"/>
    <cellStyle name="Output 2 2 2 16 6 2" xfId="39706"/>
    <cellStyle name="Output 2 2 2 16 7" xfId="9777"/>
    <cellStyle name="Output 2 2 2 16 7 2" xfId="39707"/>
    <cellStyle name="Output 2 2 2 16 8" xfId="11171"/>
    <cellStyle name="Output 2 2 2 16 8 2" xfId="39708"/>
    <cellStyle name="Output 2 2 2 16 9" xfId="12570"/>
    <cellStyle name="Output 2 2 2 16 9 2" xfId="39709"/>
    <cellStyle name="Output 2 2 2 17" xfId="1240"/>
    <cellStyle name="Output 2 2 2 17 10" xfId="14005"/>
    <cellStyle name="Output 2 2 2 17 10 2" xfId="39710"/>
    <cellStyle name="Output 2 2 2 17 11" xfId="15401"/>
    <cellStyle name="Output 2 2 2 17 11 2" xfId="39711"/>
    <cellStyle name="Output 2 2 2 17 12" xfId="16795"/>
    <cellStyle name="Output 2 2 2 17 12 2" xfId="39712"/>
    <cellStyle name="Output 2 2 2 17 13" xfId="18185"/>
    <cellStyle name="Output 2 2 2 17 13 2" xfId="39713"/>
    <cellStyle name="Output 2 2 2 17 14" xfId="19572"/>
    <cellStyle name="Output 2 2 2 17 14 2" xfId="39714"/>
    <cellStyle name="Output 2 2 2 17 15" xfId="20952"/>
    <cellStyle name="Output 2 2 2 17 15 2" xfId="39715"/>
    <cellStyle name="Output 2 2 2 17 16" xfId="22318"/>
    <cellStyle name="Output 2 2 2 17 16 2" xfId="39716"/>
    <cellStyle name="Output 2 2 2 17 17" xfId="23672"/>
    <cellStyle name="Output 2 2 2 17 17 2" xfId="39717"/>
    <cellStyle name="Output 2 2 2 17 18" xfId="39718"/>
    <cellStyle name="Output 2 2 2 17 19" xfId="54075"/>
    <cellStyle name="Output 2 2 2 17 2" xfId="2690"/>
    <cellStyle name="Output 2 2 2 17 2 2" xfId="39719"/>
    <cellStyle name="Output 2 2 2 17 20" xfId="54076"/>
    <cellStyle name="Output 2 2 2 17 21" xfId="54077"/>
    <cellStyle name="Output 2 2 2 17 22" xfId="54078"/>
    <cellStyle name="Output 2 2 2 17 23" xfId="54079"/>
    <cellStyle name="Output 2 2 2 17 24" xfId="54080"/>
    <cellStyle name="Output 2 2 2 17 25" xfId="54081"/>
    <cellStyle name="Output 2 2 2 17 3" xfId="4044"/>
    <cellStyle name="Output 2 2 2 17 3 2" xfId="39720"/>
    <cellStyle name="Output 2 2 2 17 4" xfId="5616"/>
    <cellStyle name="Output 2 2 2 17 4 2" xfId="39721"/>
    <cellStyle name="Output 2 2 2 17 5" xfId="7014"/>
    <cellStyle name="Output 2 2 2 17 5 2" xfId="39722"/>
    <cellStyle name="Output 2 2 2 17 6" xfId="8412"/>
    <cellStyle name="Output 2 2 2 17 6 2" xfId="39723"/>
    <cellStyle name="Output 2 2 2 17 7" xfId="9814"/>
    <cellStyle name="Output 2 2 2 17 7 2" xfId="39724"/>
    <cellStyle name="Output 2 2 2 17 8" xfId="11208"/>
    <cellStyle name="Output 2 2 2 17 8 2" xfId="39725"/>
    <cellStyle name="Output 2 2 2 17 9" xfId="12607"/>
    <cellStyle name="Output 2 2 2 17 9 2" xfId="39726"/>
    <cellStyle name="Output 2 2 2 18" xfId="1276"/>
    <cellStyle name="Output 2 2 2 18 10" xfId="14041"/>
    <cellStyle name="Output 2 2 2 18 10 2" xfId="39727"/>
    <cellStyle name="Output 2 2 2 18 11" xfId="15437"/>
    <cellStyle name="Output 2 2 2 18 11 2" xfId="39728"/>
    <cellStyle name="Output 2 2 2 18 12" xfId="16831"/>
    <cellStyle name="Output 2 2 2 18 12 2" xfId="39729"/>
    <cellStyle name="Output 2 2 2 18 13" xfId="18221"/>
    <cellStyle name="Output 2 2 2 18 13 2" xfId="39730"/>
    <cellStyle name="Output 2 2 2 18 14" xfId="19608"/>
    <cellStyle name="Output 2 2 2 18 14 2" xfId="39731"/>
    <cellStyle name="Output 2 2 2 18 15" xfId="20988"/>
    <cellStyle name="Output 2 2 2 18 15 2" xfId="39732"/>
    <cellStyle name="Output 2 2 2 18 16" xfId="22354"/>
    <cellStyle name="Output 2 2 2 18 16 2" xfId="39733"/>
    <cellStyle name="Output 2 2 2 18 17" xfId="23708"/>
    <cellStyle name="Output 2 2 2 18 17 2" xfId="39734"/>
    <cellStyle name="Output 2 2 2 18 18" xfId="39735"/>
    <cellStyle name="Output 2 2 2 18 19" xfId="54082"/>
    <cellStyle name="Output 2 2 2 18 2" xfId="2726"/>
    <cellStyle name="Output 2 2 2 18 2 2" xfId="39736"/>
    <cellStyle name="Output 2 2 2 18 20" xfId="54083"/>
    <cellStyle name="Output 2 2 2 18 21" xfId="54084"/>
    <cellStyle name="Output 2 2 2 18 22" xfId="54085"/>
    <cellStyle name="Output 2 2 2 18 23" xfId="54086"/>
    <cellStyle name="Output 2 2 2 18 24" xfId="54087"/>
    <cellStyle name="Output 2 2 2 18 25" xfId="54088"/>
    <cellStyle name="Output 2 2 2 18 3" xfId="4080"/>
    <cellStyle name="Output 2 2 2 18 3 2" xfId="39737"/>
    <cellStyle name="Output 2 2 2 18 4" xfId="5652"/>
    <cellStyle name="Output 2 2 2 18 4 2" xfId="39738"/>
    <cellStyle name="Output 2 2 2 18 5" xfId="7050"/>
    <cellStyle name="Output 2 2 2 18 5 2" xfId="39739"/>
    <cellStyle name="Output 2 2 2 18 6" xfId="8448"/>
    <cellStyle name="Output 2 2 2 18 6 2" xfId="39740"/>
    <cellStyle name="Output 2 2 2 18 7" xfId="9850"/>
    <cellStyle name="Output 2 2 2 18 7 2" xfId="39741"/>
    <cellStyle name="Output 2 2 2 18 8" xfId="11244"/>
    <cellStyle name="Output 2 2 2 18 8 2" xfId="39742"/>
    <cellStyle name="Output 2 2 2 18 9" xfId="12643"/>
    <cellStyle name="Output 2 2 2 18 9 2" xfId="39743"/>
    <cellStyle name="Output 2 2 2 19" xfId="1306"/>
    <cellStyle name="Output 2 2 2 19 10" xfId="14071"/>
    <cellStyle name="Output 2 2 2 19 10 2" xfId="39744"/>
    <cellStyle name="Output 2 2 2 19 11" xfId="15467"/>
    <cellStyle name="Output 2 2 2 19 11 2" xfId="39745"/>
    <cellStyle name="Output 2 2 2 19 12" xfId="16861"/>
    <cellStyle name="Output 2 2 2 19 12 2" xfId="39746"/>
    <cellStyle name="Output 2 2 2 19 13" xfId="18251"/>
    <cellStyle name="Output 2 2 2 19 13 2" xfId="39747"/>
    <cellStyle name="Output 2 2 2 19 14" xfId="19638"/>
    <cellStyle name="Output 2 2 2 19 14 2" xfId="39748"/>
    <cellStyle name="Output 2 2 2 19 15" xfId="21018"/>
    <cellStyle name="Output 2 2 2 19 15 2" xfId="39749"/>
    <cellStyle name="Output 2 2 2 19 16" xfId="22384"/>
    <cellStyle name="Output 2 2 2 19 16 2" xfId="39750"/>
    <cellStyle name="Output 2 2 2 19 17" xfId="23738"/>
    <cellStyle name="Output 2 2 2 19 17 2" xfId="39751"/>
    <cellStyle name="Output 2 2 2 19 18" xfId="39752"/>
    <cellStyle name="Output 2 2 2 19 19" xfId="54089"/>
    <cellStyle name="Output 2 2 2 19 2" xfId="2756"/>
    <cellStyle name="Output 2 2 2 19 2 2" xfId="39753"/>
    <cellStyle name="Output 2 2 2 19 20" xfId="54090"/>
    <cellStyle name="Output 2 2 2 19 21" xfId="54091"/>
    <cellStyle name="Output 2 2 2 19 22" xfId="54092"/>
    <cellStyle name="Output 2 2 2 19 23" xfId="54093"/>
    <cellStyle name="Output 2 2 2 19 24" xfId="54094"/>
    <cellStyle name="Output 2 2 2 19 25" xfId="54095"/>
    <cellStyle name="Output 2 2 2 19 3" xfId="4110"/>
    <cellStyle name="Output 2 2 2 19 3 2" xfId="39754"/>
    <cellStyle name="Output 2 2 2 19 4" xfId="5682"/>
    <cellStyle name="Output 2 2 2 19 4 2" xfId="39755"/>
    <cellStyle name="Output 2 2 2 19 5" xfId="7080"/>
    <cellStyle name="Output 2 2 2 19 5 2" xfId="39756"/>
    <cellStyle name="Output 2 2 2 19 6" xfId="8478"/>
    <cellStyle name="Output 2 2 2 19 6 2" xfId="39757"/>
    <cellStyle name="Output 2 2 2 19 7" xfId="9880"/>
    <cellStyle name="Output 2 2 2 19 7 2" xfId="39758"/>
    <cellStyle name="Output 2 2 2 19 8" xfId="11274"/>
    <cellStyle name="Output 2 2 2 19 8 2" xfId="39759"/>
    <cellStyle name="Output 2 2 2 19 9" xfId="12673"/>
    <cellStyle name="Output 2 2 2 19 9 2" xfId="39760"/>
    <cellStyle name="Output 2 2 2 2" xfId="220"/>
    <cellStyle name="Output 2 2 2 2 10" xfId="1087"/>
    <cellStyle name="Output 2 2 2 2 10 10" xfId="13852"/>
    <cellStyle name="Output 2 2 2 2 10 10 2" xfId="39761"/>
    <cellStyle name="Output 2 2 2 2 10 11" xfId="15248"/>
    <cellStyle name="Output 2 2 2 2 10 11 2" xfId="39762"/>
    <cellStyle name="Output 2 2 2 2 10 12" xfId="16642"/>
    <cellStyle name="Output 2 2 2 2 10 12 2" xfId="39763"/>
    <cellStyle name="Output 2 2 2 2 10 13" xfId="18032"/>
    <cellStyle name="Output 2 2 2 2 10 13 2" xfId="39764"/>
    <cellStyle name="Output 2 2 2 2 10 14" xfId="19419"/>
    <cellStyle name="Output 2 2 2 2 10 14 2" xfId="39765"/>
    <cellStyle name="Output 2 2 2 2 10 15" xfId="20799"/>
    <cellStyle name="Output 2 2 2 2 10 15 2" xfId="39766"/>
    <cellStyle name="Output 2 2 2 2 10 16" xfId="22165"/>
    <cellStyle name="Output 2 2 2 2 10 16 2" xfId="39767"/>
    <cellStyle name="Output 2 2 2 2 10 17" xfId="23519"/>
    <cellStyle name="Output 2 2 2 2 10 17 2" xfId="39768"/>
    <cellStyle name="Output 2 2 2 2 10 18" xfId="39769"/>
    <cellStyle name="Output 2 2 2 2 10 19" xfId="54096"/>
    <cellStyle name="Output 2 2 2 2 10 2" xfId="2537"/>
    <cellStyle name="Output 2 2 2 2 10 2 2" xfId="39770"/>
    <cellStyle name="Output 2 2 2 2 10 20" xfId="54097"/>
    <cellStyle name="Output 2 2 2 2 10 21" xfId="54098"/>
    <cellStyle name="Output 2 2 2 2 10 22" xfId="54099"/>
    <cellStyle name="Output 2 2 2 2 10 23" xfId="54100"/>
    <cellStyle name="Output 2 2 2 2 10 24" xfId="54101"/>
    <cellStyle name="Output 2 2 2 2 10 25" xfId="54102"/>
    <cellStyle name="Output 2 2 2 2 10 3" xfId="3891"/>
    <cellStyle name="Output 2 2 2 2 10 3 2" xfId="39771"/>
    <cellStyle name="Output 2 2 2 2 10 4" xfId="5463"/>
    <cellStyle name="Output 2 2 2 2 10 4 2" xfId="39772"/>
    <cellStyle name="Output 2 2 2 2 10 5" xfId="6861"/>
    <cellStyle name="Output 2 2 2 2 10 5 2" xfId="39773"/>
    <cellStyle name="Output 2 2 2 2 10 6" xfId="8259"/>
    <cellStyle name="Output 2 2 2 2 10 6 2" xfId="39774"/>
    <cellStyle name="Output 2 2 2 2 10 7" xfId="9661"/>
    <cellStyle name="Output 2 2 2 2 10 7 2" xfId="39775"/>
    <cellStyle name="Output 2 2 2 2 10 8" xfId="11055"/>
    <cellStyle name="Output 2 2 2 2 10 8 2" xfId="39776"/>
    <cellStyle name="Output 2 2 2 2 10 9" xfId="12454"/>
    <cellStyle name="Output 2 2 2 2 10 9 2" xfId="39777"/>
    <cellStyle name="Output 2 2 2 2 11" xfId="1118"/>
    <cellStyle name="Output 2 2 2 2 11 10" xfId="13883"/>
    <cellStyle name="Output 2 2 2 2 11 10 2" xfId="39778"/>
    <cellStyle name="Output 2 2 2 2 11 11" xfId="15279"/>
    <cellStyle name="Output 2 2 2 2 11 11 2" xfId="39779"/>
    <cellStyle name="Output 2 2 2 2 11 12" xfId="16673"/>
    <cellStyle name="Output 2 2 2 2 11 12 2" xfId="39780"/>
    <cellStyle name="Output 2 2 2 2 11 13" xfId="18063"/>
    <cellStyle name="Output 2 2 2 2 11 13 2" xfId="39781"/>
    <cellStyle name="Output 2 2 2 2 11 14" xfId="19450"/>
    <cellStyle name="Output 2 2 2 2 11 14 2" xfId="39782"/>
    <cellStyle name="Output 2 2 2 2 11 15" xfId="20830"/>
    <cellStyle name="Output 2 2 2 2 11 15 2" xfId="39783"/>
    <cellStyle name="Output 2 2 2 2 11 16" xfId="22196"/>
    <cellStyle name="Output 2 2 2 2 11 16 2" xfId="39784"/>
    <cellStyle name="Output 2 2 2 2 11 17" xfId="23550"/>
    <cellStyle name="Output 2 2 2 2 11 17 2" xfId="39785"/>
    <cellStyle name="Output 2 2 2 2 11 18" xfId="39786"/>
    <cellStyle name="Output 2 2 2 2 11 19" xfId="54103"/>
    <cellStyle name="Output 2 2 2 2 11 2" xfId="2568"/>
    <cellStyle name="Output 2 2 2 2 11 2 2" xfId="39787"/>
    <cellStyle name="Output 2 2 2 2 11 20" xfId="54104"/>
    <cellStyle name="Output 2 2 2 2 11 21" xfId="54105"/>
    <cellStyle name="Output 2 2 2 2 11 22" xfId="54106"/>
    <cellStyle name="Output 2 2 2 2 11 23" xfId="54107"/>
    <cellStyle name="Output 2 2 2 2 11 24" xfId="54108"/>
    <cellStyle name="Output 2 2 2 2 11 25" xfId="54109"/>
    <cellStyle name="Output 2 2 2 2 11 3" xfId="3922"/>
    <cellStyle name="Output 2 2 2 2 11 3 2" xfId="39788"/>
    <cellStyle name="Output 2 2 2 2 11 4" xfId="5494"/>
    <cellStyle name="Output 2 2 2 2 11 4 2" xfId="39789"/>
    <cellStyle name="Output 2 2 2 2 11 5" xfId="6892"/>
    <cellStyle name="Output 2 2 2 2 11 5 2" xfId="39790"/>
    <cellStyle name="Output 2 2 2 2 11 6" xfId="8290"/>
    <cellStyle name="Output 2 2 2 2 11 6 2" xfId="39791"/>
    <cellStyle name="Output 2 2 2 2 11 7" xfId="9692"/>
    <cellStyle name="Output 2 2 2 2 11 7 2" xfId="39792"/>
    <cellStyle name="Output 2 2 2 2 11 8" xfId="11086"/>
    <cellStyle name="Output 2 2 2 2 11 8 2" xfId="39793"/>
    <cellStyle name="Output 2 2 2 2 11 9" xfId="12485"/>
    <cellStyle name="Output 2 2 2 2 11 9 2" xfId="39794"/>
    <cellStyle name="Output 2 2 2 2 12" xfId="1154"/>
    <cellStyle name="Output 2 2 2 2 12 10" xfId="13919"/>
    <cellStyle name="Output 2 2 2 2 12 10 2" xfId="39795"/>
    <cellStyle name="Output 2 2 2 2 12 11" xfId="15315"/>
    <cellStyle name="Output 2 2 2 2 12 11 2" xfId="39796"/>
    <cellStyle name="Output 2 2 2 2 12 12" xfId="16709"/>
    <cellStyle name="Output 2 2 2 2 12 12 2" xfId="39797"/>
    <cellStyle name="Output 2 2 2 2 12 13" xfId="18099"/>
    <cellStyle name="Output 2 2 2 2 12 13 2" xfId="39798"/>
    <cellStyle name="Output 2 2 2 2 12 14" xfId="19486"/>
    <cellStyle name="Output 2 2 2 2 12 14 2" xfId="39799"/>
    <cellStyle name="Output 2 2 2 2 12 15" xfId="20866"/>
    <cellStyle name="Output 2 2 2 2 12 15 2" xfId="39800"/>
    <cellStyle name="Output 2 2 2 2 12 16" xfId="22232"/>
    <cellStyle name="Output 2 2 2 2 12 16 2" xfId="39801"/>
    <cellStyle name="Output 2 2 2 2 12 17" xfId="23586"/>
    <cellStyle name="Output 2 2 2 2 12 17 2" xfId="39802"/>
    <cellStyle name="Output 2 2 2 2 12 18" xfId="39803"/>
    <cellStyle name="Output 2 2 2 2 12 19" xfId="54110"/>
    <cellStyle name="Output 2 2 2 2 12 2" xfId="2604"/>
    <cellStyle name="Output 2 2 2 2 12 2 2" xfId="39804"/>
    <cellStyle name="Output 2 2 2 2 12 20" xfId="54111"/>
    <cellStyle name="Output 2 2 2 2 12 21" xfId="54112"/>
    <cellStyle name="Output 2 2 2 2 12 22" xfId="54113"/>
    <cellStyle name="Output 2 2 2 2 12 23" xfId="54114"/>
    <cellStyle name="Output 2 2 2 2 12 24" xfId="54115"/>
    <cellStyle name="Output 2 2 2 2 12 25" xfId="54116"/>
    <cellStyle name="Output 2 2 2 2 12 3" xfId="3958"/>
    <cellStyle name="Output 2 2 2 2 12 3 2" xfId="39805"/>
    <cellStyle name="Output 2 2 2 2 12 4" xfId="5530"/>
    <cellStyle name="Output 2 2 2 2 12 4 2" xfId="39806"/>
    <cellStyle name="Output 2 2 2 2 12 5" xfId="6928"/>
    <cellStyle name="Output 2 2 2 2 12 5 2" xfId="39807"/>
    <cellStyle name="Output 2 2 2 2 12 6" xfId="8326"/>
    <cellStyle name="Output 2 2 2 2 12 6 2" xfId="39808"/>
    <cellStyle name="Output 2 2 2 2 12 7" xfId="9728"/>
    <cellStyle name="Output 2 2 2 2 12 7 2" xfId="39809"/>
    <cellStyle name="Output 2 2 2 2 12 8" xfId="11122"/>
    <cellStyle name="Output 2 2 2 2 12 8 2" xfId="39810"/>
    <cellStyle name="Output 2 2 2 2 12 9" xfId="12521"/>
    <cellStyle name="Output 2 2 2 2 12 9 2" xfId="39811"/>
    <cellStyle name="Output 2 2 2 2 13" xfId="1189"/>
    <cellStyle name="Output 2 2 2 2 13 10" xfId="13954"/>
    <cellStyle name="Output 2 2 2 2 13 10 2" xfId="39812"/>
    <cellStyle name="Output 2 2 2 2 13 11" xfId="15350"/>
    <cellStyle name="Output 2 2 2 2 13 11 2" xfId="39813"/>
    <cellStyle name="Output 2 2 2 2 13 12" xfId="16744"/>
    <cellStyle name="Output 2 2 2 2 13 12 2" xfId="39814"/>
    <cellStyle name="Output 2 2 2 2 13 13" xfId="18134"/>
    <cellStyle name="Output 2 2 2 2 13 13 2" xfId="39815"/>
    <cellStyle name="Output 2 2 2 2 13 14" xfId="19521"/>
    <cellStyle name="Output 2 2 2 2 13 14 2" xfId="39816"/>
    <cellStyle name="Output 2 2 2 2 13 15" xfId="20901"/>
    <cellStyle name="Output 2 2 2 2 13 15 2" xfId="39817"/>
    <cellStyle name="Output 2 2 2 2 13 16" xfId="22267"/>
    <cellStyle name="Output 2 2 2 2 13 16 2" xfId="39818"/>
    <cellStyle name="Output 2 2 2 2 13 17" xfId="23621"/>
    <cellStyle name="Output 2 2 2 2 13 17 2" xfId="39819"/>
    <cellStyle name="Output 2 2 2 2 13 18" xfId="39820"/>
    <cellStyle name="Output 2 2 2 2 13 19" xfId="54117"/>
    <cellStyle name="Output 2 2 2 2 13 2" xfId="2639"/>
    <cellStyle name="Output 2 2 2 2 13 2 2" xfId="39821"/>
    <cellStyle name="Output 2 2 2 2 13 20" xfId="54118"/>
    <cellStyle name="Output 2 2 2 2 13 21" xfId="54119"/>
    <cellStyle name="Output 2 2 2 2 13 22" xfId="54120"/>
    <cellStyle name="Output 2 2 2 2 13 23" xfId="54121"/>
    <cellStyle name="Output 2 2 2 2 13 24" xfId="54122"/>
    <cellStyle name="Output 2 2 2 2 13 25" xfId="54123"/>
    <cellStyle name="Output 2 2 2 2 13 3" xfId="3993"/>
    <cellStyle name="Output 2 2 2 2 13 3 2" xfId="39822"/>
    <cellStyle name="Output 2 2 2 2 13 4" xfId="5565"/>
    <cellStyle name="Output 2 2 2 2 13 4 2" xfId="39823"/>
    <cellStyle name="Output 2 2 2 2 13 5" xfId="6963"/>
    <cellStyle name="Output 2 2 2 2 13 5 2" xfId="39824"/>
    <cellStyle name="Output 2 2 2 2 13 6" xfId="8361"/>
    <cellStyle name="Output 2 2 2 2 13 6 2" xfId="39825"/>
    <cellStyle name="Output 2 2 2 2 13 7" xfId="9763"/>
    <cellStyle name="Output 2 2 2 2 13 7 2" xfId="39826"/>
    <cellStyle name="Output 2 2 2 2 13 8" xfId="11157"/>
    <cellStyle name="Output 2 2 2 2 13 8 2" xfId="39827"/>
    <cellStyle name="Output 2 2 2 2 13 9" xfId="12556"/>
    <cellStyle name="Output 2 2 2 2 13 9 2" xfId="39828"/>
    <cellStyle name="Output 2 2 2 2 14" xfId="1223"/>
    <cellStyle name="Output 2 2 2 2 14 10" xfId="13988"/>
    <cellStyle name="Output 2 2 2 2 14 10 2" xfId="39829"/>
    <cellStyle name="Output 2 2 2 2 14 11" xfId="15384"/>
    <cellStyle name="Output 2 2 2 2 14 11 2" xfId="39830"/>
    <cellStyle name="Output 2 2 2 2 14 12" xfId="16778"/>
    <cellStyle name="Output 2 2 2 2 14 12 2" xfId="39831"/>
    <cellStyle name="Output 2 2 2 2 14 13" xfId="18168"/>
    <cellStyle name="Output 2 2 2 2 14 13 2" xfId="39832"/>
    <cellStyle name="Output 2 2 2 2 14 14" xfId="19555"/>
    <cellStyle name="Output 2 2 2 2 14 14 2" xfId="39833"/>
    <cellStyle name="Output 2 2 2 2 14 15" xfId="20935"/>
    <cellStyle name="Output 2 2 2 2 14 15 2" xfId="39834"/>
    <cellStyle name="Output 2 2 2 2 14 16" xfId="22301"/>
    <cellStyle name="Output 2 2 2 2 14 16 2" xfId="39835"/>
    <cellStyle name="Output 2 2 2 2 14 17" xfId="23655"/>
    <cellStyle name="Output 2 2 2 2 14 17 2" xfId="39836"/>
    <cellStyle name="Output 2 2 2 2 14 18" xfId="39837"/>
    <cellStyle name="Output 2 2 2 2 14 19" xfId="54124"/>
    <cellStyle name="Output 2 2 2 2 14 2" xfId="2673"/>
    <cellStyle name="Output 2 2 2 2 14 2 2" xfId="39838"/>
    <cellStyle name="Output 2 2 2 2 14 20" xfId="54125"/>
    <cellStyle name="Output 2 2 2 2 14 21" xfId="54126"/>
    <cellStyle name="Output 2 2 2 2 14 22" xfId="54127"/>
    <cellStyle name="Output 2 2 2 2 14 23" xfId="54128"/>
    <cellStyle name="Output 2 2 2 2 14 24" xfId="54129"/>
    <cellStyle name="Output 2 2 2 2 14 25" xfId="54130"/>
    <cellStyle name="Output 2 2 2 2 14 3" xfId="4027"/>
    <cellStyle name="Output 2 2 2 2 14 3 2" xfId="39839"/>
    <cellStyle name="Output 2 2 2 2 14 4" xfId="5599"/>
    <cellStyle name="Output 2 2 2 2 14 4 2" xfId="39840"/>
    <cellStyle name="Output 2 2 2 2 14 5" xfId="6997"/>
    <cellStyle name="Output 2 2 2 2 14 5 2" xfId="39841"/>
    <cellStyle name="Output 2 2 2 2 14 6" xfId="8395"/>
    <cellStyle name="Output 2 2 2 2 14 6 2" xfId="39842"/>
    <cellStyle name="Output 2 2 2 2 14 7" xfId="9797"/>
    <cellStyle name="Output 2 2 2 2 14 7 2" xfId="39843"/>
    <cellStyle name="Output 2 2 2 2 14 8" xfId="11191"/>
    <cellStyle name="Output 2 2 2 2 14 8 2" xfId="39844"/>
    <cellStyle name="Output 2 2 2 2 14 9" xfId="12590"/>
    <cellStyle name="Output 2 2 2 2 14 9 2" xfId="39845"/>
    <cellStyle name="Output 2 2 2 2 15" xfId="1260"/>
    <cellStyle name="Output 2 2 2 2 15 10" xfId="14025"/>
    <cellStyle name="Output 2 2 2 2 15 10 2" xfId="39846"/>
    <cellStyle name="Output 2 2 2 2 15 11" xfId="15421"/>
    <cellStyle name="Output 2 2 2 2 15 11 2" xfId="39847"/>
    <cellStyle name="Output 2 2 2 2 15 12" xfId="16815"/>
    <cellStyle name="Output 2 2 2 2 15 12 2" xfId="39848"/>
    <cellStyle name="Output 2 2 2 2 15 13" xfId="18205"/>
    <cellStyle name="Output 2 2 2 2 15 13 2" xfId="39849"/>
    <cellStyle name="Output 2 2 2 2 15 14" xfId="19592"/>
    <cellStyle name="Output 2 2 2 2 15 14 2" xfId="39850"/>
    <cellStyle name="Output 2 2 2 2 15 15" xfId="20972"/>
    <cellStyle name="Output 2 2 2 2 15 15 2" xfId="39851"/>
    <cellStyle name="Output 2 2 2 2 15 16" xfId="22338"/>
    <cellStyle name="Output 2 2 2 2 15 16 2" xfId="39852"/>
    <cellStyle name="Output 2 2 2 2 15 17" xfId="23692"/>
    <cellStyle name="Output 2 2 2 2 15 17 2" xfId="39853"/>
    <cellStyle name="Output 2 2 2 2 15 18" xfId="39854"/>
    <cellStyle name="Output 2 2 2 2 15 19" xfId="54131"/>
    <cellStyle name="Output 2 2 2 2 15 2" xfId="2710"/>
    <cellStyle name="Output 2 2 2 2 15 2 2" xfId="39855"/>
    <cellStyle name="Output 2 2 2 2 15 20" xfId="54132"/>
    <cellStyle name="Output 2 2 2 2 15 21" xfId="54133"/>
    <cellStyle name="Output 2 2 2 2 15 22" xfId="54134"/>
    <cellStyle name="Output 2 2 2 2 15 23" xfId="54135"/>
    <cellStyle name="Output 2 2 2 2 15 24" xfId="54136"/>
    <cellStyle name="Output 2 2 2 2 15 25" xfId="54137"/>
    <cellStyle name="Output 2 2 2 2 15 3" xfId="4064"/>
    <cellStyle name="Output 2 2 2 2 15 3 2" xfId="39856"/>
    <cellStyle name="Output 2 2 2 2 15 4" xfId="5636"/>
    <cellStyle name="Output 2 2 2 2 15 4 2" xfId="39857"/>
    <cellStyle name="Output 2 2 2 2 15 5" xfId="7034"/>
    <cellStyle name="Output 2 2 2 2 15 5 2" xfId="39858"/>
    <cellStyle name="Output 2 2 2 2 15 6" xfId="8432"/>
    <cellStyle name="Output 2 2 2 2 15 6 2" xfId="39859"/>
    <cellStyle name="Output 2 2 2 2 15 7" xfId="9834"/>
    <cellStyle name="Output 2 2 2 2 15 7 2" xfId="39860"/>
    <cellStyle name="Output 2 2 2 2 15 8" xfId="11228"/>
    <cellStyle name="Output 2 2 2 2 15 8 2" xfId="39861"/>
    <cellStyle name="Output 2 2 2 2 15 9" xfId="12627"/>
    <cellStyle name="Output 2 2 2 2 15 9 2" xfId="39862"/>
    <cellStyle name="Output 2 2 2 2 16" xfId="1296"/>
    <cellStyle name="Output 2 2 2 2 16 10" xfId="14061"/>
    <cellStyle name="Output 2 2 2 2 16 10 2" xfId="39863"/>
    <cellStyle name="Output 2 2 2 2 16 11" xfId="15457"/>
    <cellStyle name="Output 2 2 2 2 16 11 2" xfId="39864"/>
    <cellStyle name="Output 2 2 2 2 16 12" xfId="16851"/>
    <cellStyle name="Output 2 2 2 2 16 12 2" xfId="39865"/>
    <cellStyle name="Output 2 2 2 2 16 13" xfId="18241"/>
    <cellStyle name="Output 2 2 2 2 16 13 2" xfId="39866"/>
    <cellStyle name="Output 2 2 2 2 16 14" xfId="19628"/>
    <cellStyle name="Output 2 2 2 2 16 14 2" xfId="39867"/>
    <cellStyle name="Output 2 2 2 2 16 15" xfId="21008"/>
    <cellStyle name="Output 2 2 2 2 16 15 2" xfId="39868"/>
    <cellStyle name="Output 2 2 2 2 16 16" xfId="22374"/>
    <cellStyle name="Output 2 2 2 2 16 16 2" xfId="39869"/>
    <cellStyle name="Output 2 2 2 2 16 17" xfId="23728"/>
    <cellStyle name="Output 2 2 2 2 16 17 2" xfId="39870"/>
    <cellStyle name="Output 2 2 2 2 16 18" xfId="39871"/>
    <cellStyle name="Output 2 2 2 2 16 19" xfId="54138"/>
    <cellStyle name="Output 2 2 2 2 16 2" xfId="2746"/>
    <cellStyle name="Output 2 2 2 2 16 2 2" xfId="39872"/>
    <cellStyle name="Output 2 2 2 2 16 20" xfId="54139"/>
    <cellStyle name="Output 2 2 2 2 16 21" xfId="54140"/>
    <cellStyle name="Output 2 2 2 2 16 22" xfId="54141"/>
    <cellStyle name="Output 2 2 2 2 16 23" xfId="54142"/>
    <cellStyle name="Output 2 2 2 2 16 24" xfId="54143"/>
    <cellStyle name="Output 2 2 2 2 16 25" xfId="54144"/>
    <cellStyle name="Output 2 2 2 2 16 3" xfId="4100"/>
    <cellStyle name="Output 2 2 2 2 16 3 2" xfId="39873"/>
    <cellStyle name="Output 2 2 2 2 16 4" xfId="5672"/>
    <cellStyle name="Output 2 2 2 2 16 4 2" xfId="39874"/>
    <cellStyle name="Output 2 2 2 2 16 5" xfId="7070"/>
    <cellStyle name="Output 2 2 2 2 16 5 2" xfId="39875"/>
    <cellStyle name="Output 2 2 2 2 16 6" xfId="8468"/>
    <cellStyle name="Output 2 2 2 2 16 6 2" xfId="39876"/>
    <cellStyle name="Output 2 2 2 2 16 7" xfId="9870"/>
    <cellStyle name="Output 2 2 2 2 16 7 2" xfId="39877"/>
    <cellStyle name="Output 2 2 2 2 16 8" xfId="11264"/>
    <cellStyle name="Output 2 2 2 2 16 8 2" xfId="39878"/>
    <cellStyle name="Output 2 2 2 2 16 9" xfId="12663"/>
    <cellStyle name="Output 2 2 2 2 16 9 2" xfId="39879"/>
    <cellStyle name="Output 2 2 2 2 17" xfId="1326"/>
    <cellStyle name="Output 2 2 2 2 17 10" xfId="14091"/>
    <cellStyle name="Output 2 2 2 2 17 10 2" xfId="39880"/>
    <cellStyle name="Output 2 2 2 2 17 11" xfId="15487"/>
    <cellStyle name="Output 2 2 2 2 17 11 2" xfId="39881"/>
    <cellStyle name="Output 2 2 2 2 17 12" xfId="16881"/>
    <cellStyle name="Output 2 2 2 2 17 12 2" xfId="39882"/>
    <cellStyle name="Output 2 2 2 2 17 13" xfId="18271"/>
    <cellStyle name="Output 2 2 2 2 17 13 2" xfId="39883"/>
    <cellStyle name="Output 2 2 2 2 17 14" xfId="19658"/>
    <cellStyle name="Output 2 2 2 2 17 14 2" xfId="39884"/>
    <cellStyle name="Output 2 2 2 2 17 15" xfId="21038"/>
    <cellStyle name="Output 2 2 2 2 17 15 2" xfId="39885"/>
    <cellStyle name="Output 2 2 2 2 17 16" xfId="22404"/>
    <cellStyle name="Output 2 2 2 2 17 16 2" xfId="39886"/>
    <cellStyle name="Output 2 2 2 2 17 17" xfId="23758"/>
    <cellStyle name="Output 2 2 2 2 17 17 2" xfId="39887"/>
    <cellStyle name="Output 2 2 2 2 17 18" xfId="39888"/>
    <cellStyle name="Output 2 2 2 2 17 19" xfId="54145"/>
    <cellStyle name="Output 2 2 2 2 17 2" xfId="2776"/>
    <cellStyle name="Output 2 2 2 2 17 2 2" xfId="39889"/>
    <cellStyle name="Output 2 2 2 2 17 20" xfId="54146"/>
    <cellStyle name="Output 2 2 2 2 17 21" xfId="54147"/>
    <cellStyle name="Output 2 2 2 2 17 22" xfId="54148"/>
    <cellStyle name="Output 2 2 2 2 17 23" xfId="54149"/>
    <cellStyle name="Output 2 2 2 2 17 24" xfId="54150"/>
    <cellStyle name="Output 2 2 2 2 17 25" xfId="54151"/>
    <cellStyle name="Output 2 2 2 2 17 3" xfId="4130"/>
    <cellStyle name="Output 2 2 2 2 17 3 2" xfId="39890"/>
    <cellStyle name="Output 2 2 2 2 17 4" xfId="5702"/>
    <cellStyle name="Output 2 2 2 2 17 4 2" xfId="39891"/>
    <cellStyle name="Output 2 2 2 2 17 5" xfId="7100"/>
    <cellStyle name="Output 2 2 2 2 17 5 2" xfId="39892"/>
    <cellStyle name="Output 2 2 2 2 17 6" xfId="8498"/>
    <cellStyle name="Output 2 2 2 2 17 6 2" xfId="39893"/>
    <cellStyle name="Output 2 2 2 2 17 7" xfId="9900"/>
    <cellStyle name="Output 2 2 2 2 17 7 2" xfId="39894"/>
    <cellStyle name="Output 2 2 2 2 17 8" xfId="11294"/>
    <cellStyle name="Output 2 2 2 2 17 8 2" xfId="39895"/>
    <cellStyle name="Output 2 2 2 2 17 9" xfId="12693"/>
    <cellStyle name="Output 2 2 2 2 17 9 2" xfId="39896"/>
    <cellStyle name="Output 2 2 2 2 18" xfId="1359"/>
    <cellStyle name="Output 2 2 2 2 18 10" xfId="14124"/>
    <cellStyle name="Output 2 2 2 2 18 10 2" xfId="39897"/>
    <cellStyle name="Output 2 2 2 2 18 11" xfId="15520"/>
    <cellStyle name="Output 2 2 2 2 18 11 2" xfId="39898"/>
    <cellStyle name="Output 2 2 2 2 18 12" xfId="16914"/>
    <cellStyle name="Output 2 2 2 2 18 12 2" xfId="39899"/>
    <cellStyle name="Output 2 2 2 2 18 13" xfId="18304"/>
    <cellStyle name="Output 2 2 2 2 18 13 2" xfId="39900"/>
    <cellStyle name="Output 2 2 2 2 18 14" xfId="19691"/>
    <cellStyle name="Output 2 2 2 2 18 14 2" xfId="39901"/>
    <cellStyle name="Output 2 2 2 2 18 15" xfId="21071"/>
    <cellStyle name="Output 2 2 2 2 18 15 2" xfId="39902"/>
    <cellStyle name="Output 2 2 2 2 18 16" xfId="22437"/>
    <cellStyle name="Output 2 2 2 2 18 16 2" xfId="39903"/>
    <cellStyle name="Output 2 2 2 2 18 17" xfId="23791"/>
    <cellStyle name="Output 2 2 2 2 18 17 2" xfId="39904"/>
    <cellStyle name="Output 2 2 2 2 18 18" xfId="39905"/>
    <cellStyle name="Output 2 2 2 2 18 19" xfId="54152"/>
    <cellStyle name="Output 2 2 2 2 18 2" xfId="2809"/>
    <cellStyle name="Output 2 2 2 2 18 2 2" xfId="39906"/>
    <cellStyle name="Output 2 2 2 2 18 20" xfId="54153"/>
    <cellStyle name="Output 2 2 2 2 18 21" xfId="54154"/>
    <cellStyle name="Output 2 2 2 2 18 22" xfId="54155"/>
    <cellStyle name="Output 2 2 2 2 18 23" xfId="54156"/>
    <cellStyle name="Output 2 2 2 2 18 24" xfId="54157"/>
    <cellStyle name="Output 2 2 2 2 18 25" xfId="54158"/>
    <cellStyle name="Output 2 2 2 2 18 3" xfId="4163"/>
    <cellStyle name="Output 2 2 2 2 18 3 2" xfId="39907"/>
    <cellStyle name="Output 2 2 2 2 18 4" xfId="5735"/>
    <cellStyle name="Output 2 2 2 2 18 4 2" xfId="39908"/>
    <cellStyle name="Output 2 2 2 2 18 5" xfId="7133"/>
    <cellStyle name="Output 2 2 2 2 18 5 2" xfId="39909"/>
    <cellStyle name="Output 2 2 2 2 18 6" xfId="8531"/>
    <cellStyle name="Output 2 2 2 2 18 6 2" xfId="39910"/>
    <cellStyle name="Output 2 2 2 2 18 7" xfId="9933"/>
    <cellStyle name="Output 2 2 2 2 18 7 2" xfId="39911"/>
    <cellStyle name="Output 2 2 2 2 18 8" xfId="11327"/>
    <cellStyle name="Output 2 2 2 2 18 8 2" xfId="39912"/>
    <cellStyle name="Output 2 2 2 2 18 9" xfId="12726"/>
    <cellStyle name="Output 2 2 2 2 18 9 2" xfId="39913"/>
    <cellStyle name="Output 2 2 2 2 19" xfId="1384"/>
    <cellStyle name="Output 2 2 2 2 19 10" xfId="14149"/>
    <cellStyle name="Output 2 2 2 2 19 10 2" xfId="39914"/>
    <cellStyle name="Output 2 2 2 2 19 11" xfId="15545"/>
    <cellStyle name="Output 2 2 2 2 19 11 2" xfId="39915"/>
    <cellStyle name="Output 2 2 2 2 19 12" xfId="16939"/>
    <cellStyle name="Output 2 2 2 2 19 12 2" xfId="39916"/>
    <cellStyle name="Output 2 2 2 2 19 13" xfId="18329"/>
    <cellStyle name="Output 2 2 2 2 19 13 2" xfId="39917"/>
    <cellStyle name="Output 2 2 2 2 19 14" xfId="19716"/>
    <cellStyle name="Output 2 2 2 2 19 14 2" xfId="39918"/>
    <cellStyle name="Output 2 2 2 2 19 15" xfId="21096"/>
    <cellStyle name="Output 2 2 2 2 19 15 2" xfId="39919"/>
    <cellStyle name="Output 2 2 2 2 19 16" xfId="22462"/>
    <cellStyle name="Output 2 2 2 2 19 16 2" xfId="39920"/>
    <cellStyle name="Output 2 2 2 2 19 17" xfId="23816"/>
    <cellStyle name="Output 2 2 2 2 19 17 2" xfId="39921"/>
    <cellStyle name="Output 2 2 2 2 19 18" xfId="39922"/>
    <cellStyle name="Output 2 2 2 2 19 19" xfId="54159"/>
    <cellStyle name="Output 2 2 2 2 19 2" xfId="2834"/>
    <cellStyle name="Output 2 2 2 2 19 2 2" xfId="39923"/>
    <cellStyle name="Output 2 2 2 2 19 20" xfId="54160"/>
    <cellStyle name="Output 2 2 2 2 19 21" xfId="54161"/>
    <cellStyle name="Output 2 2 2 2 19 22" xfId="54162"/>
    <cellStyle name="Output 2 2 2 2 19 23" xfId="54163"/>
    <cellStyle name="Output 2 2 2 2 19 24" xfId="54164"/>
    <cellStyle name="Output 2 2 2 2 19 25" xfId="54165"/>
    <cellStyle name="Output 2 2 2 2 19 3" xfId="4188"/>
    <cellStyle name="Output 2 2 2 2 19 3 2" xfId="39924"/>
    <cellStyle name="Output 2 2 2 2 19 4" xfId="5760"/>
    <cellStyle name="Output 2 2 2 2 19 4 2" xfId="39925"/>
    <cellStyle name="Output 2 2 2 2 19 5" xfId="7158"/>
    <cellStyle name="Output 2 2 2 2 19 5 2" xfId="39926"/>
    <cellStyle name="Output 2 2 2 2 19 6" xfId="8556"/>
    <cellStyle name="Output 2 2 2 2 19 6 2" xfId="39927"/>
    <cellStyle name="Output 2 2 2 2 19 7" xfId="9958"/>
    <cellStyle name="Output 2 2 2 2 19 7 2" xfId="39928"/>
    <cellStyle name="Output 2 2 2 2 19 8" xfId="11352"/>
    <cellStyle name="Output 2 2 2 2 19 8 2" xfId="39929"/>
    <cellStyle name="Output 2 2 2 2 19 9" xfId="12751"/>
    <cellStyle name="Output 2 2 2 2 19 9 2" xfId="39930"/>
    <cellStyle name="Output 2 2 2 2 2" xfId="458"/>
    <cellStyle name="Output 2 2 2 2 2 10" xfId="12160"/>
    <cellStyle name="Output 2 2 2 2 2 10 2" xfId="39931"/>
    <cellStyle name="Output 2 2 2 2 2 11" xfId="13558"/>
    <cellStyle name="Output 2 2 2 2 2 11 2" xfId="39932"/>
    <cellStyle name="Output 2 2 2 2 2 12" xfId="14954"/>
    <cellStyle name="Output 2 2 2 2 2 12 2" xfId="39933"/>
    <cellStyle name="Output 2 2 2 2 2 13" xfId="16348"/>
    <cellStyle name="Output 2 2 2 2 2 13 2" xfId="39934"/>
    <cellStyle name="Output 2 2 2 2 2 14" xfId="17738"/>
    <cellStyle name="Output 2 2 2 2 2 14 2" xfId="39935"/>
    <cellStyle name="Output 2 2 2 2 2 15" xfId="19125"/>
    <cellStyle name="Output 2 2 2 2 2 15 2" xfId="39936"/>
    <cellStyle name="Output 2 2 2 2 2 16" xfId="20505"/>
    <cellStyle name="Output 2 2 2 2 2 16 2" xfId="39937"/>
    <cellStyle name="Output 2 2 2 2 2 17" xfId="21871"/>
    <cellStyle name="Output 2 2 2 2 2 17 2" xfId="39938"/>
    <cellStyle name="Output 2 2 2 2 2 18" xfId="23225"/>
    <cellStyle name="Output 2 2 2 2 2 18 2" xfId="39939"/>
    <cellStyle name="Output 2 2 2 2 2 19" xfId="793"/>
    <cellStyle name="Output 2 2 2 2 2 19 2" xfId="39940"/>
    <cellStyle name="Output 2 2 2 2 2 2" xfId="1852"/>
    <cellStyle name="Output 2 2 2 2 2 2 10" xfId="14669"/>
    <cellStyle name="Output 2 2 2 2 2 2 10 2" xfId="39941"/>
    <cellStyle name="Output 2 2 2 2 2 2 11" xfId="16063"/>
    <cellStyle name="Output 2 2 2 2 2 2 11 2" xfId="39942"/>
    <cellStyle name="Output 2 2 2 2 2 2 12" xfId="17453"/>
    <cellStyle name="Output 2 2 2 2 2 2 12 2" xfId="39943"/>
    <cellStyle name="Output 2 2 2 2 2 2 13" xfId="18840"/>
    <cellStyle name="Output 2 2 2 2 2 2 13 2" xfId="39944"/>
    <cellStyle name="Output 2 2 2 2 2 2 14" xfId="20220"/>
    <cellStyle name="Output 2 2 2 2 2 2 14 2" xfId="39945"/>
    <cellStyle name="Output 2 2 2 2 2 2 15" xfId="21586"/>
    <cellStyle name="Output 2 2 2 2 2 2 15 2" xfId="39946"/>
    <cellStyle name="Output 2 2 2 2 2 2 16" xfId="22940"/>
    <cellStyle name="Output 2 2 2 2 2 2 16 2" xfId="39947"/>
    <cellStyle name="Output 2 2 2 2 2 2 17" xfId="24284"/>
    <cellStyle name="Output 2 2 2 2 2 2 17 2" xfId="39948"/>
    <cellStyle name="Output 2 2 2 2 2 2 18" xfId="39949"/>
    <cellStyle name="Output 2 2 2 2 2 2 2" xfId="3312"/>
    <cellStyle name="Output 2 2 2 2 2 2 2 2" xfId="39950"/>
    <cellStyle name="Output 2 2 2 2 2 2 3" xfId="4656"/>
    <cellStyle name="Output 2 2 2 2 2 2 3 2" xfId="39951"/>
    <cellStyle name="Output 2 2 2 2 2 2 4" xfId="6282"/>
    <cellStyle name="Output 2 2 2 2 2 2 4 2" xfId="39952"/>
    <cellStyle name="Output 2 2 2 2 2 2 5" xfId="7684"/>
    <cellStyle name="Output 2 2 2 2 2 2 5 2" xfId="39953"/>
    <cellStyle name="Output 2 2 2 2 2 2 6" xfId="9079"/>
    <cellStyle name="Output 2 2 2 2 2 2 6 2" xfId="39954"/>
    <cellStyle name="Output 2 2 2 2 2 2 7" xfId="10480"/>
    <cellStyle name="Output 2 2 2 2 2 2 7 2" xfId="39955"/>
    <cellStyle name="Output 2 2 2 2 2 2 8" xfId="11877"/>
    <cellStyle name="Output 2 2 2 2 2 2 8 2" xfId="39956"/>
    <cellStyle name="Output 2 2 2 2 2 2 9" xfId="13273"/>
    <cellStyle name="Output 2 2 2 2 2 2 9 2" xfId="39957"/>
    <cellStyle name="Output 2 2 2 2 2 20" xfId="39958"/>
    <cellStyle name="Output 2 2 2 2 2 21" xfId="54166"/>
    <cellStyle name="Output 2 2 2 2 2 22" xfId="54167"/>
    <cellStyle name="Output 2 2 2 2 2 23" xfId="54168"/>
    <cellStyle name="Output 2 2 2 2 2 24" xfId="54169"/>
    <cellStyle name="Output 2 2 2 2 2 25" xfId="54170"/>
    <cellStyle name="Output 2 2 2 2 2 26" xfId="54171"/>
    <cellStyle name="Output 2 2 2 2 2 27" xfId="54172"/>
    <cellStyle name="Output 2 2 2 2 2 3" xfId="2243"/>
    <cellStyle name="Output 2 2 2 2 2 3 2" xfId="39959"/>
    <cellStyle name="Output 2 2 2 2 2 4" xfId="3597"/>
    <cellStyle name="Output 2 2 2 2 2 4 2" xfId="39960"/>
    <cellStyle name="Output 2 2 2 2 2 5" xfId="5169"/>
    <cellStyle name="Output 2 2 2 2 2 5 2" xfId="39961"/>
    <cellStyle name="Output 2 2 2 2 2 6" xfId="6567"/>
    <cellStyle name="Output 2 2 2 2 2 6 2" xfId="39962"/>
    <cellStyle name="Output 2 2 2 2 2 7" xfId="7965"/>
    <cellStyle name="Output 2 2 2 2 2 7 2" xfId="39963"/>
    <cellStyle name="Output 2 2 2 2 2 8" xfId="9367"/>
    <cellStyle name="Output 2 2 2 2 2 8 2" xfId="39964"/>
    <cellStyle name="Output 2 2 2 2 2 9" xfId="10761"/>
    <cellStyle name="Output 2 2 2 2 2 9 2" xfId="39965"/>
    <cellStyle name="Output 2 2 2 2 20" xfId="1415"/>
    <cellStyle name="Output 2 2 2 2 20 10" xfId="14180"/>
    <cellStyle name="Output 2 2 2 2 20 10 2" xfId="39966"/>
    <cellStyle name="Output 2 2 2 2 20 11" xfId="15576"/>
    <cellStyle name="Output 2 2 2 2 20 11 2" xfId="39967"/>
    <cellStyle name="Output 2 2 2 2 20 12" xfId="16970"/>
    <cellStyle name="Output 2 2 2 2 20 12 2" xfId="39968"/>
    <cellStyle name="Output 2 2 2 2 20 13" xfId="18360"/>
    <cellStyle name="Output 2 2 2 2 20 13 2" xfId="39969"/>
    <cellStyle name="Output 2 2 2 2 20 14" xfId="19747"/>
    <cellStyle name="Output 2 2 2 2 20 14 2" xfId="39970"/>
    <cellStyle name="Output 2 2 2 2 20 15" xfId="21127"/>
    <cellStyle name="Output 2 2 2 2 20 15 2" xfId="39971"/>
    <cellStyle name="Output 2 2 2 2 20 16" xfId="22493"/>
    <cellStyle name="Output 2 2 2 2 20 16 2" xfId="39972"/>
    <cellStyle name="Output 2 2 2 2 20 17" xfId="23847"/>
    <cellStyle name="Output 2 2 2 2 20 17 2" xfId="39973"/>
    <cellStyle name="Output 2 2 2 2 20 18" xfId="39974"/>
    <cellStyle name="Output 2 2 2 2 20 19" xfId="54173"/>
    <cellStyle name="Output 2 2 2 2 20 2" xfId="2865"/>
    <cellStyle name="Output 2 2 2 2 20 2 2" xfId="39975"/>
    <cellStyle name="Output 2 2 2 2 20 20" xfId="54174"/>
    <cellStyle name="Output 2 2 2 2 20 21" xfId="54175"/>
    <cellStyle name="Output 2 2 2 2 20 22" xfId="54176"/>
    <cellStyle name="Output 2 2 2 2 20 23" xfId="54177"/>
    <cellStyle name="Output 2 2 2 2 20 24" xfId="54178"/>
    <cellStyle name="Output 2 2 2 2 20 25" xfId="54179"/>
    <cellStyle name="Output 2 2 2 2 20 3" xfId="4219"/>
    <cellStyle name="Output 2 2 2 2 20 3 2" xfId="39976"/>
    <cellStyle name="Output 2 2 2 2 20 4" xfId="5791"/>
    <cellStyle name="Output 2 2 2 2 20 4 2" xfId="39977"/>
    <cellStyle name="Output 2 2 2 2 20 5" xfId="7189"/>
    <cellStyle name="Output 2 2 2 2 20 5 2" xfId="39978"/>
    <cellStyle name="Output 2 2 2 2 20 6" xfId="8587"/>
    <cellStyle name="Output 2 2 2 2 20 6 2" xfId="39979"/>
    <cellStyle name="Output 2 2 2 2 20 7" xfId="9989"/>
    <cellStyle name="Output 2 2 2 2 20 7 2" xfId="39980"/>
    <cellStyle name="Output 2 2 2 2 20 8" xfId="11383"/>
    <cellStyle name="Output 2 2 2 2 20 8 2" xfId="39981"/>
    <cellStyle name="Output 2 2 2 2 20 9" xfId="12782"/>
    <cellStyle name="Output 2 2 2 2 20 9 2" xfId="39982"/>
    <cellStyle name="Output 2 2 2 2 21" xfId="1449"/>
    <cellStyle name="Output 2 2 2 2 21 10" xfId="14214"/>
    <cellStyle name="Output 2 2 2 2 21 10 2" xfId="39983"/>
    <cellStyle name="Output 2 2 2 2 21 11" xfId="15610"/>
    <cellStyle name="Output 2 2 2 2 21 11 2" xfId="39984"/>
    <cellStyle name="Output 2 2 2 2 21 12" xfId="17004"/>
    <cellStyle name="Output 2 2 2 2 21 12 2" xfId="39985"/>
    <cellStyle name="Output 2 2 2 2 21 13" xfId="18394"/>
    <cellStyle name="Output 2 2 2 2 21 13 2" xfId="39986"/>
    <cellStyle name="Output 2 2 2 2 21 14" xfId="19781"/>
    <cellStyle name="Output 2 2 2 2 21 14 2" xfId="39987"/>
    <cellStyle name="Output 2 2 2 2 21 15" xfId="21161"/>
    <cellStyle name="Output 2 2 2 2 21 15 2" xfId="39988"/>
    <cellStyle name="Output 2 2 2 2 21 16" xfId="22527"/>
    <cellStyle name="Output 2 2 2 2 21 16 2" xfId="39989"/>
    <cellStyle name="Output 2 2 2 2 21 17" xfId="23881"/>
    <cellStyle name="Output 2 2 2 2 21 17 2" xfId="39990"/>
    <cellStyle name="Output 2 2 2 2 21 18" xfId="39991"/>
    <cellStyle name="Output 2 2 2 2 21 19" xfId="54180"/>
    <cellStyle name="Output 2 2 2 2 21 2" xfId="2899"/>
    <cellStyle name="Output 2 2 2 2 21 2 2" xfId="39992"/>
    <cellStyle name="Output 2 2 2 2 21 20" xfId="54181"/>
    <cellStyle name="Output 2 2 2 2 21 21" xfId="54182"/>
    <cellStyle name="Output 2 2 2 2 21 22" xfId="54183"/>
    <cellStyle name="Output 2 2 2 2 21 23" xfId="54184"/>
    <cellStyle name="Output 2 2 2 2 21 24" xfId="54185"/>
    <cellStyle name="Output 2 2 2 2 21 25" xfId="54186"/>
    <cellStyle name="Output 2 2 2 2 21 3" xfId="4253"/>
    <cellStyle name="Output 2 2 2 2 21 3 2" xfId="39993"/>
    <cellStyle name="Output 2 2 2 2 21 4" xfId="5825"/>
    <cellStyle name="Output 2 2 2 2 21 4 2" xfId="39994"/>
    <cellStyle name="Output 2 2 2 2 21 5" xfId="7223"/>
    <cellStyle name="Output 2 2 2 2 21 5 2" xfId="39995"/>
    <cellStyle name="Output 2 2 2 2 21 6" xfId="8621"/>
    <cellStyle name="Output 2 2 2 2 21 6 2" xfId="39996"/>
    <cellStyle name="Output 2 2 2 2 21 7" xfId="10023"/>
    <cellStyle name="Output 2 2 2 2 21 7 2" xfId="39997"/>
    <cellStyle name="Output 2 2 2 2 21 8" xfId="11417"/>
    <cellStyle name="Output 2 2 2 2 21 8 2" xfId="39998"/>
    <cellStyle name="Output 2 2 2 2 21 9" xfId="12816"/>
    <cellStyle name="Output 2 2 2 2 21 9 2" xfId="39999"/>
    <cellStyle name="Output 2 2 2 2 22" xfId="1481"/>
    <cellStyle name="Output 2 2 2 2 22 10" xfId="14246"/>
    <cellStyle name="Output 2 2 2 2 22 10 2" xfId="40000"/>
    <cellStyle name="Output 2 2 2 2 22 11" xfId="15642"/>
    <cellStyle name="Output 2 2 2 2 22 11 2" xfId="40001"/>
    <cellStyle name="Output 2 2 2 2 22 12" xfId="17036"/>
    <cellStyle name="Output 2 2 2 2 22 12 2" xfId="40002"/>
    <cellStyle name="Output 2 2 2 2 22 13" xfId="18426"/>
    <cellStyle name="Output 2 2 2 2 22 13 2" xfId="40003"/>
    <cellStyle name="Output 2 2 2 2 22 14" xfId="19813"/>
    <cellStyle name="Output 2 2 2 2 22 14 2" xfId="40004"/>
    <cellStyle name="Output 2 2 2 2 22 15" xfId="21193"/>
    <cellStyle name="Output 2 2 2 2 22 15 2" xfId="40005"/>
    <cellStyle name="Output 2 2 2 2 22 16" xfId="22559"/>
    <cellStyle name="Output 2 2 2 2 22 16 2" xfId="40006"/>
    <cellStyle name="Output 2 2 2 2 22 17" xfId="23913"/>
    <cellStyle name="Output 2 2 2 2 22 17 2" xfId="40007"/>
    <cellStyle name="Output 2 2 2 2 22 18" xfId="40008"/>
    <cellStyle name="Output 2 2 2 2 22 19" xfId="54187"/>
    <cellStyle name="Output 2 2 2 2 22 2" xfId="2931"/>
    <cellStyle name="Output 2 2 2 2 22 2 2" xfId="40009"/>
    <cellStyle name="Output 2 2 2 2 22 20" xfId="54188"/>
    <cellStyle name="Output 2 2 2 2 22 21" xfId="54189"/>
    <cellStyle name="Output 2 2 2 2 22 22" xfId="54190"/>
    <cellStyle name="Output 2 2 2 2 22 23" xfId="54191"/>
    <cellStyle name="Output 2 2 2 2 22 24" xfId="54192"/>
    <cellStyle name="Output 2 2 2 2 22 25" xfId="54193"/>
    <cellStyle name="Output 2 2 2 2 22 3" xfId="4285"/>
    <cellStyle name="Output 2 2 2 2 22 3 2" xfId="40010"/>
    <cellStyle name="Output 2 2 2 2 22 4" xfId="5857"/>
    <cellStyle name="Output 2 2 2 2 22 4 2" xfId="40011"/>
    <cellStyle name="Output 2 2 2 2 22 5" xfId="7255"/>
    <cellStyle name="Output 2 2 2 2 22 5 2" xfId="40012"/>
    <cellStyle name="Output 2 2 2 2 22 6" xfId="8653"/>
    <cellStyle name="Output 2 2 2 2 22 6 2" xfId="40013"/>
    <cellStyle name="Output 2 2 2 2 22 7" xfId="10055"/>
    <cellStyle name="Output 2 2 2 2 22 7 2" xfId="40014"/>
    <cellStyle name="Output 2 2 2 2 22 8" xfId="11449"/>
    <cellStyle name="Output 2 2 2 2 22 8 2" xfId="40015"/>
    <cellStyle name="Output 2 2 2 2 22 9" xfId="12848"/>
    <cellStyle name="Output 2 2 2 2 22 9 2" xfId="40016"/>
    <cellStyle name="Output 2 2 2 2 23" xfId="1515"/>
    <cellStyle name="Output 2 2 2 2 23 10" xfId="14280"/>
    <cellStyle name="Output 2 2 2 2 23 10 2" xfId="40017"/>
    <cellStyle name="Output 2 2 2 2 23 11" xfId="15676"/>
    <cellStyle name="Output 2 2 2 2 23 11 2" xfId="40018"/>
    <cellStyle name="Output 2 2 2 2 23 12" xfId="17070"/>
    <cellStyle name="Output 2 2 2 2 23 12 2" xfId="40019"/>
    <cellStyle name="Output 2 2 2 2 23 13" xfId="18460"/>
    <cellStyle name="Output 2 2 2 2 23 13 2" xfId="40020"/>
    <cellStyle name="Output 2 2 2 2 23 14" xfId="19847"/>
    <cellStyle name="Output 2 2 2 2 23 14 2" xfId="40021"/>
    <cellStyle name="Output 2 2 2 2 23 15" xfId="21227"/>
    <cellStyle name="Output 2 2 2 2 23 15 2" xfId="40022"/>
    <cellStyle name="Output 2 2 2 2 23 16" xfId="22593"/>
    <cellStyle name="Output 2 2 2 2 23 16 2" xfId="40023"/>
    <cellStyle name="Output 2 2 2 2 23 17" xfId="23947"/>
    <cellStyle name="Output 2 2 2 2 23 17 2" xfId="40024"/>
    <cellStyle name="Output 2 2 2 2 23 18" xfId="40025"/>
    <cellStyle name="Output 2 2 2 2 23 19" xfId="54194"/>
    <cellStyle name="Output 2 2 2 2 23 2" xfId="2965"/>
    <cellStyle name="Output 2 2 2 2 23 2 2" xfId="40026"/>
    <cellStyle name="Output 2 2 2 2 23 20" xfId="54195"/>
    <cellStyle name="Output 2 2 2 2 23 21" xfId="54196"/>
    <cellStyle name="Output 2 2 2 2 23 22" xfId="54197"/>
    <cellStyle name="Output 2 2 2 2 23 23" xfId="54198"/>
    <cellStyle name="Output 2 2 2 2 23 24" xfId="54199"/>
    <cellStyle name="Output 2 2 2 2 23 25" xfId="54200"/>
    <cellStyle name="Output 2 2 2 2 23 3" xfId="4319"/>
    <cellStyle name="Output 2 2 2 2 23 3 2" xfId="40027"/>
    <cellStyle name="Output 2 2 2 2 23 4" xfId="5891"/>
    <cellStyle name="Output 2 2 2 2 23 4 2" xfId="40028"/>
    <cellStyle name="Output 2 2 2 2 23 5" xfId="7289"/>
    <cellStyle name="Output 2 2 2 2 23 5 2" xfId="40029"/>
    <cellStyle name="Output 2 2 2 2 23 6" xfId="8687"/>
    <cellStyle name="Output 2 2 2 2 23 6 2" xfId="40030"/>
    <cellStyle name="Output 2 2 2 2 23 7" xfId="10089"/>
    <cellStyle name="Output 2 2 2 2 23 7 2" xfId="40031"/>
    <cellStyle name="Output 2 2 2 2 23 8" xfId="11483"/>
    <cellStyle name="Output 2 2 2 2 23 8 2" xfId="40032"/>
    <cellStyle name="Output 2 2 2 2 23 9" xfId="12882"/>
    <cellStyle name="Output 2 2 2 2 23 9 2" xfId="40033"/>
    <cellStyle name="Output 2 2 2 2 24" xfId="1550"/>
    <cellStyle name="Output 2 2 2 2 24 10" xfId="14315"/>
    <cellStyle name="Output 2 2 2 2 24 10 2" xfId="40034"/>
    <cellStyle name="Output 2 2 2 2 24 11" xfId="15711"/>
    <cellStyle name="Output 2 2 2 2 24 11 2" xfId="40035"/>
    <cellStyle name="Output 2 2 2 2 24 12" xfId="17105"/>
    <cellStyle name="Output 2 2 2 2 24 12 2" xfId="40036"/>
    <cellStyle name="Output 2 2 2 2 24 13" xfId="18495"/>
    <cellStyle name="Output 2 2 2 2 24 13 2" xfId="40037"/>
    <cellStyle name="Output 2 2 2 2 24 14" xfId="19882"/>
    <cellStyle name="Output 2 2 2 2 24 14 2" xfId="40038"/>
    <cellStyle name="Output 2 2 2 2 24 15" xfId="21262"/>
    <cellStyle name="Output 2 2 2 2 24 15 2" xfId="40039"/>
    <cellStyle name="Output 2 2 2 2 24 16" xfId="22628"/>
    <cellStyle name="Output 2 2 2 2 24 16 2" xfId="40040"/>
    <cellStyle name="Output 2 2 2 2 24 17" xfId="23982"/>
    <cellStyle name="Output 2 2 2 2 24 17 2" xfId="40041"/>
    <cellStyle name="Output 2 2 2 2 24 18" xfId="40042"/>
    <cellStyle name="Output 2 2 2 2 24 19" xfId="54201"/>
    <cellStyle name="Output 2 2 2 2 24 2" xfId="3000"/>
    <cellStyle name="Output 2 2 2 2 24 2 2" xfId="40043"/>
    <cellStyle name="Output 2 2 2 2 24 20" xfId="54202"/>
    <cellStyle name="Output 2 2 2 2 24 21" xfId="54203"/>
    <cellStyle name="Output 2 2 2 2 24 22" xfId="54204"/>
    <cellStyle name="Output 2 2 2 2 24 23" xfId="54205"/>
    <cellStyle name="Output 2 2 2 2 24 24" xfId="54206"/>
    <cellStyle name="Output 2 2 2 2 24 25" xfId="54207"/>
    <cellStyle name="Output 2 2 2 2 24 3" xfId="4354"/>
    <cellStyle name="Output 2 2 2 2 24 3 2" xfId="40044"/>
    <cellStyle name="Output 2 2 2 2 24 4" xfId="5926"/>
    <cellStyle name="Output 2 2 2 2 24 4 2" xfId="40045"/>
    <cellStyle name="Output 2 2 2 2 24 5" xfId="7324"/>
    <cellStyle name="Output 2 2 2 2 24 5 2" xfId="40046"/>
    <cellStyle name="Output 2 2 2 2 24 6" xfId="8722"/>
    <cellStyle name="Output 2 2 2 2 24 6 2" xfId="40047"/>
    <cellStyle name="Output 2 2 2 2 24 7" xfId="10124"/>
    <cellStyle name="Output 2 2 2 2 24 7 2" xfId="40048"/>
    <cellStyle name="Output 2 2 2 2 24 8" xfId="11518"/>
    <cellStyle name="Output 2 2 2 2 24 8 2" xfId="40049"/>
    <cellStyle name="Output 2 2 2 2 24 9" xfId="12917"/>
    <cellStyle name="Output 2 2 2 2 24 9 2" xfId="40050"/>
    <cellStyle name="Output 2 2 2 2 25" xfId="1584"/>
    <cellStyle name="Output 2 2 2 2 25 10" xfId="14349"/>
    <cellStyle name="Output 2 2 2 2 25 10 2" xfId="40051"/>
    <cellStyle name="Output 2 2 2 2 25 11" xfId="15745"/>
    <cellStyle name="Output 2 2 2 2 25 11 2" xfId="40052"/>
    <cellStyle name="Output 2 2 2 2 25 12" xfId="17139"/>
    <cellStyle name="Output 2 2 2 2 25 12 2" xfId="40053"/>
    <cellStyle name="Output 2 2 2 2 25 13" xfId="18529"/>
    <cellStyle name="Output 2 2 2 2 25 13 2" xfId="40054"/>
    <cellStyle name="Output 2 2 2 2 25 14" xfId="19916"/>
    <cellStyle name="Output 2 2 2 2 25 14 2" xfId="40055"/>
    <cellStyle name="Output 2 2 2 2 25 15" xfId="21296"/>
    <cellStyle name="Output 2 2 2 2 25 15 2" xfId="40056"/>
    <cellStyle name="Output 2 2 2 2 25 16" xfId="22662"/>
    <cellStyle name="Output 2 2 2 2 25 16 2" xfId="40057"/>
    <cellStyle name="Output 2 2 2 2 25 17" xfId="24016"/>
    <cellStyle name="Output 2 2 2 2 25 17 2" xfId="40058"/>
    <cellStyle name="Output 2 2 2 2 25 18" xfId="40059"/>
    <cellStyle name="Output 2 2 2 2 25 19" xfId="54208"/>
    <cellStyle name="Output 2 2 2 2 25 2" xfId="3034"/>
    <cellStyle name="Output 2 2 2 2 25 2 2" xfId="40060"/>
    <cellStyle name="Output 2 2 2 2 25 20" xfId="54209"/>
    <cellStyle name="Output 2 2 2 2 25 21" xfId="54210"/>
    <cellStyle name="Output 2 2 2 2 25 22" xfId="54211"/>
    <cellStyle name="Output 2 2 2 2 25 23" xfId="54212"/>
    <cellStyle name="Output 2 2 2 2 25 24" xfId="54213"/>
    <cellStyle name="Output 2 2 2 2 25 25" xfId="54214"/>
    <cellStyle name="Output 2 2 2 2 25 3" xfId="4388"/>
    <cellStyle name="Output 2 2 2 2 25 3 2" xfId="40061"/>
    <cellStyle name="Output 2 2 2 2 25 4" xfId="5960"/>
    <cellStyle name="Output 2 2 2 2 25 4 2" xfId="40062"/>
    <cellStyle name="Output 2 2 2 2 25 5" xfId="7358"/>
    <cellStyle name="Output 2 2 2 2 25 5 2" xfId="40063"/>
    <cellStyle name="Output 2 2 2 2 25 6" xfId="8756"/>
    <cellStyle name="Output 2 2 2 2 25 6 2" xfId="40064"/>
    <cellStyle name="Output 2 2 2 2 25 7" xfId="10158"/>
    <cellStyle name="Output 2 2 2 2 25 7 2" xfId="40065"/>
    <cellStyle name="Output 2 2 2 2 25 8" xfId="11552"/>
    <cellStyle name="Output 2 2 2 2 25 8 2" xfId="40066"/>
    <cellStyle name="Output 2 2 2 2 25 9" xfId="12951"/>
    <cellStyle name="Output 2 2 2 2 25 9 2" xfId="40067"/>
    <cellStyle name="Output 2 2 2 2 26" xfId="1616"/>
    <cellStyle name="Output 2 2 2 2 26 10" xfId="14381"/>
    <cellStyle name="Output 2 2 2 2 26 10 2" xfId="40068"/>
    <cellStyle name="Output 2 2 2 2 26 11" xfId="15777"/>
    <cellStyle name="Output 2 2 2 2 26 11 2" xfId="40069"/>
    <cellStyle name="Output 2 2 2 2 26 12" xfId="17171"/>
    <cellStyle name="Output 2 2 2 2 26 12 2" xfId="40070"/>
    <cellStyle name="Output 2 2 2 2 26 13" xfId="18561"/>
    <cellStyle name="Output 2 2 2 2 26 13 2" xfId="40071"/>
    <cellStyle name="Output 2 2 2 2 26 14" xfId="19948"/>
    <cellStyle name="Output 2 2 2 2 26 14 2" xfId="40072"/>
    <cellStyle name="Output 2 2 2 2 26 15" xfId="21328"/>
    <cellStyle name="Output 2 2 2 2 26 15 2" xfId="40073"/>
    <cellStyle name="Output 2 2 2 2 26 16" xfId="22694"/>
    <cellStyle name="Output 2 2 2 2 26 16 2" xfId="40074"/>
    <cellStyle name="Output 2 2 2 2 26 17" xfId="24048"/>
    <cellStyle name="Output 2 2 2 2 26 17 2" xfId="40075"/>
    <cellStyle name="Output 2 2 2 2 26 18" xfId="40076"/>
    <cellStyle name="Output 2 2 2 2 26 19" xfId="54215"/>
    <cellStyle name="Output 2 2 2 2 26 2" xfId="3066"/>
    <cellStyle name="Output 2 2 2 2 26 2 2" xfId="40077"/>
    <cellStyle name="Output 2 2 2 2 26 20" xfId="54216"/>
    <cellStyle name="Output 2 2 2 2 26 21" xfId="54217"/>
    <cellStyle name="Output 2 2 2 2 26 22" xfId="54218"/>
    <cellStyle name="Output 2 2 2 2 26 23" xfId="54219"/>
    <cellStyle name="Output 2 2 2 2 26 24" xfId="54220"/>
    <cellStyle name="Output 2 2 2 2 26 25" xfId="54221"/>
    <cellStyle name="Output 2 2 2 2 26 3" xfId="4420"/>
    <cellStyle name="Output 2 2 2 2 26 3 2" xfId="40078"/>
    <cellStyle name="Output 2 2 2 2 26 4" xfId="5992"/>
    <cellStyle name="Output 2 2 2 2 26 4 2" xfId="40079"/>
    <cellStyle name="Output 2 2 2 2 26 5" xfId="7390"/>
    <cellStyle name="Output 2 2 2 2 26 5 2" xfId="40080"/>
    <cellStyle name="Output 2 2 2 2 26 6" xfId="8788"/>
    <cellStyle name="Output 2 2 2 2 26 6 2" xfId="40081"/>
    <cellStyle name="Output 2 2 2 2 26 7" xfId="10190"/>
    <cellStyle name="Output 2 2 2 2 26 7 2" xfId="40082"/>
    <cellStyle name="Output 2 2 2 2 26 8" xfId="11584"/>
    <cellStyle name="Output 2 2 2 2 26 8 2" xfId="40083"/>
    <cellStyle name="Output 2 2 2 2 26 9" xfId="12983"/>
    <cellStyle name="Output 2 2 2 2 26 9 2" xfId="40084"/>
    <cellStyle name="Output 2 2 2 2 27" xfId="1648"/>
    <cellStyle name="Output 2 2 2 2 27 10" xfId="14413"/>
    <cellStyle name="Output 2 2 2 2 27 10 2" xfId="40085"/>
    <cellStyle name="Output 2 2 2 2 27 11" xfId="15809"/>
    <cellStyle name="Output 2 2 2 2 27 11 2" xfId="40086"/>
    <cellStyle name="Output 2 2 2 2 27 12" xfId="17203"/>
    <cellStyle name="Output 2 2 2 2 27 12 2" xfId="40087"/>
    <cellStyle name="Output 2 2 2 2 27 13" xfId="18593"/>
    <cellStyle name="Output 2 2 2 2 27 13 2" xfId="40088"/>
    <cellStyle name="Output 2 2 2 2 27 14" xfId="19980"/>
    <cellStyle name="Output 2 2 2 2 27 14 2" xfId="40089"/>
    <cellStyle name="Output 2 2 2 2 27 15" xfId="21360"/>
    <cellStyle name="Output 2 2 2 2 27 15 2" xfId="40090"/>
    <cellStyle name="Output 2 2 2 2 27 16" xfId="22726"/>
    <cellStyle name="Output 2 2 2 2 27 16 2" xfId="40091"/>
    <cellStyle name="Output 2 2 2 2 27 17" xfId="24080"/>
    <cellStyle name="Output 2 2 2 2 27 17 2" xfId="40092"/>
    <cellStyle name="Output 2 2 2 2 27 18" xfId="40093"/>
    <cellStyle name="Output 2 2 2 2 27 19" xfId="54222"/>
    <cellStyle name="Output 2 2 2 2 27 2" xfId="3098"/>
    <cellStyle name="Output 2 2 2 2 27 2 2" xfId="40094"/>
    <cellStyle name="Output 2 2 2 2 27 20" xfId="54223"/>
    <cellStyle name="Output 2 2 2 2 27 21" xfId="54224"/>
    <cellStyle name="Output 2 2 2 2 27 22" xfId="54225"/>
    <cellStyle name="Output 2 2 2 2 27 23" xfId="54226"/>
    <cellStyle name="Output 2 2 2 2 27 24" xfId="54227"/>
    <cellStyle name="Output 2 2 2 2 27 25" xfId="54228"/>
    <cellStyle name="Output 2 2 2 2 27 3" xfId="4452"/>
    <cellStyle name="Output 2 2 2 2 27 3 2" xfId="40095"/>
    <cellStyle name="Output 2 2 2 2 27 4" xfId="6024"/>
    <cellStyle name="Output 2 2 2 2 27 4 2" xfId="40096"/>
    <cellStyle name="Output 2 2 2 2 27 5" xfId="7422"/>
    <cellStyle name="Output 2 2 2 2 27 5 2" xfId="40097"/>
    <cellStyle name="Output 2 2 2 2 27 6" xfId="8820"/>
    <cellStyle name="Output 2 2 2 2 27 6 2" xfId="40098"/>
    <cellStyle name="Output 2 2 2 2 27 7" xfId="10222"/>
    <cellStyle name="Output 2 2 2 2 27 7 2" xfId="40099"/>
    <cellStyle name="Output 2 2 2 2 27 8" xfId="11616"/>
    <cellStyle name="Output 2 2 2 2 27 8 2" xfId="40100"/>
    <cellStyle name="Output 2 2 2 2 27 9" xfId="13015"/>
    <cellStyle name="Output 2 2 2 2 27 9 2" xfId="40101"/>
    <cellStyle name="Output 2 2 2 2 28" xfId="1723"/>
    <cellStyle name="Output 2 2 2 2 28 10" xfId="14540"/>
    <cellStyle name="Output 2 2 2 2 28 10 2" xfId="40102"/>
    <cellStyle name="Output 2 2 2 2 28 11" xfId="15934"/>
    <cellStyle name="Output 2 2 2 2 28 11 2" xfId="40103"/>
    <cellStyle name="Output 2 2 2 2 28 12" xfId="17324"/>
    <cellStyle name="Output 2 2 2 2 28 12 2" xfId="40104"/>
    <cellStyle name="Output 2 2 2 2 28 13" xfId="18711"/>
    <cellStyle name="Output 2 2 2 2 28 13 2" xfId="40105"/>
    <cellStyle name="Output 2 2 2 2 28 14" xfId="20091"/>
    <cellStyle name="Output 2 2 2 2 28 14 2" xfId="40106"/>
    <cellStyle name="Output 2 2 2 2 28 15" xfId="21457"/>
    <cellStyle name="Output 2 2 2 2 28 15 2" xfId="40107"/>
    <cellStyle name="Output 2 2 2 2 28 16" xfId="22811"/>
    <cellStyle name="Output 2 2 2 2 28 16 2" xfId="40108"/>
    <cellStyle name="Output 2 2 2 2 28 17" xfId="24155"/>
    <cellStyle name="Output 2 2 2 2 28 17 2" xfId="40109"/>
    <cellStyle name="Output 2 2 2 2 28 18" xfId="40110"/>
    <cellStyle name="Output 2 2 2 2 28 2" xfId="3183"/>
    <cellStyle name="Output 2 2 2 2 28 2 2" xfId="40111"/>
    <cellStyle name="Output 2 2 2 2 28 3" xfId="4527"/>
    <cellStyle name="Output 2 2 2 2 28 3 2" xfId="40112"/>
    <cellStyle name="Output 2 2 2 2 28 4" xfId="6153"/>
    <cellStyle name="Output 2 2 2 2 28 4 2" xfId="40113"/>
    <cellStyle name="Output 2 2 2 2 28 5" xfId="7555"/>
    <cellStyle name="Output 2 2 2 2 28 5 2" xfId="40114"/>
    <cellStyle name="Output 2 2 2 2 28 6" xfId="8950"/>
    <cellStyle name="Output 2 2 2 2 28 6 2" xfId="40115"/>
    <cellStyle name="Output 2 2 2 2 28 7" xfId="10351"/>
    <cellStyle name="Output 2 2 2 2 28 7 2" xfId="40116"/>
    <cellStyle name="Output 2 2 2 2 28 8" xfId="11748"/>
    <cellStyle name="Output 2 2 2 2 28 8 2" xfId="40117"/>
    <cellStyle name="Output 2 2 2 2 28 9" xfId="13144"/>
    <cellStyle name="Output 2 2 2 2 28 9 2" xfId="40118"/>
    <cellStyle name="Output 2 2 2 2 29" xfId="2204"/>
    <cellStyle name="Output 2 2 2 2 29 2" xfId="40119"/>
    <cellStyle name="Output 2 2 2 2 3" xfId="574"/>
    <cellStyle name="Output 2 2 2 2 3 10" xfId="12200"/>
    <cellStyle name="Output 2 2 2 2 3 10 2" xfId="40120"/>
    <cellStyle name="Output 2 2 2 2 3 11" xfId="13598"/>
    <cellStyle name="Output 2 2 2 2 3 11 2" xfId="40121"/>
    <cellStyle name="Output 2 2 2 2 3 12" xfId="14994"/>
    <cellStyle name="Output 2 2 2 2 3 12 2" xfId="40122"/>
    <cellStyle name="Output 2 2 2 2 3 13" xfId="16388"/>
    <cellStyle name="Output 2 2 2 2 3 13 2" xfId="40123"/>
    <cellStyle name="Output 2 2 2 2 3 14" xfId="17778"/>
    <cellStyle name="Output 2 2 2 2 3 14 2" xfId="40124"/>
    <cellStyle name="Output 2 2 2 2 3 15" xfId="19165"/>
    <cellStyle name="Output 2 2 2 2 3 15 2" xfId="40125"/>
    <cellStyle name="Output 2 2 2 2 3 16" xfId="20545"/>
    <cellStyle name="Output 2 2 2 2 3 16 2" xfId="40126"/>
    <cellStyle name="Output 2 2 2 2 3 17" xfId="21911"/>
    <cellStyle name="Output 2 2 2 2 3 17 2" xfId="40127"/>
    <cellStyle name="Output 2 2 2 2 3 18" xfId="23265"/>
    <cellStyle name="Output 2 2 2 2 3 18 2" xfId="40128"/>
    <cellStyle name="Output 2 2 2 2 3 19" xfId="833"/>
    <cellStyle name="Output 2 2 2 2 3 19 2" xfId="40129"/>
    <cellStyle name="Output 2 2 2 2 3 2" xfId="1968"/>
    <cellStyle name="Output 2 2 2 2 3 2 10" xfId="14785"/>
    <cellStyle name="Output 2 2 2 2 3 2 10 2" xfId="40130"/>
    <cellStyle name="Output 2 2 2 2 3 2 11" xfId="16179"/>
    <cellStyle name="Output 2 2 2 2 3 2 11 2" xfId="40131"/>
    <cellStyle name="Output 2 2 2 2 3 2 12" xfId="17569"/>
    <cellStyle name="Output 2 2 2 2 3 2 12 2" xfId="40132"/>
    <cellStyle name="Output 2 2 2 2 3 2 13" xfId="18956"/>
    <cellStyle name="Output 2 2 2 2 3 2 13 2" xfId="40133"/>
    <cellStyle name="Output 2 2 2 2 3 2 14" xfId="20336"/>
    <cellStyle name="Output 2 2 2 2 3 2 14 2" xfId="40134"/>
    <cellStyle name="Output 2 2 2 2 3 2 15" xfId="21702"/>
    <cellStyle name="Output 2 2 2 2 3 2 15 2" xfId="40135"/>
    <cellStyle name="Output 2 2 2 2 3 2 16" xfId="23056"/>
    <cellStyle name="Output 2 2 2 2 3 2 16 2" xfId="40136"/>
    <cellStyle name="Output 2 2 2 2 3 2 17" xfId="24400"/>
    <cellStyle name="Output 2 2 2 2 3 2 17 2" xfId="40137"/>
    <cellStyle name="Output 2 2 2 2 3 2 18" xfId="40138"/>
    <cellStyle name="Output 2 2 2 2 3 2 2" xfId="3428"/>
    <cellStyle name="Output 2 2 2 2 3 2 2 2" xfId="40139"/>
    <cellStyle name="Output 2 2 2 2 3 2 3" xfId="4772"/>
    <cellStyle name="Output 2 2 2 2 3 2 3 2" xfId="40140"/>
    <cellStyle name="Output 2 2 2 2 3 2 4" xfId="6398"/>
    <cellStyle name="Output 2 2 2 2 3 2 4 2" xfId="40141"/>
    <cellStyle name="Output 2 2 2 2 3 2 5" xfId="7800"/>
    <cellStyle name="Output 2 2 2 2 3 2 5 2" xfId="40142"/>
    <cellStyle name="Output 2 2 2 2 3 2 6" xfId="9195"/>
    <cellStyle name="Output 2 2 2 2 3 2 6 2" xfId="40143"/>
    <cellStyle name="Output 2 2 2 2 3 2 7" xfId="10596"/>
    <cellStyle name="Output 2 2 2 2 3 2 7 2" xfId="40144"/>
    <cellStyle name="Output 2 2 2 2 3 2 8" xfId="11993"/>
    <cellStyle name="Output 2 2 2 2 3 2 8 2" xfId="40145"/>
    <cellStyle name="Output 2 2 2 2 3 2 9" xfId="13389"/>
    <cellStyle name="Output 2 2 2 2 3 2 9 2" xfId="40146"/>
    <cellStyle name="Output 2 2 2 2 3 20" xfId="40147"/>
    <cellStyle name="Output 2 2 2 2 3 21" xfId="54229"/>
    <cellStyle name="Output 2 2 2 2 3 22" xfId="54230"/>
    <cellStyle name="Output 2 2 2 2 3 23" xfId="54231"/>
    <cellStyle name="Output 2 2 2 2 3 24" xfId="54232"/>
    <cellStyle name="Output 2 2 2 2 3 25" xfId="54233"/>
    <cellStyle name="Output 2 2 2 2 3 26" xfId="54234"/>
    <cellStyle name="Output 2 2 2 2 3 27" xfId="54235"/>
    <cellStyle name="Output 2 2 2 2 3 3" xfId="2283"/>
    <cellStyle name="Output 2 2 2 2 3 3 2" xfId="40148"/>
    <cellStyle name="Output 2 2 2 2 3 4" xfId="3637"/>
    <cellStyle name="Output 2 2 2 2 3 4 2" xfId="40149"/>
    <cellStyle name="Output 2 2 2 2 3 5" xfId="5209"/>
    <cellStyle name="Output 2 2 2 2 3 5 2" xfId="40150"/>
    <cellStyle name="Output 2 2 2 2 3 6" xfId="6607"/>
    <cellStyle name="Output 2 2 2 2 3 6 2" xfId="40151"/>
    <cellStyle name="Output 2 2 2 2 3 7" xfId="8005"/>
    <cellStyle name="Output 2 2 2 2 3 7 2" xfId="40152"/>
    <cellStyle name="Output 2 2 2 2 3 8" xfId="9407"/>
    <cellStyle name="Output 2 2 2 2 3 8 2" xfId="40153"/>
    <cellStyle name="Output 2 2 2 2 3 9" xfId="10801"/>
    <cellStyle name="Output 2 2 2 2 3 9 2" xfId="40154"/>
    <cellStyle name="Output 2 2 2 2 30" xfId="3558"/>
    <cellStyle name="Output 2 2 2 2 30 2" xfId="40155"/>
    <cellStyle name="Output 2 2 2 2 31" xfId="5130"/>
    <cellStyle name="Output 2 2 2 2 31 2" xfId="40156"/>
    <cellStyle name="Output 2 2 2 2 32" xfId="6528"/>
    <cellStyle name="Output 2 2 2 2 32 2" xfId="40157"/>
    <cellStyle name="Output 2 2 2 2 33" xfId="7926"/>
    <cellStyle name="Output 2 2 2 2 33 2" xfId="40158"/>
    <cellStyle name="Output 2 2 2 2 34" xfId="9328"/>
    <cellStyle name="Output 2 2 2 2 34 2" xfId="40159"/>
    <cellStyle name="Output 2 2 2 2 35" xfId="10722"/>
    <cellStyle name="Output 2 2 2 2 35 2" xfId="40160"/>
    <cellStyle name="Output 2 2 2 2 36" xfId="12121"/>
    <cellStyle name="Output 2 2 2 2 36 2" xfId="40161"/>
    <cellStyle name="Output 2 2 2 2 37" xfId="13519"/>
    <cellStyle name="Output 2 2 2 2 37 2" xfId="40162"/>
    <cellStyle name="Output 2 2 2 2 38" xfId="14915"/>
    <cellStyle name="Output 2 2 2 2 38 2" xfId="40163"/>
    <cellStyle name="Output 2 2 2 2 39" xfId="16309"/>
    <cellStyle name="Output 2 2 2 2 39 2" xfId="40164"/>
    <cellStyle name="Output 2 2 2 2 4" xfId="872"/>
    <cellStyle name="Output 2 2 2 2 4 10" xfId="13637"/>
    <cellStyle name="Output 2 2 2 2 4 10 2" xfId="40165"/>
    <cellStyle name="Output 2 2 2 2 4 11" xfId="15033"/>
    <cellStyle name="Output 2 2 2 2 4 11 2" xfId="40166"/>
    <cellStyle name="Output 2 2 2 2 4 12" xfId="16427"/>
    <cellStyle name="Output 2 2 2 2 4 12 2" xfId="40167"/>
    <cellStyle name="Output 2 2 2 2 4 13" xfId="17817"/>
    <cellStyle name="Output 2 2 2 2 4 13 2" xfId="40168"/>
    <cellStyle name="Output 2 2 2 2 4 14" xfId="19204"/>
    <cellStyle name="Output 2 2 2 2 4 14 2" xfId="40169"/>
    <cellStyle name="Output 2 2 2 2 4 15" xfId="20584"/>
    <cellStyle name="Output 2 2 2 2 4 15 2" xfId="40170"/>
    <cellStyle name="Output 2 2 2 2 4 16" xfId="21950"/>
    <cellStyle name="Output 2 2 2 2 4 16 2" xfId="40171"/>
    <cellStyle name="Output 2 2 2 2 4 17" xfId="23304"/>
    <cellStyle name="Output 2 2 2 2 4 17 2" xfId="40172"/>
    <cellStyle name="Output 2 2 2 2 4 18" xfId="40173"/>
    <cellStyle name="Output 2 2 2 2 4 19" xfId="54236"/>
    <cellStyle name="Output 2 2 2 2 4 2" xfId="2322"/>
    <cellStyle name="Output 2 2 2 2 4 2 2" xfId="40174"/>
    <cellStyle name="Output 2 2 2 2 4 20" xfId="54237"/>
    <cellStyle name="Output 2 2 2 2 4 21" xfId="54238"/>
    <cellStyle name="Output 2 2 2 2 4 22" xfId="54239"/>
    <cellStyle name="Output 2 2 2 2 4 23" xfId="54240"/>
    <cellStyle name="Output 2 2 2 2 4 24" xfId="54241"/>
    <cellStyle name="Output 2 2 2 2 4 25" xfId="54242"/>
    <cellStyle name="Output 2 2 2 2 4 3" xfId="3676"/>
    <cellStyle name="Output 2 2 2 2 4 3 2" xfId="40175"/>
    <cellStyle name="Output 2 2 2 2 4 4" xfId="5248"/>
    <cellStyle name="Output 2 2 2 2 4 4 2" xfId="40176"/>
    <cellStyle name="Output 2 2 2 2 4 5" xfId="6646"/>
    <cellStyle name="Output 2 2 2 2 4 5 2" xfId="40177"/>
    <cellStyle name="Output 2 2 2 2 4 6" xfId="8044"/>
    <cellStyle name="Output 2 2 2 2 4 6 2" xfId="40178"/>
    <cellStyle name="Output 2 2 2 2 4 7" xfId="9446"/>
    <cellStyle name="Output 2 2 2 2 4 7 2" xfId="40179"/>
    <cellStyle name="Output 2 2 2 2 4 8" xfId="10840"/>
    <cellStyle name="Output 2 2 2 2 4 8 2" xfId="40180"/>
    <cellStyle name="Output 2 2 2 2 4 9" xfId="12239"/>
    <cellStyle name="Output 2 2 2 2 4 9 2" xfId="40181"/>
    <cellStyle name="Output 2 2 2 2 40" xfId="17699"/>
    <cellStyle name="Output 2 2 2 2 40 2" xfId="40182"/>
    <cellStyle name="Output 2 2 2 2 41" xfId="19086"/>
    <cellStyle name="Output 2 2 2 2 41 2" xfId="40183"/>
    <cellStyle name="Output 2 2 2 2 42" xfId="20466"/>
    <cellStyle name="Output 2 2 2 2 42 2" xfId="40184"/>
    <cellStyle name="Output 2 2 2 2 43" xfId="21832"/>
    <cellStyle name="Output 2 2 2 2 43 2" xfId="40185"/>
    <cellStyle name="Output 2 2 2 2 44" xfId="23186"/>
    <cellStyle name="Output 2 2 2 2 44 2" xfId="40186"/>
    <cellStyle name="Output 2 2 2 2 45" xfId="754"/>
    <cellStyle name="Output 2 2 2 2 45 2" xfId="40187"/>
    <cellStyle name="Output 2 2 2 2 46" xfId="24471"/>
    <cellStyle name="Output 2 2 2 2 46 2" xfId="40188"/>
    <cellStyle name="Output 2 2 2 2 47" xfId="40189"/>
    <cellStyle name="Output 2 2 2 2 48" xfId="49261"/>
    <cellStyle name="Output 2 2 2 2 49" xfId="49295"/>
    <cellStyle name="Output 2 2 2 2 5" xfId="910"/>
    <cellStyle name="Output 2 2 2 2 5 10" xfId="13675"/>
    <cellStyle name="Output 2 2 2 2 5 10 2" xfId="40190"/>
    <cellStyle name="Output 2 2 2 2 5 11" xfId="15071"/>
    <cellStyle name="Output 2 2 2 2 5 11 2" xfId="40191"/>
    <cellStyle name="Output 2 2 2 2 5 12" xfId="16465"/>
    <cellStyle name="Output 2 2 2 2 5 12 2" xfId="40192"/>
    <cellStyle name="Output 2 2 2 2 5 13" xfId="17855"/>
    <cellStyle name="Output 2 2 2 2 5 13 2" xfId="40193"/>
    <cellStyle name="Output 2 2 2 2 5 14" xfId="19242"/>
    <cellStyle name="Output 2 2 2 2 5 14 2" xfId="40194"/>
    <cellStyle name="Output 2 2 2 2 5 15" xfId="20622"/>
    <cellStyle name="Output 2 2 2 2 5 15 2" xfId="40195"/>
    <cellStyle name="Output 2 2 2 2 5 16" xfId="21988"/>
    <cellStyle name="Output 2 2 2 2 5 16 2" xfId="40196"/>
    <cellStyle name="Output 2 2 2 2 5 17" xfId="23342"/>
    <cellStyle name="Output 2 2 2 2 5 17 2" xfId="40197"/>
    <cellStyle name="Output 2 2 2 2 5 18" xfId="40198"/>
    <cellStyle name="Output 2 2 2 2 5 19" xfId="54243"/>
    <cellStyle name="Output 2 2 2 2 5 2" xfId="2360"/>
    <cellStyle name="Output 2 2 2 2 5 2 2" xfId="40199"/>
    <cellStyle name="Output 2 2 2 2 5 20" xfId="54244"/>
    <cellStyle name="Output 2 2 2 2 5 21" xfId="54245"/>
    <cellStyle name="Output 2 2 2 2 5 22" xfId="54246"/>
    <cellStyle name="Output 2 2 2 2 5 23" xfId="54247"/>
    <cellStyle name="Output 2 2 2 2 5 24" xfId="54248"/>
    <cellStyle name="Output 2 2 2 2 5 25" xfId="54249"/>
    <cellStyle name="Output 2 2 2 2 5 3" xfId="3714"/>
    <cellStyle name="Output 2 2 2 2 5 3 2" xfId="40200"/>
    <cellStyle name="Output 2 2 2 2 5 4" xfId="5286"/>
    <cellStyle name="Output 2 2 2 2 5 4 2" xfId="40201"/>
    <cellStyle name="Output 2 2 2 2 5 5" xfId="6684"/>
    <cellStyle name="Output 2 2 2 2 5 5 2" xfId="40202"/>
    <cellStyle name="Output 2 2 2 2 5 6" xfId="8082"/>
    <cellStyle name="Output 2 2 2 2 5 6 2" xfId="40203"/>
    <cellStyle name="Output 2 2 2 2 5 7" xfId="9484"/>
    <cellStyle name="Output 2 2 2 2 5 7 2" xfId="40204"/>
    <cellStyle name="Output 2 2 2 2 5 8" xfId="10878"/>
    <cellStyle name="Output 2 2 2 2 5 8 2" xfId="40205"/>
    <cellStyle name="Output 2 2 2 2 5 9" xfId="12277"/>
    <cellStyle name="Output 2 2 2 2 5 9 2" xfId="40206"/>
    <cellStyle name="Output 2 2 2 2 50" xfId="54250"/>
    <cellStyle name="Output 2 2 2 2 51" xfId="54251"/>
    <cellStyle name="Output 2 2 2 2 52" xfId="54252"/>
    <cellStyle name="Output 2 2 2 2 53" xfId="54253"/>
    <cellStyle name="Output 2 2 2 2 54" xfId="54254"/>
    <cellStyle name="Output 2 2 2 2 55" xfId="54255"/>
    <cellStyle name="Output 2 2 2 2 56" xfId="54256"/>
    <cellStyle name="Output 2 2 2 2 6" xfId="946"/>
    <cellStyle name="Output 2 2 2 2 6 10" xfId="13711"/>
    <cellStyle name="Output 2 2 2 2 6 10 2" xfId="40207"/>
    <cellStyle name="Output 2 2 2 2 6 11" xfId="15107"/>
    <cellStyle name="Output 2 2 2 2 6 11 2" xfId="40208"/>
    <cellStyle name="Output 2 2 2 2 6 12" xfId="16501"/>
    <cellStyle name="Output 2 2 2 2 6 12 2" xfId="40209"/>
    <cellStyle name="Output 2 2 2 2 6 13" xfId="17891"/>
    <cellStyle name="Output 2 2 2 2 6 13 2" xfId="40210"/>
    <cellStyle name="Output 2 2 2 2 6 14" xfId="19278"/>
    <cellStyle name="Output 2 2 2 2 6 14 2" xfId="40211"/>
    <cellStyle name="Output 2 2 2 2 6 15" xfId="20658"/>
    <cellStyle name="Output 2 2 2 2 6 15 2" xfId="40212"/>
    <cellStyle name="Output 2 2 2 2 6 16" xfId="22024"/>
    <cellStyle name="Output 2 2 2 2 6 16 2" xfId="40213"/>
    <cellStyle name="Output 2 2 2 2 6 17" xfId="23378"/>
    <cellStyle name="Output 2 2 2 2 6 17 2" xfId="40214"/>
    <cellStyle name="Output 2 2 2 2 6 18" xfId="40215"/>
    <cellStyle name="Output 2 2 2 2 6 19" xfId="54257"/>
    <cellStyle name="Output 2 2 2 2 6 2" xfId="2396"/>
    <cellStyle name="Output 2 2 2 2 6 2 2" xfId="40216"/>
    <cellStyle name="Output 2 2 2 2 6 20" xfId="54258"/>
    <cellStyle name="Output 2 2 2 2 6 21" xfId="54259"/>
    <cellStyle name="Output 2 2 2 2 6 22" xfId="54260"/>
    <cellStyle name="Output 2 2 2 2 6 23" xfId="54261"/>
    <cellStyle name="Output 2 2 2 2 6 24" xfId="54262"/>
    <cellStyle name="Output 2 2 2 2 6 25" xfId="54263"/>
    <cellStyle name="Output 2 2 2 2 6 3" xfId="3750"/>
    <cellStyle name="Output 2 2 2 2 6 3 2" xfId="40217"/>
    <cellStyle name="Output 2 2 2 2 6 4" xfId="5322"/>
    <cellStyle name="Output 2 2 2 2 6 4 2" xfId="40218"/>
    <cellStyle name="Output 2 2 2 2 6 5" xfId="6720"/>
    <cellStyle name="Output 2 2 2 2 6 5 2" xfId="40219"/>
    <cellStyle name="Output 2 2 2 2 6 6" xfId="8118"/>
    <cellStyle name="Output 2 2 2 2 6 6 2" xfId="40220"/>
    <cellStyle name="Output 2 2 2 2 6 7" xfId="9520"/>
    <cellStyle name="Output 2 2 2 2 6 7 2" xfId="40221"/>
    <cellStyle name="Output 2 2 2 2 6 8" xfId="10914"/>
    <cellStyle name="Output 2 2 2 2 6 8 2" xfId="40222"/>
    <cellStyle name="Output 2 2 2 2 6 9" xfId="12313"/>
    <cellStyle name="Output 2 2 2 2 6 9 2" xfId="40223"/>
    <cellStyle name="Output 2 2 2 2 7" xfId="984"/>
    <cellStyle name="Output 2 2 2 2 7 10" xfId="13749"/>
    <cellStyle name="Output 2 2 2 2 7 10 2" xfId="40224"/>
    <cellStyle name="Output 2 2 2 2 7 11" xfId="15145"/>
    <cellStyle name="Output 2 2 2 2 7 11 2" xfId="40225"/>
    <cellStyle name="Output 2 2 2 2 7 12" xfId="16539"/>
    <cellStyle name="Output 2 2 2 2 7 12 2" xfId="40226"/>
    <cellStyle name="Output 2 2 2 2 7 13" xfId="17929"/>
    <cellStyle name="Output 2 2 2 2 7 13 2" xfId="40227"/>
    <cellStyle name="Output 2 2 2 2 7 14" xfId="19316"/>
    <cellStyle name="Output 2 2 2 2 7 14 2" xfId="40228"/>
    <cellStyle name="Output 2 2 2 2 7 15" xfId="20696"/>
    <cellStyle name="Output 2 2 2 2 7 15 2" xfId="40229"/>
    <cellStyle name="Output 2 2 2 2 7 16" xfId="22062"/>
    <cellStyle name="Output 2 2 2 2 7 16 2" xfId="40230"/>
    <cellStyle name="Output 2 2 2 2 7 17" xfId="23416"/>
    <cellStyle name="Output 2 2 2 2 7 17 2" xfId="40231"/>
    <cellStyle name="Output 2 2 2 2 7 18" xfId="40232"/>
    <cellStyle name="Output 2 2 2 2 7 19" xfId="54264"/>
    <cellStyle name="Output 2 2 2 2 7 2" xfId="2434"/>
    <cellStyle name="Output 2 2 2 2 7 2 2" xfId="40233"/>
    <cellStyle name="Output 2 2 2 2 7 20" xfId="54265"/>
    <cellStyle name="Output 2 2 2 2 7 21" xfId="54266"/>
    <cellStyle name="Output 2 2 2 2 7 22" xfId="54267"/>
    <cellStyle name="Output 2 2 2 2 7 23" xfId="54268"/>
    <cellStyle name="Output 2 2 2 2 7 24" xfId="54269"/>
    <cellStyle name="Output 2 2 2 2 7 25" xfId="54270"/>
    <cellStyle name="Output 2 2 2 2 7 3" xfId="3788"/>
    <cellStyle name="Output 2 2 2 2 7 3 2" xfId="40234"/>
    <cellStyle name="Output 2 2 2 2 7 4" xfId="5360"/>
    <cellStyle name="Output 2 2 2 2 7 4 2" xfId="40235"/>
    <cellStyle name="Output 2 2 2 2 7 5" xfId="6758"/>
    <cellStyle name="Output 2 2 2 2 7 5 2" xfId="40236"/>
    <cellStyle name="Output 2 2 2 2 7 6" xfId="8156"/>
    <cellStyle name="Output 2 2 2 2 7 6 2" xfId="40237"/>
    <cellStyle name="Output 2 2 2 2 7 7" xfId="9558"/>
    <cellStyle name="Output 2 2 2 2 7 7 2" xfId="40238"/>
    <cellStyle name="Output 2 2 2 2 7 8" xfId="10952"/>
    <cellStyle name="Output 2 2 2 2 7 8 2" xfId="40239"/>
    <cellStyle name="Output 2 2 2 2 7 9" xfId="12351"/>
    <cellStyle name="Output 2 2 2 2 7 9 2" xfId="40240"/>
    <cellStyle name="Output 2 2 2 2 8" xfId="1018"/>
    <cellStyle name="Output 2 2 2 2 8 10" xfId="13783"/>
    <cellStyle name="Output 2 2 2 2 8 10 2" xfId="40241"/>
    <cellStyle name="Output 2 2 2 2 8 11" xfId="15179"/>
    <cellStyle name="Output 2 2 2 2 8 11 2" xfId="40242"/>
    <cellStyle name="Output 2 2 2 2 8 12" xfId="16573"/>
    <cellStyle name="Output 2 2 2 2 8 12 2" xfId="40243"/>
    <cellStyle name="Output 2 2 2 2 8 13" xfId="17963"/>
    <cellStyle name="Output 2 2 2 2 8 13 2" xfId="40244"/>
    <cellStyle name="Output 2 2 2 2 8 14" xfId="19350"/>
    <cellStyle name="Output 2 2 2 2 8 14 2" xfId="40245"/>
    <cellStyle name="Output 2 2 2 2 8 15" xfId="20730"/>
    <cellStyle name="Output 2 2 2 2 8 15 2" xfId="40246"/>
    <cellStyle name="Output 2 2 2 2 8 16" xfId="22096"/>
    <cellStyle name="Output 2 2 2 2 8 16 2" xfId="40247"/>
    <cellStyle name="Output 2 2 2 2 8 17" xfId="23450"/>
    <cellStyle name="Output 2 2 2 2 8 17 2" xfId="40248"/>
    <cellStyle name="Output 2 2 2 2 8 18" xfId="40249"/>
    <cellStyle name="Output 2 2 2 2 8 19" xfId="54271"/>
    <cellStyle name="Output 2 2 2 2 8 2" xfId="2468"/>
    <cellStyle name="Output 2 2 2 2 8 2 2" xfId="40250"/>
    <cellStyle name="Output 2 2 2 2 8 20" xfId="54272"/>
    <cellStyle name="Output 2 2 2 2 8 21" xfId="54273"/>
    <cellStyle name="Output 2 2 2 2 8 22" xfId="54274"/>
    <cellStyle name="Output 2 2 2 2 8 23" xfId="54275"/>
    <cellStyle name="Output 2 2 2 2 8 24" xfId="54276"/>
    <cellStyle name="Output 2 2 2 2 8 25" xfId="54277"/>
    <cellStyle name="Output 2 2 2 2 8 3" xfId="3822"/>
    <cellStyle name="Output 2 2 2 2 8 3 2" xfId="40251"/>
    <cellStyle name="Output 2 2 2 2 8 4" xfId="5394"/>
    <cellStyle name="Output 2 2 2 2 8 4 2" xfId="40252"/>
    <cellStyle name="Output 2 2 2 2 8 5" xfId="6792"/>
    <cellStyle name="Output 2 2 2 2 8 5 2" xfId="40253"/>
    <cellStyle name="Output 2 2 2 2 8 6" xfId="8190"/>
    <cellStyle name="Output 2 2 2 2 8 6 2" xfId="40254"/>
    <cellStyle name="Output 2 2 2 2 8 7" xfId="9592"/>
    <cellStyle name="Output 2 2 2 2 8 7 2" xfId="40255"/>
    <cellStyle name="Output 2 2 2 2 8 8" xfId="10986"/>
    <cellStyle name="Output 2 2 2 2 8 8 2" xfId="40256"/>
    <cellStyle name="Output 2 2 2 2 8 9" xfId="12385"/>
    <cellStyle name="Output 2 2 2 2 8 9 2" xfId="40257"/>
    <cellStyle name="Output 2 2 2 2 9" xfId="1052"/>
    <cellStyle name="Output 2 2 2 2 9 10" xfId="13817"/>
    <cellStyle name="Output 2 2 2 2 9 10 2" xfId="40258"/>
    <cellStyle name="Output 2 2 2 2 9 11" xfId="15213"/>
    <cellStyle name="Output 2 2 2 2 9 11 2" xfId="40259"/>
    <cellStyle name="Output 2 2 2 2 9 12" xfId="16607"/>
    <cellStyle name="Output 2 2 2 2 9 12 2" xfId="40260"/>
    <cellStyle name="Output 2 2 2 2 9 13" xfId="17997"/>
    <cellStyle name="Output 2 2 2 2 9 13 2" xfId="40261"/>
    <cellStyle name="Output 2 2 2 2 9 14" xfId="19384"/>
    <cellStyle name="Output 2 2 2 2 9 14 2" xfId="40262"/>
    <cellStyle name="Output 2 2 2 2 9 15" xfId="20764"/>
    <cellStyle name="Output 2 2 2 2 9 15 2" xfId="40263"/>
    <cellStyle name="Output 2 2 2 2 9 16" xfId="22130"/>
    <cellStyle name="Output 2 2 2 2 9 16 2" xfId="40264"/>
    <cellStyle name="Output 2 2 2 2 9 17" xfId="23484"/>
    <cellStyle name="Output 2 2 2 2 9 17 2" xfId="40265"/>
    <cellStyle name="Output 2 2 2 2 9 18" xfId="40266"/>
    <cellStyle name="Output 2 2 2 2 9 19" xfId="54278"/>
    <cellStyle name="Output 2 2 2 2 9 2" xfId="2502"/>
    <cellStyle name="Output 2 2 2 2 9 2 2" xfId="40267"/>
    <cellStyle name="Output 2 2 2 2 9 20" xfId="54279"/>
    <cellStyle name="Output 2 2 2 2 9 21" xfId="54280"/>
    <cellStyle name="Output 2 2 2 2 9 22" xfId="54281"/>
    <cellStyle name="Output 2 2 2 2 9 23" xfId="54282"/>
    <cellStyle name="Output 2 2 2 2 9 24" xfId="54283"/>
    <cellStyle name="Output 2 2 2 2 9 25" xfId="54284"/>
    <cellStyle name="Output 2 2 2 2 9 3" xfId="3856"/>
    <cellStyle name="Output 2 2 2 2 9 3 2" xfId="40268"/>
    <cellStyle name="Output 2 2 2 2 9 4" xfId="5428"/>
    <cellStyle name="Output 2 2 2 2 9 4 2" xfId="40269"/>
    <cellStyle name="Output 2 2 2 2 9 5" xfId="6826"/>
    <cellStyle name="Output 2 2 2 2 9 5 2" xfId="40270"/>
    <cellStyle name="Output 2 2 2 2 9 6" xfId="8224"/>
    <cellStyle name="Output 2 2 2 2 9 6 2" xfId="40271"/>
    <cellStyle name="Output 2 2 2 2 9 7" xfId="9626"/>
    <cellStyle name="Output 2 2 2 2 9 7 2" xfId="40272"/>
    <cellStyle name="Output 2 2 2 2 9 8" xfId="11020"/>
    <cellStyle name="Output 2 2 2 2 9 8 2" xfId="40273"/>
    <cellStyle name="Output 2 2 2 2 9 9" xfId="12419"/>
    <cellStyle name="Output 2 2 2 2 9 9 2" xfId="40274"/>
    <cellStyle name="Output 2 2 2 20" xfId="1339"/>
    <cellStyle name="Output 2 2 2 20 10" xfId="14104"/>
    <cellStyle name="Output 2 2 2 20 10 2" xfId="40275"/>
    <cellStyle name="Output 2 2 2 20 11" xfId="15500"/>
    <cellStyle name="Output 2 2 2 20 11 2" xfId="40276"/>
    <cellStyle name="Output 2 2 2 20 12" xfId="16894"/>
    <cellStyle name="Output 2 2 2 20 12 2" xfId="40277"/>
    <cellStyle name="Output 2 2 2 20 13" xfId="18284"/>
    <cellStyle name="Output 2 2 2 20 13 2" xfId="40278"/>
    <cellStyle name="Output 2 2 2 20 14" xfId="19671"/>
    <cellStyle name="Output 2 2 2 20 14 2" xfId="40279"/>
    <cellStyle name="Output 2 2 2 20 15" xfId="21051"/>
    <cellStyle name="Output 2 2 2 20 15 2" xfId="40280"/>
    <cellStyle name="Output 2 2 2 20 16" xfId="22417"/>
    <cellStyle name="Output 2 2 2 20 16 2" xfId="40281"/>
    <cellStyle name="Output 2 2 2 20 17" xfId="23771"/>
    <cellStyle name="Output 2 2 2 20 17 2" xfId="40282"/>
    <cellStyle name="Output 2 2 2 20 18" xfId="40283"/>
    <cellStyle name="Output 2 2 2 20 19" xfId="54285"/>
    <cellStyle name="Output 2 2 2 20 2" xfId="2789"/>
    <cellStyle name="Output 2 2 2 20 2 2" xfId="40284"/>
    <cellStyle name="Output 2 2 2 20 20" xfId="54286"/>
    <cellStyle name="Output 2 2 2 20 21" xfId="54287"/>
    <cellStyle name="Output 2 2 2 20 22" xfId="54288"/>
    <cellStyle name="Output 2 2 2 20 23" xfId="54289"/>
    <cellStyle name="Output 2 2 2 20 24" xfId="54290"/>
    <cellStyle name="Output 2 2 2 20 25" xfId="54291"/>
    <cellStyle name="Output 2 2 2 20 3" xfId="4143"/>
    <cellStyle name="Output 2 2 2 20 3 2" xfId="40285"/>
    <cellStyle name="Output 2 2 2 20 4" xfId="5715"/>
    <cellStyle name="Output 2 2 2 20 4 2" xfId="40286"/>
    <cellStyle name="Output 2 2 2 20 5" xfId="7113"/>
    <cellStyle name="Output 2 2 2 20 5 2" xfId="40287"/>
    <cellStyle name="Output 2 2 2 20 6" xfId="8511"/>
    <cellStyle name="Output 2 2 2 20 6 2" xfId="40288"/>
    <cellStyle name="Output 2 2 2 20 7" xfId="9913"/>
    <cellStyle name="Output 2 2 2 20 7 2" xfId="40289"/>
    <cellStyle name="Output 2 2 2 20 8" xfId="11307"/>
    <cellStyle name="Output 2 2 2 20 8 2" xfId="40290"/>
    <cellStyle name="Output 2 2 2 20 9" xfId="12706"/>
    <cellStyle name="Output 2 2 2 20 9 2" xfId="40291"/>
    <cellStyle name="Output 2 2 2 21" xfId="639"/>
    <cellStyle name="Output 2 2 2 21 10" xfId="13020"/>
    <cellStyle name="Output 2 2 2 21 10 2" xfId="40292"/>
    <cellStyle name="Output 2 2 2 21 11" xfId="14418"/>
    <cellStyle name="Output 2 2 2 21 11 2" xfId="40293"/>
    <cellStyle name="Output 2 2 2 21 12" xfId="15814"/>
    <cellStyle name="Output 2 2 2 21 12 2" xfId="40294"/>
    <cellStyle name="Output 2 2 2 21 13" xfId="17208"/>
    <cellStyle name="Output 2 2 2 21 13 2" xfId="40295"/>
    <cellStyle name="Output 2 2 2 21 14" xfId="18598"/>
    <cellStyle name="Output 2 2 2 21 14 2" xfId="40296"/>
    <cellStyle name="Output 2 2 2 21 15" xfId="19985"/>
    <cellStyle name="Output 2 2 2 21 15 2" xfId="40297"/>
    <cellStyle name="Output 2 2 2 21 16" xfId="21365"/>
    <cellStyle name="Output 2 2 2 21 16 2" xfId="40298"/>
    <cellStyle name="Output 2 2 2 21 17" xfId="22730"/>
    <cellStyle name="Output 2 2 2 21 17 2" xfId="40299"/>
    <cellStyle name="Output 2 2 2 21 18" xfId="40300"/>
    <cellStyle name="Output 2 2 2 21 19" xfId="54292"/>
    <cellStyle name="Output 2 2 2 21 2" xfId="2089"/>
    <cellStyle name="Output 2 2 2 21 2 2" xfId="40301"/>
    <cellStyle name="Output 2 2 2 21 20" xfId="54293"/>
    <cellStyle name="Output 2 2 2 21 21" xfId="54294"/>
    <cellStyle name="Output 2 2 2 21 22" xfId="54295"/>
    <cellStyle name="Output 2 2 2 21 23" xfId="54296"/>
    <cellStyle name="Output 2 2 2 21 24" xfId="54297"/>
    <cellStyle name="Output 2 2 2 21 25" xfId="54298"/>
    <cellStyle name="Output 2 2 2 21 3" xfId="3102"/>
    <cellStyle name="Output 2 2 2 21 3 2" xfId="40302"/>
    <cellStyle name="Output 2 2 2 21 4" xfId="5015"/>
    <cellStyle name="Output 2 2 2 21 4 2" xfId="40303"/>
    <cellStyle name="Output 2 2 2 21 5" xfId="6029"/>
    <cellStyle name="Output 2 2 2 21 5 2" xfId="40304"/>
    <cellStyle name="Output 2 2 2 21 6" xfId="4999"/>
    <cellStyle name="Output 2 2 2 21 6 2" xfId="40305"/>
    <cellStyle name="Output 2 2 2 21 7" xfId="6031"/>
    <cellStyle name="Output 2 2 2 21 7 2" xfId="40306"/>
    <cellStyle name="Output 2 2 2 21 8" xfId="4876"/>
    <cellStyle name="Output 2 2 2 21 8 2" xfId="40307"/>
    <cellStyle name="Output 2 2 2 21 9" xfId="8832"/>
    <cellStyle name="Output 2 2 2 21 9 2" xfId="40308"/>
    <cellStyle name="Output 2 2 2 22" xfId="1395"/>
    <cellStyle name="Output 2 2 2 22 10" xfId="14160"/>
    <cellStyle name="Output 2 2 2 22 10 2" xfId="40309"/>
    <cellStyle name="Output 2 2 2 22 11" xfId="15556"/>
    <cellStyle name="Output 2 2 2 22 11 2" xfId="40310"/>
    <cellStyle name="Output 2 2 2 22 12" xfId="16950"/>
    <cellStyle name="Output 2 2 2 22 12 2" xfId="40311"/>
    <cellStyle name="Output 2 2 2 22 13" xfId="18340"/>
    <cellStyle name="Output 2 2 2 22 13 2" xfId="40312"/>
    <cellStyle name="Output 2 2 2 22 14" xfId="19727"/>
    <cellStyle name="Output 2 2 2 22 14 2" xfId="40313"/>
    <cellStyle name="Output 2 2 2 22 15" xfId="21107"/>
    <cellStyle name="Output 2 2 2 22 15 2" xfId="40314"/>
    <cellStyle name="Output 2 2 2 22 16" xfId="22473"/>
    <cellStyle name="Output 2 2 2 22 16 2" xfId="40315"/>
    <cellStyle name="Output 2 2 2 22 17" xfId="23827"/>
    <cellStyle name="Output 2 2 2 22 17 2" xfId="40316"/>
    <cellStyle name="Output 2 2 2 22 18" xfId="40317"/>
    <cellStyle name="Output 2 2 2 22 19" xfId="54299"/>
    <cellStyle name="Output 2 2 2 22 2" xfId="2845"/>
    <cellStyle name="Output 2 2 2 22 2 2" xfId="40318"/>
    <cellStyle name="Output 2 2 2 22 20" xfId="54300"/>
    <cellStyle name="Output 2 2 2 22 21" xfId="54301"/>
    <cellStyle name="Output 2 2 2 22 22" xfId="54302"/>
    <cellStyle name="Output 2 2 2 22 23" xfId="54303"/>
    <cellStyle name="Output 2 2 2 22 24" xfId="54304"/>
    <cellStyle name="Output 2 2 2 22 25" xfId="54305"/>
    <cellStyle name="Output 2 2 2 22 3" xfId="4199"/>
    <cellStyle name="Output 2 2 2 22 3 2" xfId="40319"/>
    <cellStyle name="Output 2 2 2 22 4" xfId="5771"/>
    <cellStyle name="Output 2 2 2 22 4 2" xfId="40320"/>
    <cellStyle name="Output 2 2 2 22 5" xfId="7169"/>
    <cellStyle name="Output 2 2 2 22 5 2" xfId="40321"/>
    <cellStyle name="Output 2 2 2 22 6" xfId="8567"/>
    <cellStyle name="Output 2 2 2 22 6 2" xfId="40322"/>
    <cellStyle name="Output 2 2 2 22 7" xfId="9969"/>
    <cellStyle name="Output 2 2 2 22 7 2" xfId="40323"/>
    <cellStyle name="Output 2 2 2 22 8" xfId="11363"/>
    <cellStyle name="Output 2 2 2 22 8 2" xfId="40324"/>
    <cellStyle name="Output 2 2 2 22 9" xfId="12762"/>
    <cellStyle name="Output 2 2 2 22 9 2" xfId="40325"/>
    <cellStyle name="Output 2 2 2 23" xfId="1429"/>
    <cellStyle name="Output 2 2 2 23 10" xfId="14194"/>
    <cellStyle name="Output 2 2 2 23 10 2" xfId="40326"/>
    <cellStyle name="Output 2 2 2 23 11" xfId="15590"/>
    <cellStyle name="Output 2 2 2 23 11 2" xfId="40327"/>
    <cellStyle name="Output 2 2 2 23 12" xfId="16984"/>
    <cellStyle name="Output 2 2 2 23 12 2" xfId="40328"/>
    <cellStyle name="Output 2 2 2 23 13" xfId="18374"/>
    <cellStyle name="Output 2 2 2 23 13 2" xfId="40329"/>
    <cellStyle name="Output 2 2 2 23 14" xfId="19761"/>
    <cellStyle name="Output 2 2 2 23 14 2" xfId="40330"/>
    <cellStyle name="Output 2 2 2 23 15" xfId="21141"/>
    <cellStyle name="Output 2 2 2 23 15 2" xfId="40331"/>
    <cellStyle name="Output 2 2 2 23 16" xfId="22507"/>
    <cellStyle name="Output 2 2 2 23 16 2" xfId="40332"/>
    <cellStyle name="Output 2 2 2 23 17" xfId="23861"/>
    <cellStyle name="Output 2 2 2 23 17 2" xfId="40333"/>
    <cellStyle name="Output 2 2 2 23 18" xfId="40334"/>
    <cellStyle name="Output 2 2 2 23 19" xfId="54306"/>
    <cellStyle name="Output 2 2 2 23 2" xfId="2879"/>
    <cellStyle name="Output 2 2 2 23 2 2" xfId="40335"/>
    <cellStyle name="Output 2 2 2 23 20" xfId="54307"/>
    <cellStyle name="Output 2 2 2 23 21" xfId="54308"/>
    <cellStyle name="Output 2 2 2 23 22" xfId="54309"/>
    <cellStyle name="Output 2 2 2 23 23" xfId="54310"/>
    <cellStyle name="Output 2 2 2 23 24" xfId="54311"/>
    <cellStyle name="Output 2 2 2 23 25" xfId="54312"/>
    <cellStyle name="Output 2 2 2 23 3" xfId="4233"/>
    <cellStyle name="Output 2 2 2 23 3 2" xfId="40336"/>
    <cellStyle name="Output 2 2 2 23 4" xfId="5805"/>
    <cellStyle name="Output 2 2 2 23 4 2" xfId="40337"/>
    <cellStyle name="Output 2 2 2 23 5" xfId="7203"/>
    <cellStyle name="Output 2 2 2 23 5 2" xfId="40338"/>
    <cellStyle name="Output 2 2 2 23 6" xfId="8601"/>
    <cellStyle name="Output 2 2 2 23 6 2" xfId="40339"/>
    <cellStyle name="Output 2 2 2 23 7" xfId="10003"/>
    <cellStyle name="Output 2 2 2 23 7 2" xfId="40340"/>
    <cellStyle name="Output 2 2 2 23 8" xfId="11397"/>
    <cellStyle name="Output 2 2 2 23 8 2" xfId="40341"/>
    <cellStyle name="Output 2 2 2 23 9" xfId="12796"/>
    <cellStyle name="Output 2 2 2 23 9 2" xfId="40342"/>
    <cellStyle name="Output 2 2 2 24" xfId="1461"/>
    <cellStyle name="Output 2 2 2 24 10" xfId="14226"/>
    <cellStyle name="Output 2 2 2 24 10 2" xfId="40343"/>
    <cellStyle name="Output 2 2 2 24 11" xfId="15622"/>
    <cellStyle name="Output 2 2 2 24 11 2" xfId="40344"/>
    <cellStyle name="Output 2 2 2 24 12" xfId="17016"/>
    <cellStyle name="Output 2 2 2 24 12 2" xfId="40345"/>
    <cellStyle name="Output 2 2 2 24 13" xfId="18406"/>
    <cellStyle name="Output 2 2 2 24 13 2" xfId="40346"/>
    <cellStyle name="Output 2 2 2 24 14" xfId="19793"/>
    <cellStyle name="Output 2 2 2 24 14 2" xfId="40347"/>
    <cellStyle name="Output 2 2 2 24 15" xfId="21173"/>
    <cellStyle name="Output 2 2 2 24 15 2" xfId="40348"/>
    <cellStyle name="Output 2 2 2 24 16" xfId="22539"/>
    <cellStyle name="Output 2 2 2 24 16 2" xfId="40349"/>
    <cellStyle name="Output 2 2 2 24 17" xfId="23893"/>
    <cellStyle name="Output 2 2 2 24 17 2" xfId="40350"/>
    <cellStyle name="Output 2 2 2 24 18" xfId="40351"/>
    <cellStyle name="Output 2 2 2 24 19" xfId="54313"/>
    <cellStyle name="Output 2 2 2 24 2" xfId="2911"/>
    <cellStyle name="Output 2 2 2 24 2 2" xfId="40352"/>
    <cellStyle name="Output 2 2 2 24 20" xfId="54314"/>
    <cellStyle name="Output 2 2 2 24 21" xfId="54315"/>
    <cellStyle name="Output 2 2 2 24 22" xfId="54316"/>
    <cellStyle name="Output 2 2 2 24 23" xfId="54317"/>
    <cellStyle name="Output 2 2 2 24 24" xfId="54318"/>
    <cellStyle name="Output 2 2 2 24 25" xfId="54319"/>
    <cellStyle name="Output 2 2 2 24 3" xfId="4265"/>
    <cellStyle name="Output 2 2 2 24 3 2" xfId="40353"/>
    <cellStyle name="Output 2 2 2 24 4" xfId="5837"/>
    <cellStyle name="Output 2 2 2 24 4 2" xfId="40354"/>
    <cellStyle name="Output 2 2 2 24 5" xfId="7235"/>
    <cellStyle name="Output 2 2 2 24 5 2" xfId="40355"/>
    <cellStyle name="Output 2 2 2 24 6" xfId="8633"/>
    <cellStyle name="Output 2 2 2 24 6 2" xfId="40356"/>
    <cellStyle name="Output 2 2 2 24 7" xfId="10035"/>
    <cellStyle name="Output 2 2 2 24 7 2" xfId="40357"/>
    <cellStyle name="Output 2 2 2 24 8" xfId="11429"/>
    <cellStyle name="Output 2 2 2 24 8 2" xfId="40358"/>
    <cellStyle name="Output 2 2 2 24 9" xfId="12828"/>
    <cellStyle name="Output 2 2 2 24 9 2" xfId="40359"/>
    <cellStyle name="Output 2 2 2 25" xfId="1495"/>
    <cellStyle name="Output 2 2 2 25 10" xfId="14260"/>
    <cellStyle name="Output 2 2 2 25 10 2" xfId="40360"/>
    <cellStyle name="Output 2 2 2 25 11" xfId="15656"/>
    <cellStyle name="Output 2 2 2 25 11 2" xfId="40361"/>
    <cellStyle name="Output 2 2 2 25 12" xfId="17050"/>
    <cellStyle name="Output 2 2 2 25 12 2" xfId="40362"/>
    <cellStyle name="Output 2 2 2 25 13" xfId="18440"/>
    <cellStyle name="Output 2 2 2 25 13 2" xfId="40363"/>
    <cellStyle name="Output 2 2 2 25 14" xfId="19827"/>
    <cellStyle name="Output 2 2 2 25 14 2" xfId="40364"/>
    <cellStyle name="Output 2 2 2 25 15" xfId="21207"/>
    <cellStyle name="Output 2 2 2 25 15 2" xfId="40365"/>
    <cellStyle name="Output 2 2 2 25 16" xfId="22573"/>
    <cellStyle name="Output 2 2 2 25 16 2" xfId="40366"/>
    <cellStyle name="Output 2 2 2 25 17" xfId="23927"/>
    <cellStyle name="Output 2 2 2 25 17 2" xfId="40367"/>
    <cellStyle name="Output 2 2 2 25 18" xfId="40368"/>
    <cellStyle name="Output 2 2 2 25 19" xfId="54320"/>
    <cellStyle name="Output 2 2 2 25 2" xfId="2945"/>
    <cellStyle name="Output 2 2 2 25 2 2" xfId="40369"/>
    <cellStyle name="Output 2 2 2 25 20" xfId="54321"/>
    <cellStyle name="Output 2 2 2 25 21" xfId="54322"/>
    <cellStyle name="Output 2 2 2 25 22" xfId="54323"/>
    <cellStyle name="Output 2 2 2 25 23" xfId="54324"/>
    <cellStyle name="Output 2 2 2 25 24" xfId="54325"/>
    <cellStyle name="Output 2 2 2 25 25" xfId="54326"/>
    <cellStyle name="Output 2 2 2 25 3" xfId="4299"/>
    <cellStyle name="Output 2 2 2 25 3 2" xfId="40370"/>
    <cellStyle name="Output 2 2 2 25 4" xfId="5871"/>
    <cellStyle name="Output 2 2 2 25 4 2" xfId="40371"/>
    <cellStyle name="Output 2 2 2 25 5" xfId="7269"/>
    <cellStyle name="Output 2 2 2 25 5 2" xfId="40372"/>
    <cellStyle name="Output 2 2 2 25 6" xfId="8667"/>
    <cellStyle name="Output 2 2 2 25 6 2" xfId="40373"/>
    <cellStyle name="Output 2 2 2 25 7" xfId="10069"/>
    <cellStyle name="Output 2 2 2 25 7 2" xfId="40374"/>
    <cellStyle name="Output 2 2 2 25 8" xfId="11463"/>
    <cellStyle name="Output 2 2 2 25 8 2" xfId="40375"/>
    <cellStyle name="Output 2 2 2 25 9" xfId="12862"/>
    <cellStyle name="Output 2 2 2 25 9 2" xfId="40376"/>
    <cellStyle name="Output 2 2 2 26" xfId="1530"/>
    <cellStyle name="Output 2 2 2 26 10" xfId="14295"/>
    <cellStyle name="Output 2 2 2 26 10 2" xfId="40377"/>
    <cellStyle name="Output 2 2 2 26 11" xfId="15691"/>
    <cellStyle name="Output 2 2 2 26 11 2" xfId="40378"/>
    <cellStyle name="Output 2 2 2 26 12" xfId="17085"/>
    <cellStyle name="Output 2 2 2 26 12 2" xfId="40379"/>
    <cellStyle name="Output 2 2 2 26 13" xfId="18475"/>
    <cellStyle name="Output 2 2 2 26 13 2" xfId="40380"/>
    <cellStyle name="Output 2 2 2 26 14" xfId="19862"/>
    <cellStyle name="Output 2 2 2 26 14 2" xfId="40381"/>
    <cellStyle name="Output 2 2 2 26 15" xfId="21242"/>
    <cellStyle name="Output 2 2 2 26 15 2" xfId="40382"/>
    <cellStyle name="Output 2 2 2 26 16" xfId="22608"/>
    <cellStyle name="Output 2 2 2 26 16 2" xfId="40383"/>
    <cellStyle name="Output 2 2 2 26 17" xfId="23962"/>
    <cellStyle name="Output 2 2 2 26 17 2" xfId="40384"/>
    <cellStyle name="Output 2 2 2 26 18" xfId="40385"/>
    <cellStyle name="Output 2 2 2 26 19" xfId="54327"/>
    <cellStyle name="Output 2 2 2 26 2" xfId="2980"/>
    <cellStyle name="Output 2 2 2 26 2 2" xfId="40386"/>
    <cellStyle name="Output 2 2 2 26 20" xfId="54328"/>
    <cellStyle name="Output 2 2 2 26 21" xfId="54329"/>
    <cellStyle name="Output 2 2 2 26 22" xfId="54330"/>
    <cellStyle name="Output 2 2 2 26 23" xfId="54331"/>
    <cellStyle name="Output 2 2 2 26 24" xfId="54332"/>
    <cellStyle name="Output 2 2 2 26 25" xfId="54333"/>
    <cellStyle name="Output 2 2 2 26 3" xfId="4334"/>
    <cellStyle name="Output 2 2 2 26 3 2" xfId="40387"/>
    <cellStyle name="Output 2 2 2 26 4" xfId="5906"/>
    <cellStyle name="Output 2 2 2 26 4 2" xfId="40388"/>
    <cellStyle name="Output 2 2 2 26 5" xfId="7304"/>
    <cellStyle name="Output 2 2 2 26 5 2" xfId="40389"/>
    <cellStyle name="Output 2 2 2 26 6" xfId="8702"/>
    <cellStyle name="Output 2 2 2 26 6 2" xfId="40390"/>
    <cellStyle name="Output 2 2 2 26 7" xfId="10104"/>
    <cellStyle name="Output 2 2 2 26 7 2" xfId="40391"/>
    <cellStyle name="Output 2 2 2 26 8" xfId="11498"/>
    <cellStyle name="Output 2 2 2 26 8 2" xfId="40392"/>
    <cellStyle name="Output 2 2 2 26 9" xfId="12897"/>
    <cellStyle name="Output 2 2 2 26 9 2" xfId="40393"/>
    <cellStyle name="Output 2 2 2 27" xfId="1564"/>
    <cellStyle name="Output 2 2 2 27 10" xfId="14329"/>
    <cellStyle name="Output 2 2 2 27 10 2" xfId="40394"/>
    <cellStyle name="Output 2 2 2 27 11" xfId="15725"/>
    <cellStyle name="Output 2 2 2 27 11 2" xfId="40395"/>
    <cellStyle name="Output 2 2 2 27 12" xfId="17119"/>
    <cellStyle name="Output 2 2 2 27 12 2" xfId="40396"/>
    <cellStyle name="Output 2 2 2 27 13" xfId="18509"/>
    <cellStyle name="Output 2 2 2 27 13 2" xfId="40397"/>
    <cellStyle name="Output 2 2 2 27 14" xfId="19896"/>
    <cellStyle name="Output 2 2 2 27 14 2" xfId="40398"/>
    <cellStyle name="Output 2 2 2 27 15" xfId="21276"/>
    <cellStyle name="Output 2 2 2 27 15 2" xfId="40399"/>
    <cellStyle name="Output 2 2 2 27 16" xfId="22642"/>
    <cellStyle name="Output 2 2 2 27 16 2" xfId="40400"/>
    <cellStyle name="Output 2 2 2 27 17" xfId="23996"/>
    <cellStyle name="Output 2 2 2 27 17 2" xfId="40401"/>
    <cellStyle name="Output 2 2 2 27 18" xfId="40402"/>
    <cellStyle name="Output 2 2 2 27 19" xfId="54334"/>
    <cellStyle name="Output 2 2 2 27 2" xfId="3014"/>
    <cellStyle name="Output 2 2 2 27 2 2" xfId="40403"/>
    <cellStyle name="Output 2 2 2 27 20" xfId="54335"/>
    <cellStyle name="Output 2 2 2 27 21" xfId="54336"/>
    <cellStyle name="Output 2 2 2 27 22" xfId="54337"/>
    <cellStyle name="Output 2 2 2 27 23" xfId="54338"/>
    <cellStyle name="Output 2 2 2 27 24" xfId="54339"/>
    <cellStyle name="Output 2 2 2 27 25" xfId="54340"/>
    <cellStyle name="Output 2 2 2 27 3" xfId="4368"/>
    <cellStyle name="Output 2 2 2 27 3 2" xfId="40404"/>
    <cellStyle name="Output 2 2 2 27 4" xfId="5940"/>
    <cellStyle name="Output 2 2 2 27 4 2" xfId="40405"/>
    <cellStyle name="Output 2 2 2 27 5" xfId="7338"/>
    <cellStyle name="Output 2 2 2 27 5 2" xfId="40406"/>
    <cellStyle name="Output 2 2 2 27 6" xfId="8736"/>
    <cellStyle name="Output 2 2 2 27 6 2" xfId="40407"/>
    <cellStyle name="Output 2 2 2 27 7" xfId="10138"/>
    <cellStyle name="Output 2 2 2 27 7 2" xfId="40408"/>
    <cellStyle name="Output 2 2 2 27 8" xfId="11532"/>
    <cellStyle name="Output 2 2 2 27 8 2" xfId="40409"/>
    <cellStyle name="Output 2 2 2 27 9" xfId="12931"/>
    <cellStyle name="Output 2 2 2 27 9 2" xfId="40410"/>
    <cellStyle name="Output 2 2 2 28" xfId="1596"/>
    <cellStyle name="Output 2 2 2 28 10" xfId="14361"/>
    <cellStyle name="Output 2 2 2 28 10 2" xfId="40411"/>
    <cellStyle name="Output 2 2 2 28 11" xfId="15757"/>
    <cellStyle name="Output 2 2 2 28 11 2" xfId="40412"/>
    <cellStyle name="Output 2 2 2 28 12" xfId="17151"/>
    <cellStyle name="Output 2 2 2 28 12 2" xfId="40413"/>
    <cellStyle name="Output 2 2 2 28 13" xfId="18541"/>
    <cellStyle name="Output 2 2 2 28 13 2" xfId="40414"/>
    <cellStyle name="Output 2 2 2 28 14" xfId="19928"/>
    <cellStyle name="Output 2 2 2 28 14 2" xfId="40415"/>
    <cellStyle name="Output 2 2 2 28 15" xfId="21308"/>
    <cellStyle name="Output 2 2 2 28 15 2" xfId="40416"/>
    <cellStyle name="Output 2 2 2 28 16" xfId="22674"/>
    <cellStyle name="Output 2 2 2 28 16 2" xfId="40417"/>
    <cellStyle name="Output 2 2 2 28 17" xfId="24028"/>
    <cellStyle name="Output 2 2 2 28 17 2" xfId="40418"/>
    <cellStyle name="Output 2 2 2 28 18" xfId="40419"/>
    <cellStyle name="Output 2 2 2 28 19" xfId="54341"/>
    <cellStyle name="Output 2 2 2 28 2" xfId="3046"/>
    <cellStyle name="Output 2 2 2 28 2 2" xfId="40420"/>
    <cellStyle name="Output 2 2 2 28 20" xfId="54342"/>
    <cellStyle name="Output 2 2 2 28 21" xfId="54343"/>
    <cellStyle name="Output 2 2 2 28 22" xfId="54344"/>
    <cellStyle name="Output 2 2 2 28 23" xfId="54345"/>
    <cellStyle name="Output 2 2 2 28 24" xfId="54346"/>
    <cellStyle name="Output 2 2 2 28 25" xfId="54347"/>
    <cellStyle name="Output 2 2 2 28 3" xfId="4400"/>
    <cellStyle name="Output 2 2 2 28 3 2" xfId="40421"/>
    <cellStyle name="Output 2 2 2 28 4" xfId="5972"/>
    <cellStyle name="Output 2 2 2 28 4 2" xfId="40422"/>
    <cellStyle name="Output 2 2 2 28 5" xfId="7370"/>
    <cellStyle name="Output 2 2 2 28 5 2" xfId="40423"/>
    <cellStyle name="Output 2 2 2 28 6" xfId="8768"/>
    <cellStyle name="Output 2 2 2 28 6 2" xfId="40424"/>
    <cellStyle name="Output 2 2 2 28 7" xfId="10170"/>
    <cellStyle name="Output 2 2 2 28 7 2" xfId="40425"/>
    <cellStyle name="Output 2 2 2 28 8" xfId="11564"/>
    <cellStyle name="Output 2 2 2 28 8 2" xfId="40426"/>
    <cellStyle name="Output 2 2 2 28 9" xfId="12963"/>
    <cellStyle name="Output 2 2 2 28 9 2" xfId="40427"/>
    <cellStyle name="Output 2 2 2 29" xfId="1628"/>
    <cellStyle name="Output 2 2 2 29 10" xfId="14393"/>
    <cellStyle name="Output 2 2 2 29 10 2" xfId="40428"/>
    <cellStyle name="Output 2 2 2 29 11" xfId="15789"/>
    <cellStyle name="Output 2 2 2 29 11 2" xfId="40429"/>
    <cellStyle name="Output 2 2 2 29 12" xfId="17183"/>
    <cellStyle name="Output 2 2 2 29 12 2" xfId="40430"/>
    <cellStyle name="Output 2 2 2 29 13" xfId="18573"/>
    <cellStyle name="Output 2 2 2 29 13 2" xfId="40431"/>
    <cellStyle name="Output 2 2 2 29 14" xfId="19960"/>
    <cellStyle name="Output 2 2 2 29 14 2" xfId="40432"/>
    <cellStyle name="Output 2 2 2 29 15" xfId="21340"/>
    <cellStyle name="Output 2 2 2 29 15 2" xfId="40433"/>
    <cellStyle name="Output 2 2 2 29 16" xfId="22706"/>
    <cellStyle name="Output 2 2 2 29 16 2" xfId="40434"/>
    <cellStyle name="Output 2 2 2 29 17" xfId="24060"/>
    <cellStyle name="Output 2 2 2 29 17 2" xfId="40435"/>
    <cellStyle name="Output 2 2 2 29 18" xfId="40436"/>
    <cellStyle name="Output 2 2 2 29 19" xfId="54348"/>
    <cellStyle name="Output 2 2 2 29 2" xfId="3078"/>
    <cellStyle name="Output 2 2 2 29 2 2" xfId="40437"/>
    <cellStyle name="Output 2 2 2 29 20" xfId="54349"/>
    <cellStyle name="Output 2 2 2 29 21" xfId="54350"/>
    <cellStyle name="Output 2 2 2 29 22" xfId="54351"/>
    <cellStyle name="Output 2 2 2 29 23" xfId="54352"/>
    <cellStyle name="Output 2 2 2 29 24" xfId="54353"/>
    <cellStyle name="Output 2 2 2 29 25" xfId="54354"/>
    <cellStyle name="Output 2 2 2 29 3" xfId="4432"/>
    <cellStyle name="Output 2 2 2 29 3 2" xfId="40438"/>
    <cellStyle name="Output 2 2 2 29 4" xfId="6004"/>
    <cellStyle name="Output 2 2 2 29 4 2" xfId="40439"/>
    <cellStyle name="Output 2 2 2 29 5" xfId="7402"/>
    <cellStyle name="Output 2 2 2 29 5 2" xfId="40440"/>
    <cellStyle name="Output 2 2 2 29 6" xfId="8800"/>
    <cellStyle name="Output 2 2 2 29 6 2" xfId="40441"/>
    <cellStyle name="Output 2 2 2 29 7" xfId="10202"/>
    <cellStyle name="Output 2 2 2 29 7 2" xfId="40442"/>
    <cellStyle name="Output 2 2 2 29 8" xfId="11596"/>
    <cellStyle name="Output 2 2 2 29 8 2" xfId="40443"/>
    <cellStyle name="Output 2 2 2 29 9" xfId="12995"/>
    <cellStyle name="Output 2 2 2 29 9 2" xfId="40444"/>
    <cellStyle name="Output 2 2 2 3" xfId="343"/>
    <cellStyle name="Output 2 2 2 3 10" xfId="9308"/>
    <cellStyle name="Output 2 2 2 3 10 2" xfId="40445"/>
    <cellStyle name="Output 2 2 2 3 11" xfId="10702"/>
    <cellStyle name="Output 2 2 2 3 11 2" xfId="40446"/>
    <cellStyle name="Output 2 2 2 3 12" xfId="12101"/>
    <cellStyle name="Output 2 2 2 3 12 2" xfId="40447"/>
    <cellStyle name="Output 2 2 2 3 13" xfId="13499"/>
    <cellStyle name="Output 2 2 2 3 13 2" xfId="40448"/>
    <cellStyle name="Output 2 2 2 3 14" xfId="14895"/>
    <cellStyle name="Output 2 2 2 3 14 2" xfId="40449"/>
    <cellStyle name="Output 2 2 2 3 15" xfId="16289"/>
    <cellStyle name="Output 2 2 2 3 15 2" xfId="40450"/>
    <cellStyle name="Output 2 2 2 3 16" xfId="17679"/>
    <cellStyle name="Output 2 2 2 3 16 2" xfId="40451"/>
    <cellStyle name="Output 2 2 2 3 17" xfId="19066"/>
    <cellStyle name="Output 2 2 2 3 17 2" xfId="40452"/>
    <cellStyle name="Output 2 2 2 3 18" xfId="20446"/>
    <cellStyle name="Output 2 2 2 3 18 2" xfId="40453"/>
    <cellStyle name="Output 2 2 2 3 19" xfId="21812"/>
    <cellStyle name="Output 2 2 2 3 19 2" xfId="40454"/>
    <cellStyle name="Output 2 2 2 3 2" xfId="472"/>
    <cellStyle name="Output 2 2 2 3 2 10" xfId="14683"/>
    <cellStyle name="Output 2 2 2 3 2 10 2" xfId="40455"/>
    <cellStyle name="Output 2 2 2 3 2 11" xfId="16077"/>
    <cellStyle name="Output 2 2 2 3 2 11 2" xfId="40456"/>
    <cellStyle name="Output 2 2 2 3 2 12" xfId="17467"/>
    <cellStyle name="Output 2 2 2 3 2 12 2" xfId="40457"/>
    <cellStyle name="Output 2 2 2 3 2 13" xfId="18854"/>
    <cellStyle name="Output 2 2 2 3 2 13 2" xfId="40458"/>
    <cellStyle name="Output 2 2 2 3 2 14" xfId="20234"/>
    <cellStyle name="Output 2 2 2 3 2 14 2" xfId="40459"/>
    <cellStyle name="Output 2 2 2 3 2 15" xfId="21600"/>
    <cellStyle name="Output 2 2 2 3 2 15 2" xfId="40460"/>
    <cellStyle name="Output 2 2 2 3 2 16" xfId="22954"/>
    <cellStyle name="Output 2 2 2 3 2 16 2" xfId="40461"/>
    <cellStyle name="Output 2 2 2 3 2 17" xfId="24298"/>
    <cellStyle name="Output 2 2 2 3 2 17 2" xfId="40462"/>
    <cellStyle name="Output 2 2 2 3 2 18" xfId="1866"/>
    <cellStyle name="Output 2 2 2 3 2 18 2" xfId="40463"/>
    <cellStyle name="Output 2 2 2 3 2 19" xfId="40464"/>
    <cellStyle name="Output 2 2 2 3 2 2" xfId="3326"/>
    <cellStyle name="Output 2 2 2 3 2 2 2" xfId="40465"/>
    <cellStyle name="Output 2 2 2 3 2 3" xfId="4670"/>
    <cellStyle name="Output 2 2 2 3 2 3 2" xfId="40466"/>
    <cellStyle name="Output 2 2 2 3 2 4" xfId="6296"/>
    <cellStyle name="Output 2 2 2 3 2 4 2" xfId="40467"/>
    <cellStyle name="Output 2 2 2 3 2 5" xfId="7698"/>
    <cellStyle name="Output 2 2 2 3 2 5 2" xfId="40468"/>
    <cellStyle name="Output 2 2 2 3 2 6" xfId="9093"/>
    <cellStyle name="Output 2 2 2 3 2 6 2" xfId="40469"/>
    <cellStyle name="Output 2 2 2 3 2 7" xfId="10494"/>
    <cellStyle name="Output 2 2 2 3 2 7 2" xfId="40470"/>
    <cellStyle name="Output 2 2 2 3 2 8" xfId="11891"/>
    <cellStyle name="Output 2 2 2 3 2 8 2" xfId="40471"/>
    <cellStyle name="Output 2 2 2 3 2 9" xfId="13287"/>
    <cellStyle name="Output 2 2 2 3 2 9 2" xfId="40472"/>
    <cellStyle name="Output 2 2 2 3 20" xfId="23166"/>
    <cellStyle name="Output 2 2 2 3 20 2" xfId="40473"/>
    <cellStyle name="Output 2 2 2 3 21" xfId="734"/>
    <cellStyle name="Output 2 2 2 3 21 2" xfId="40474"/>
    <cellStyle name="Output 2 2 2 3 22" xfId="24535"/>
    <cellStyle name="Output 2 2 2 3 22 2" xfId="40475"/>
    <cellStyle name="Output 2 2 2 3 23" xfId="40476"/>
    <cellStyle name="Output 2 2 2 3 24" xfId="54355"/>
    <cellStyle name="Output 2 2 2 3 25" xfId="54356"/>
    <cellStyle name="Output 2 2 2 3 26" xfId="54357"/>
    <cellStyle name="Output 2 2 2 3 27" xfId="54358"/>
    <cellStyle name="Output 2 2 2 3 28" xfId="54359"/>
    <cellStyle name="Output 2 2 2 3 29" xfId="54360"/>
    <cellStyle name="Output 2 2 2 3 3" xfId="588"/>
    <cellStyle name="Output 2 2 2 3 3 10" xfId="14799"/>
    <cellStyle name="Output 2 2 2 3 3 10 2" xfId="40477"/>
    <cellStyle name="Output 2 2 2 3 3 11" xfId="16193"/>
    <cellStyle name="Output 2 2 2 3 3 11 2" xfId="40478"/>
    <cellStyle name="Output 2 2 2 3 3 12" xfId="17583"/>
    <cellStyle name="Output 2 2 2 3 3 12 2" xfId="40479"/>
    <cellStyle name="Output 2 2 2 3 3 13" xfId="18970"/>
    <cellStyle name="Output 2 2 2 3 3 13 2" xfId="40480"/>
    <cellStyle name="Output 2 2 2 3 3 14" xfId="20350"/>
    <cellStyle name="Output 2 2 2 3 3 14 2" xfId="40481"/>
    <cellStyle name="Output 2 2 2 3 3 15" xfId="21716"/>
    <cellStyle name="Output 2 2 2 3 3 15 2" xfId="40482"/>
    <cellStyle name="Output 2 2 2 3 3 16" xfId="23070"/>
    <cellStyle name="Output 2 2 2 3 3 16 2" xfId="40483"/>
    <cellStyle name="Output 2 2 2 3 3 17" xfId="24414"/>
    <cellStyle name="Output 2 2 2 3 3 17 2" xfId="40484"/>
    <cellStyle name="Output 2 2 2 3 3 18" xfId="1982"/>
    <cellStyle name="Output 2 2 2 3 3 18 2" xfId="40485"/>
    <cellStyle name="Output 2 2 2 3 3 19" xfId="40486"/>
    <cellStyle name="Output 2 2 2 3 3 2" xfId="3442"/>
    <cellStyle name="Output 2 2 2 3 3 2 2" xfId="40487"/>
    <cellStyle name="Output 2 2 2 3 3 3" xfId="4786"/>
    <cellStyle name="Output 2 2 2 3 3 3 2" xfId="40488"/>
    <cellStyle name="Output 2 2 2 3 3 4" xfId="6412"/>
    <cellStyle name="Output 2 2 2 3 3 4 2" xfId="40489"/>
    <cellStyle name="Output 2 2 2 3 3 5" xfId="7814"/>
    <cellStyle name="Output 2 2 2 3 3 5 2" xfId="40490"/>
    <cellStyle name="Output 2 2 2 3 3 6" xfId="9209"/>
    <cellStyle name="Output 2 2 2 3 3 6 2" xfId="40491"/>
    <cellStyle name="Output 2 2 2 3 3 7" xfId="10610"/>
    <cellStyle name="Output 2 2 2 3 3 7 2" xfId="40492"/>
    <cellStyle name="Output 2 2 2 3 3 8" xfId="12007"/>
    <cellStyle name="Output 2 2 2 3 3 8 2" xfId="40493"/>
    <cellStyle name="Output 2 2 2 3 3 9" xfId="13403"/>
    <cellStyle name="Output 2 2 2 3 3 9 2" xfId="40494"/>
    <cellStyle name="Output 2 2 2 3 30" xfId="54361"/>
    <cellStyle name="Output 2 2 2 3 4" xfId="1737"/>
    <cellStyle name="Output 2 2 2 3 4 10" xfId="14554"/>
    <cellStyle name="Output 2 2 2 3 4 10 2" xfId="40495"/>
    <cellStyle name="Output 2 2 2 3 4 11" xfId="15948"/>
    <cellStyle name="Output 2 2 2 3 4 11 2" xfId="40496"/>
    <cellStyle name="Output 2 2 2 3 4 12" xfId="17338"/>
    <cellStyle name="Output 2 2 2 3 4 12 2" xfId="40497"/>
    <cellStyle name="Output 2 2 2 3 4 13" xfId="18725"/>
    <cellStyle name="Output 2 2 2 3 4 13 2" xfId="40498"/>
    <cellStyle name="Output 2 2 2 3 4 14" xfId="20105"/>
    <cellStyle name="Output 2 2 2 3 4 14 2" xfId="40499"/>
    <cellStyle name="Output 2 2 2 3 4 15" xfId="21471"/>
    <cellStyle name="Output 2 2 2 3 4 15 2" xfId="40500"/>
    <cellStyle name="Output 2 2 2 3 4 16" xfId="22825"/>
    <cellStyle name="Output 2 2 2 3 4 16 2" xfId="40501"/>
    <cellStyle name="Output 2 2 2 3 4 17" xfId="24169"/>
    <cellStyle name="Output 2 2 2 3 4 17 2" xfId="40502"/>
    <cellStyle name="Output 2 2 2 3 4 18" xfId="40503"/>
    <cellStyle name="Output 2 2 2 3 4 2" xfId="3197"/>
    <cellStyle name="Output 2 2 2 3 4 2 2" xfId="40504"/>
    <cellStyle name="Output 2 2 2 3 4 3" xfId="4541"/>
    <cellStyle name="Output 2 2 2 3 4 3 2" xfId="40505"/>
    <cellStyle name="Output 2 2 2 3 4 4" xfId="6167"/>
    <cellStyle name="Output 2 2 2 3 4 4 2" xfId="40506"/>
    <cellStyle name="Output 2 2 2 3 4 5" xfId="7569"/>
    <cellStyle name="Output 2 2 2 3 4 5 2" xfId="40507"/>
    <cellStyle name="Output 2 2 2 3 4 6" xfId="8964"/>
    <cellStyle name="Output 2 2 2 3 4 6 2" xfId="40508"/>
    <cellStyle name="Output 2 2 2 3 4 7" xfId="10365"/>
    <cellStyle name="Output 2 2 2 3 4 7 2" xfId="40509"/>
    <cellStyle name="Output 2 2 2 3 4 8" xfId="11762"/>
    <cellStyle name="Output 2 2 2 3 4 8 2" xfId="40510"/>
    <cellStyle name="Output 2 2 2 3 4 9" xfId="13158"/>
    <cellStyle name="Output 2 2 2 3 4 9 2" xfId="40511"/>
    <cellStyle name="Output 2 2 2 3 5" xfId="2184"/>
    <cellStyle name="Output 2 2 2 3 5 2" xfId="40512"/>
    <cellStyle name="Output 2 2 2 3 6" xfId="3538"/>
    <cellStyle name="Output 2 2 2 3 6 2" xfId="40513"/>
    <cellStyle name="Output 2 2 2 3 7" xfId="5110"/>
    <cellStyle name="Output 2 2 2 3 7 2" xfId="40514"/>
    <cellStyle name="Output 2 2 2 3 8" xfId="6508"/>
    <cellStyle name="Output 2 2 2 3 8 2" xfId="40515"/>
    <cellStyle name="Output 2 2 2 3 9" xfId="7906"/>
    <cellStyle name="Output 2 2 2 3 9 2" xfId="40516"/>
    <cellStyle name="Output 2 2 2 30" xfId="1677"/>
    <cellStyle name="Output 2 2 2 30 10" xfId="14494"/>
    <cellStyle name="Output 2 2 2 30 10 2" xfId="40517"/>
    <cellStyle name="Output 2 2 2 30 11" xfId="15888"/>
    <cellStyle name="Output 2 2 2 30 11 2" xfId="40518"/>
    <cellStyle name="Output 2 2 2 30 12" xfId="17278"/>
    <cellStyle name="Output 2 2 2 30 12 2" xfId="40519"/>
    <cellStyle name="Output 2 2 2 30 13" xfId="18665"/>
    <cellStyle name="Output 2 2 2 30 13 2" xfId="40520"/>
    <cellStyle name="Output 2 2 2 30 14" xfId="20045"/>
    <cellStyle name="Output 2 2 2 30 14 2" xfId="40521"/>
    <cellStyle name="Output 2 2 2 30 15" xfId="21411"/>
    <cellStyle name="Output 2 2 2 30 15 2" xfId="40522"/>
    <cellStyle name="Output 2 2 2 30 16" xfId="22765"/>
    <cellStyle name="Output 2 2 2 30 16 2" xfId="40523"/>
    <cellStyle name="Output 2 2 2 30 17" xfId="24109"/>
    <cellStyle name="Output 2 2 2 30 17 2" xfId="40524"/>
    <cellStyle name="Output 2 2 2 30 18" xfId="40525"/>
    <cellStyle name="Output 2 2 2 30 2" xfId="3137"/>
    <cellStyle name="Output 2 2 2 30 2 2" xfId="40526"/>
    <cellStyle name="Output 2 2 2 30 3" xfId="4481"/>
    <cellStyle name="Output 2 2 2 30 3 2" xfId="40527"/>
    <cellStyle name="Output 2 2 2 30 4" xfId="6107"/>
    <cellStyle name="Output 2 2 2 30 4 2" xfId="40528"/>
    <cellStyle name="Output 2 2 2 30 5" xfId="7509"/>
    <cellStyle name="Output 2 2 2 30 5 2" xfId="40529"/>
    <cellStyle name="Output 2 2 2 30 6" xfId="8904"/>
    <cellStyle name="Output 2 2 2 30 6 2" xfId="40530"/>
    <cellStyle name="Output 2 2 2 30 7" xfId="10305"/>
    <cellStyle name="Output 2 2 2 30 7 2" xfId="40531"/>
    <cellStyle name="Output 2 2 2 30 8" xfId="11702"/>
    <cellStyle name="Output 2 2 2 30 8 2" xfId="40532"/>
    <cellStyle name="Output 2 2 2 30 9" xfId="13098"/>
    <cellStyle name="Output 2 2 2 30 9 2" xfId="40533"/>
    <cellStyle name="Output 2 2 2 31" xfId="2088"/>
    <cellStyle name="Output 2 2 2 31 2" xfId="40534"/>
    <cellStyle name="Output 2 2 2 32" xfId="2047"/>
    <cellStyle name="Output 2 2 2 32 2" xfId="40535"/>
    <cellStyle name="Output 2 2 2 33" xfId="5014"/>
    <cellStyle name="Output 2 2 2 33 2" xfId="40536"/>
    <cellStyle name="Output 2 2 2 34" xfId="4852"/>
    <cellStyle name="Output 2 2 2 34 2" xfId="40537"/>
    <cellStyle name="Output 2 2 2 35" xfId="4929"/>
    <cellStyle name="Output 2 2 2 35 2" xfId="40538"/>
    <cellStyle name="Output 2 2 2 36" xfId="8865"/>
    <cellStyle name="Output 2 2 2 36 2" xfId="40539"/>
    <cellStyle name="Output 2 2 2 37" xfId="8849"/>
    <cellStyle name="Output 2 2 2 37 2" xfId="40540"/>
    <cellStyle name="Output 2 2 2 38" xfId="7441"/>
    <cellStyle name="Output 2 2 2 38 2" xfId="40541"/>
    <cellStyle name="Output 2 2 2 39" xfId="7444"/>
    <cellStyle name="Output 2 2 2 39 2" xfId="40542"/>
    <cellStyle name="Output 2 2 2 4" xfId="353"/>
    <cellStyle name="Output 2 2 2 4 10" xfId="9347"/>
    <cellStyle name="Output 2 2 2 4 10 2" xfId="40543"/>
    <cellStyle name="Output 2 2 2 4 11" xfId="10741"/>
    <cellStyle name="Output 2 2 2 4 11 2" xfId="40544"/>
    <cellStyle name="Output 2 2 2 4 12" xfId="12140"/>
    <cellStyle name="Output 2 2 2 4 12 2" xfId="40545"/>
    <cellStyle name="Output 2 2 2 4 13" xfId="13538"/>
    <cellStyle name="Output 2 2 2 4 13 2" xfId="40546"/>
    <cellStyle name="Output 2 2 2 4 14" xfId="14934"/>
    <cellStyle name="Output 2 2 2 4 14 2" xfId="40547"/>
    <cellStyle name="Output 2 2 2 4 15" xfId="16328"/>
    <cellStyle name="Output 2 2 2 4 15 2" xfId="40548"/>
    <cellStyle name="Output 2 2 2 4 16" xfId="17718"/>
    <cellStyle name="Output 2 2 2 4 16 2" xfId="40549"/>
    <cellStyle name="Output 2 2 2 4 17" xfId="19105"/>
    <cellStyle name="Output 2 2 2 4 17 2" xfId="40550"/>
    <cellStyle name="Output 2 2 2 4 18" xfId="20485"/>
    <cellStyle name="Output 2 2 2 4 18 2" xfId="40551"/>
    <cellStyle name="Output 2 2 2 4 19" xfId="21851"/>
    <cellStyle name="Output 2 2 2 4 19 2" xfId="40552"/>
    <cellStyle name="Output 2 2 2 4 2" xfId="482"/>
    <cellStyle name="Output 2 2 2 4 2 10" xfId="14693"/>
    <cellStyle name="Output 2 2 2 4 2 10 2" xfId="40553"/>
    <cellStyle name="Output 2 2 2 4 2 11" xfId="16087"/>
    <cellStyle name="Output 2 2 2 4 2 11 2" xfId="40554"/>
    <cellStyle name="Output 2 2 2 4 2 12" xfId="17477"/>
    <cellStyle name="Output 2 2 2 4 2 12 2" xfId="40555"/>
    <cellStyle name="Output 2 2 2 4 2 13" xfId="18864"/>
    <cellStyle name="Output 2 2 2 4 2 13 2" xfId="40556"/>
    <cellStyle name="Output 2 2 2 4 2 14" xfId="20244"/>
    <cellStyle name="Output 2 2 2 4 2 14 2" xfId="40557"/>
    <cellStyle name="Output 2 2 2 4 2 15" xfId="21610"/>
    <cellStyle name="Output 2 2 2 4 2 15 2" xfId="40558"/>
    <cellStyle name="Output 2 2 2 4 2 16" xfId="22964"/>
    <cellStyle name="Output 2 2 2 4 2 16 2" xfId="40559"/>
    <cellStyle name="Output 2 2 2 4 2 17" xfId="24308"/>
    <cellStyle name="Output 2 2 2 4 2 17 2" xfId="40560"/>
    <cellStyle name="Output 2 2 2 4 2 18" xfId="1876"/>
    <cellStyle name="Output 2 2 2 4 2 18 2" xfId="40561"/>
    <cellStyle name="Output 2 2 2 4 2 19" xfId="40562"/>
    <cellStyle name="Output 2 2 2 4 2 2" xfId="3336"/>
    <cellStyle name="Output 2 2 2 4 2 2 2" xfId="40563"/>
    <cellStyle name="Output 2 2 2 4 2 3" xfId="4680"/>
    <cellStyle name="Output 2 2 2 4 2 3 2" xfId="40564"/>
    <cellStyle name="Output 2 2 2 4 2 4" xfId="6306"/>
    <cellStyle name="Output 2 2 2 4 2 4 2" xfId="40565"/>
    <cellStyle name="Output 2 2 2 4 2 5" xfId="7708"/>
    <cellStyle name="Output 2 2 2 4 2 5 2" xfId="40566"/>
    <cellStyle name="Output 2 2 2 4 2 6" xfId="9103"/>
    <cellStyle name="Output 2 2 2 4 2 6 2" xfId="40567"/>
    <cellStyle name="Output 2 2 2 4 2 7" xfId="10504"/>
    <cellStyle name="Output 2 2 2 4 2 7 2" xfId="40568"/>
    <cellStyle name="Output 2 2 2 4 2 8" xfId="11901"/>
    <cellStyle name="Output 2 2 2 4 2 8 2" xfId="40569"/>
    <cellStyle name="Output 2 2 2 4 2 9" xfId="13297"/>
    <cellStyle name="Output 2 2 2 4 2 9 2" xfId="40570"/>
    <cellStyle name="Output 2 2 2 4 20" xfId="23205"/>
    <cellStyle name="Output 2 2 2 4 20 2" xfId="40571"/>
    <cellStyle name="Output 2 2 2 4 21" xfId="773"/>
    <cellStyle name="Output 2 2 2 4 21 2" xfId="40572"/>
    <cellStyle name="Output 2 2 2 4 22" xfId="24574"/>
    <cellStyle name="Output 2 2 2 4 22 2" xfId="40573"/>
    <cellStyle name="Output 2 2 2 4 23" xfId="40574"/>
    <cellStyle name="Output 2 2 2 4 24" xfId="54362"/>
    <cellStyle name="Output 2 2 2 4 25" xfId="54363"/>
    <cellStyle name="Output 2 2 2 4 26" xfId="54364"/>
    <cellStyle name="Output 2 2 2 4 27" xfId="54365"/>
    <cellStyle name="Output 2 2 2 4 28" xfId="54366"/>
    <cellStyle name="Output 2 2 2 4 29" xfId="54367"/>
    <cellStyle name="Output 2 2 2 4 3" xfId="598"/>
    <cellStyle name="Output 2 2 2 4 3 10" xfId="14809"/>
    <cellStyle name="Output 2 2 2 4 3 10 2" xfId="40575"/>
    <cellStyle name="Output 2 2 2 4 3 11" xfId="16203"/>
    <cellStyle name="Output 2 2 2 4 3 11 2" xfId="40576"/>
    <cellStyle name="Output 2 2 2 4 3 12" xfId="17593"/>
    <cellStyle name="Output 2 2 2 4 3 12 2" xfId="40577"/>
    <cellStyle name="Output 2 2 2 4 3 13" xfId="18980"/>
    <cellStyle name="Output 2 2 2 4 3 13 2" xfId="40578"/>
    <cellStyle name="Output 2 2 2 4 3 14" xfId="20360"/>
    <cellStyle name="Output 2 2 2 4 3 14 2" xfId="40579"/>
    <cellStyle name="Output 2 2 2 4 3 15" xfId="21726"/>
    <cellStyle name="Output 2 2 2 4 3 15 2" xfId="40580"/>
    <cellStyle name="Output 2 2 2 4 3 16" xfId="23080"/>
    <cellStyle name="Output 2 2 2 4 3 16 2" xfId="40581"/>
    <cellStyle name="Output 2 2 2 4 3 17" xfId="24424"/>
    <cellStyle name="Output 2 2 2 4 3 17 2" xfId="40582"/>
    <cellStyle name="Output 2 2 2 4 3 18" xfId="1992"/>
    <cellStyle name="Output 2 2 2 4 3 18 2" xfId="40583"/>
    <cellStyle name="Output 2 2 2 4 3 19" xfId="40584"/>
    <cellStyle name="Output 2 2 2 4 3 2" xfId="3452"/>
    <cellStyle name="Output 2 2 2 4 3 2 2" xfId="40585"/>
    <cellStyle name="Output 2 2 2 4 3 3" xfId="4796"/>
    <cellStyle name="Output 2 2 2 4 3 3 2" xfId="40586"/>
    <cellStyle name="Output 2 2 2 4 3 4" xfId="6422"/>
    <cellStyle name="Output 2 2 2 4 3 4 2" xfId="40587"/>
    <cellStyle name="Output 2 2 2 4 3 5" xfId="7824"/>
    <cellStyle name="Output 2 2 2 4 3 5 2" xfId="40588"/>
    <cellStyle name="Output 2 2 2 4 3 6" xfId="9219"/>
    <cellStyle name="Output 2 2 2 4 3 6 2" xfId="40589"/>
    <cellStyle name="Output 2 2 2 4 3 7" xfId="10620"/>
    <cellStyle name="Output 2 2 2 4 3 7 2" xfId="40590"/>
    <cellStyle name="Output 2 2 2 4 3 8" xfId="12017"/>
    <cellStyle name="Output 2 2 2 4 3 8 2" xfId="40591"/>
    <cellStyle name="Output 2 2 2 4 3 9" xfId="13413"/>
    <cellStyle name="Output 2 2 2 4 3 9 2" xfId="40592"/>
    <cellStyle name="Output 2 2 2 4 30" xfId="54368"/>
    <cellStyle name="Output 2 2 2 4 4" xfId="1747"/>
    <cellStyle name="Output 2 2 2 4 4 10" xfId="14564"/>
    <cellStyle name="Output 2 2 2 4 4 10 2" xfId="40593"/>
    <cellStyle name="Output 2 2 2 4 4 11" xfId="15958"/>
    <cellStyle name="Output 2 2 2 4 4 11 2" xfId="40594"/>
    <cellStyle name="Output 2 2 2 4 4 12" xfId="17348"/>
    <cellStyle name="Output 2 2 2 4 4 12 2" xfId="40595"/>
    <cellStyle name="Output 2 2 2 4 4 13" xfId="18735"/>
    <cellStyle name="Output 2 2 2 4 4 13 2" xfId="40596"/>
    <cellStyle name="Output 2 2 2 4 4 14" xfId="20115"/>
    <cellStyle name="Output 2 2 2 4 4 14 2" xfId="40597"/>
    <cellStyle name="Output 2 2 2 4 4 15" xfId="21481"/>
    <cellStyle name="Output 2 2 2 4 4 15 2" xfId="40598"/>
    <cellStyle name="Output 2 2 2 4 4 16" xfId="22835"/>
    <cellStyle name="Output 2 2 2 4 4 16 2" xfId="40599"/>
    <cellStyle name="Output 2 2 2 4 4 17" xfId="24179"/>
    <cellStyle name="Output 2 2 2 4 4 17 2" xfId="40600"/>
    <cellStyle name="Output 2 2 2 4 4 18" xfId="40601"/>
    <cellStyle name="Output 2 2 2 4 4 2" xfId="3207"/>
    <cellStyle name="Output 2 2 2 4 4 2 2" xfId="40602"/>
    <cellStyle name="Output 2 2 2 4 4 3" xfId="4551"/>
    <cellStyle name="Output 2 2 2 4 4 3 2" xfId="40603"/>
    <cellStyle name="Output 2 2 2 4 4 4" xfId="6177"/>
    <cellStyle name="Output 2 2 2 4 4 4 2" xfId="40604"/>
    <cellStyle name="Output 2 2 2 4 4 5" xfId="7579"/>
    <cellStyle name="Output 2 2 2 4 4 5 2" xfId="40605"/>
    <cellStyle name="Output 2 2 2 4 4 6" xfId="8974"/>
    <cellStyle name="Output 2 2 2 4 4 6 2" xfId="40606"/>
    <cellStyle name="Output 2 2 2 4 4 7" xfId="10375"/>
    <cellStyle name="Output 2 2 2 4 4 7 2" xfId="40607"/>
    <cellStyle name="Output 2 2 2 4 4 8" xfId="11772"/>
    <cellStyle name="Output 2 2 2 4 4 8 2" xfId="40608"/>
    <cellStyle name="Output 2 2 2 4 4 9" xfId="13168"/>
    <cellStyle name="Output 2 2 2 4 4 9 2" xfId="40609"/>
    <cellStyle name="Output 2 2 2 4 5" xfId="2223"/>
    <cellStyle name="Output 2 2 2 4 5 2" xfId="40610"/>
    <cellStyle name="Output 2 2 2 4 6" xfId="3577"/>
    <cellStyle name="Output 2 2 2 4 6 2" xfId="40611"/>
    <cellStyle name="Output 2 2 2 4 7" xfId="5149"/>
    <cellStyle name="Output 2 2 2 4 7 2" xfId="40612"/>
    <cellStyle name="Output 2 2 2 4 8" xfId="6547"/>
    <cellStyle name="Output 2 2 2 4 8 2" xfId="40613"/>
    <cellStyle name="Output 2 2 2 4 9" xfId="7945"/>
    <cellStyle name="Output 2 2 2 4 9 2" xfId="40614"/>
    <cellStyle name="Output 2 2 2 40" xfId="13045"/>
    <cellStyle name="Output 2 2 2 40 2" xfId="40615"/>
    <cellStyle name="Output 2 2 2 41" xfId="14443"/>
    <cellStyle name="Output 2 2 2 41 2" xfId="40616"/>
    <cellStyle name="Output 2 2 2 42" xfId="15838"/>
    <cellStyle name="Output 2 2 2 42 2" xfId="40617"/>
    <cellStyle name="Output 2 2 2 43" xfId="17231"/>
    <cellStyle name="Output 2 2 2 43 2" xfId="40618"/>
    <cellStyle name="Output 2 2 2 44" xfId="18619"/>
    <cellStyle name="Output 2 2 2 44 2" xfId="40619"/>
    <cellStyle name="Output 2 2 2 45" xfId="20001"/>
    <cellStyle name="Output 2 2 2 45 2" xfId="40620"/>
    <cellStyle name="Output 2 2 2 46" xfId="21374"/>
    <cellStyle name="Output 2 2 2 46 2" xfId="40621"/>
    <cellStyle name="Output 2 2 2 47" xfId="638"/>
    <cellStyle name="Output 2 2 2 47 2" xfId="40622"/>
    <cellStyle name="Output 2 2 2 48" xfId="24556"/>
    <cellStyle name="Output 2 2 2 48 2" xfId="40623"/>
    <cellStyle name="Output 2 2 2 49" xfId="24509"/>
    <cellStyle name="Output 2 2 2 49 2" xfId="40624"/>
    <cellStyle name="Output 2 2 2 5" xfId="363"/>
    <cellStyle name="Output 2 2 2 5 10" xfId="9387"/>
    <cellStyle name="Output 2 2 2 5 10 2" xfId="40625"/>
    <cellStyle name="Output 2 2 2 5 11" xfId="10781"/>
    <cellStyle name="Output 2 2 2 5 11 2" xfId="40626"/>
    <cellStyle name="Output 2 2 2 5 12" xfId="12180"/>
    <cellStyle name="Output 2 2 2 5 12 2" xfId="40627"/>
    <cellStyle name="Output 2 2 2 5 13" xfId="13578"/>
    <cellStyle name="Output 2 2 2 5 13 2" xfId="40628"/>
    <cellStyle name="Output 2 2 2 5 14" xfId="14974"/>
    <cellStyle name="Output 2 2 2 5 14 2" xfId="40629"/>
    <cellStyle name="Output 2 2 2 5 15" xfId="16368"/>
    <cellStyle name="Output 2 2 2 5 15 2" xfId="40630"/>
    <cellStyle name="Output 2 2 2 5 16" xfId="17758"/>
    <cellStyle name="Output 2 2 2 5 16 2" xfId="40631"/>
    <cellStyle name="Output 2 2 2 5 17" xfId="19145"/>
    <cellStyle name="Output 2 2 2 5 17 2" xfId="40632"/>
    <cellStyle name="Output 2 2 2 5 18" xfId="20525"/>
    <cellStyle name="Output 2 2 2 5 18 2" xfId="40633"/>
    <cellStyle name="Output 2 2 2 5 19" xfId="21891"/>
    <cellStyle name="Output 2 2 2 5 19 2" xfId="40634"/>
    <cellStyle name="Output 2 2 2 5 2" xfId="492"/>
    <cellStyle name="Output 2 2 2 5 2 10" xfId="14703"/>
    <cellStyle name="Output 2 2 2 5 2 10 2" xfId="40635"/>
    <cellStyle name="Output 2 2 2 5 2 11" xfId="16097"/>
    <cellStyle name="Output 2 2 2 5 2 11 2" xfId="40636"/>
    <cellStyle name="Output 2 2 2 5 2 12" xfId="17487"/>
    <cellStyle name="Output 2 2 2 5 2 12 2" xfId="40637"/>
    <cellStyle name="Output 2 2 2 5 2 13" xfId="18874"/>
    <cellStyle name="Output 2 2 2 5 2 13 2" xfId="40638"/>
    <cellStyle name="Output 2 2 2 5 2 14" xfId="20254"/>
    <cellStyle name="Output 2 2 2 5 2 14 2" xfId="40639"/>
    <cellStyle name="Output 2 2 2 5 2 15" xfId="21620"/>
    <cellStyle name="Output 2 2 2 5 2 15 2" xfId="40640"/>
    <cellStyle name="Output 2 2 2 5 2 16" xfId="22974"/>
    <cellStyle name="Output 2 2 2 5 2 16 2" xfId="40641"/>
    <cellStyle name="Output 2 2 2 5 2 17" xfId="24318"/>
    <cellStyle name="Output 2 2 2 5 2 17 2" xfId="40642"/>
    <cellStyle name="Output 2 2 2 5 2 18" xfId="1886"/>
    <cellStyle name="Output 2 2 2 5 2 18 2" xfId="40643"/>
    <cellStyle name="Output 2 2 2 5 2 19" xfId="40644"/>
    <cellStyle name="Output 2 2 2 5 2 2" xfId="3346"/>
    <cellStyle name="Output 2 2 2 5 2 2 2" xfId="40645"/>
    <cellStyle name="Output 2 2 2 5 2 3" xfId="4690"/>
    <cellStyle name="Output 2 2 2 5 2 3 2" xfId="40646"/>
    <cellStyle name="Output 2 2 2 5 2 4" xfId="6316"/>
    <cellStyle name="Output 2 2 2 5 2 4 2" xfId="40647"/>
    <cellStyle name="Output 2 2 2 5 2 5" xfId="7718"/>
    <cellStyle name="Output 2 2 2 5 2 5 2" xfId="40648"/>
    <cellStyle name="Output 2 2 2 5 2 6" xfId="9113"/>
    <cellStyle name="Output 2 2 2 5 2 6 2" xfId="40649"/>
    <cellStyle name="Output 2 2 2 5 2 7" xfId="10514"/>
    <cellStyle name="Output 2 2 2 5 2 7 2" xfId="40650"/>
    <cellStyle name="Output 2 2 2 5 2 8" xfId="11911"/>
    <cellStyle name="Output 2 2 2 5 2 8 2" xfId="40651"/>
    <cellStyle name="Output 2 2 2 5 2 9" xfId="13307"/>
    <cellStyle name="Output 2 2 2 5 2 9 2" xfId="40652"/>
    <cellStyle name="Output 2 2 2 5 20" xfId="23245"/>
    <cellStyle name="Output 2 2 2 5 20 2" xfId="40653"/>
    <cellStyle name="Output 2 2 2 5 21" xfId="813"/>
    <cellStyle name="Output 2 2 2 5 21 2" xfId="40654"/>
    <cellStyle name="Output 2 2 2 5 22" xfId="24584"/>
    <cellStyle name="Output 2 2 2 5 22 2" xfId="40655"/>
    <cellStyle name="Output 2 2 2 5 23" xfId="40656"/>
    <cellStyle name="Output 2 2 2 5 24" xfId="54369"/>
    <cellStyle name="Output 2 2 2 5 25" xfId="54370"/>
    <cellStyle name="Output 2 2 2 5 26" xfId="54371"/>
    <cellStyle name="Output 2 2 2 5 27" xfId="54372"/>
    <cellStyle name="Output 2 2 2 5 28" xfId="54373"/>
    <cellStyle name="Output 2 2 2 5 29" xfId="54374"/>
    <cellStyle name="Output 2 2 2 5 3" xfId="608"/>
    <cellStyle name="Output 2 2 2 5 3 10" xfId="14819"/>
    <cellStyle name="Output 2 2 2 5 3 10 2" xfId="40657"/>
    <cellStyle name="Output 2 2 2 5 3 11" xfId="16213"/>
    <cellStyle name="Output 2 2 2 5 3 11 2" xfId="40658"/>
    <cellStyle name="Output 2 2 2 5 3 12" xfId="17603"/>
    <cellStyle name="Output 2 2 2 5 3 12 2" xfId="40659"/>
    <cellStyle name="Output 2 2 2 5 3 13" xfId="18990"/>
    <cellStyle name="Output 2 2 2 5 3 13 2" xfId="40660"/>
    <cellStyle name="Output 2 2 2 5 3 14" xfId="20370"/>
    <cellStyle name="Output 2 2 2 5 3 14 2" xfId="40661"/>
    <cellStyle name="Output 2 2 2 5 3 15" xfId="21736"/>
    <cellStyle name="Output 2 2 2 5 3 15 2" xfId="40662"/>
    <cellStyle name="Output 2 2 2 5 3 16" xfId="23090"/>
    <cellStyle name="Output 2 2 2 5 3 16 2" xfId="40663"/>
    <cellStyle name="Output 2 2 2 5 3 17" xfId="24434"/>
    <cellStyle name="Output 2 2 2 5 3 17 2" xfId="40664"/>
    <cellStyle name="Output 2 2 2 5 3 18" xfId="2002"/>
    <cellStyle name="Output 2 2 2 5 3 18 2" xfId="40665"/>
    <cellStyle name="Output 2 2 2 5 3 19" xfId="40666"/>
    <cellStyle name="Output 2 2 2 5 3 2" xfId="3462"/>
    <cellStyle name="Output 2 2 2 5 3 2 2" xfId="40667"/>
    <cellStyle name="Output 2 2 2 5 3 3" xfId="4806"/>
    <cellStyle name="Output 2 2 2 5 3 3 2" xfId="40668"/>
    <cellStyle name="Output 2 2 2 5 3 4" xfId="6432"/>
    <cellStyle name="Output 2 2 2 5 3 4 2" xfId="40669"/>
    <cellStyle name="Output 2 2 2 5 3 5" xfId="7834"/>
    <cellStyle name="Output 2 2 2 5 3 5 2" xfId="40670"/>
    <cellStyle name="Output 2 2 2 5 3 6" xfId="9229"/>
    <cellStyle name="Output 2 2 2 5 3 6 2" xfId="40671"/>
    <cellStyle name="Output 2 2 2 5 3 7" xfId="10630"/>
    <cellStyle name="Output 2 2 2 5 3 7 2" xfId="40672"/>
    <cellStyle name="Output 2 2 2 5 3 8" xfId="12027"/>
    <cellStyle name="Output 2 2 2 5 3 8 2" xfId="40673"/>
    <cellStyle name="Output 2 2 2 5 3 9" xfId="13423"/>
    <cellStyle name="Output 2 2 2 5 3 9 2" xfId="40674"/>
    <cellStyle name="Output 2 2 2 5 30" xfId="54375"/>
    <cellStyle name="Output 2 2 2 5 4" xfId="1757"/>
    <cellStyle name="Output 2 2 2 5 4 10" xfId="14574"/>
    <cellStyle name="Output 2 2 2 5 4 10 2" xfId="40675"/>
    <cellStyle name="Output 2 2 2 5 4 11" xfId="15968"/>
    <cellStyle name="Output 2 2 2 5 4 11 2" xfId="40676"/>
    <cellStyle name="Output 2 2 2 5 4 12" xfId="17358"/>
    <cellStyle name="Output 2 2 2 5 4 12 2" xfId="40677"/>
    <cellStyle name="Output 2 2 2 5 4 13" xfId="18745"/>
    <cellStyle name="Output 2 2 2 5 4 13 2" xfId="40678"/>
    <cellStyle name="Output 2 2 2 5 4 14" xfId="20125"/>
    <cellStyle name="Output 2 2 2 5 4 14 2" xfId="40679"/>
    <cellStyle name="Output 2 2 2 5 4 15" xfId="21491"/>
    <cellStyle name="Output 2 2 2 5 4 15 2" xfId="40680"/>
    <cellStyle name="Output 2 2 2 5 4 16" xfId="22845"/>
    <cellStyle name="Output 2 2 2 5 4 16 2" xfId="40681"/>
    <cellStyle name="Output 2 2 2 5 4 17" xfId="24189"/>
    <cellStyle name="Output 2 2 2 5 4 17 2" xfId="40682"/>
    <cellStyle name="Output 2 2 2 5 4 18" xfId="40683"/>
    <cellStyle name="Output 2 2 2 5 4 2" xfId="3217"/>
    <cellStyle name="Output 2 2 2 5 4 2 2" xfId="40684"/>
    <cellStyle name="Output 2 2 2 5 4 3" xfId="4561"/>
    <cellStyle name="Output 2 2 2 5 4 3 2" xfId="40685"/>
    <cellStyle name="Output 2 2 2 5 4 4" xfId="6187"/>
    <cellStyle name="Output 2 2 2 5 4 4 2" xfId="40686"/>
    <cellStyle name="Output 2 2 2 5 4 5" xfId="7589"/>
    <cellStyle name="Output 2 2 2 5 4 5 2" xfId="40687"/>
    <cellStyle name="Output 2 2 2 5 4 6" xfId="8984"/>
    <cellStyle name="Output 2 2 2 5 4 6 2" xfId="40688"/>
    <cellStyle name="Output 2 2 2 5 4 7" xfId="10385"/>
    <cellStyle name="Output 2 2 2 5 4 7 2" xfId="40689"/>
    <cellStyle name="Output 2 2 2 5 4 8" xfId="11782"/>
    <cellStyle name="Output 2 2 2 5 4 8 2" xfId="40690"/>
    <cellStyle name="Output 2 2 2 5 4 9" xfId="13178"/>
    <cellStyle name="Output 2 2 2 5 4 9 2" xfId="40691"/>
    <cellStyle name="Output 2 2 2 5 5" xfId="2263"/>
    <cellStyle name="Output 2 2 2 5 5 2" xfId="40692"/>
    <cellStyle name="Output 2 2 2 5 6" xfId="3617"/>
    <cellStyle name="Output 2 2 2 5 6 2" xfId="40693"/>
    <cellStyle name="Output 2 2 2 5 7" xfId="5189"/>
    <cellStyle name="Output 2 2 2 5 7 2" xfId="40694"/>
    <cellStyle name="Output 2 2 2 5 8" xfId="6587"/>
    <cellStyle name="Output 2 2 2 5 8 2" xfId="40695"/>
    <cellStyle name="Output 2 2 2 5 9" xfId="7985"/>
    <cellStyle name="Output 2 2 2 5 9 2" xfId="40696"/>
    <cellStyle name="Output 2 2 2 50" xfId="24614"/>
    <cellStyle name="Output 2 2 2 50 2" xfId="40697"/>
    <cellStyle name="Output 2 2 2 51" xfId="24542"/>
    <cellStyle name="Output 2 2 2 51 2" xfId="40698"/>
    <cellStyle name="Output 2 2 2 52" xfId="24647"/>
    <cellStyle name="Output 2 2 2 52 2" xfId="40699"/>
    <cellStyle name="Output 2 2 2 53" xfId="24736"/>
    <cellStyle name="Output 2 2 2 53 2" xfId="40700"/>
    <cellStyle name="Output 2 2 2 54" xfId="24633"/>
    <cellStyle name="Output 2 2 2 54 2" xfId="40701"/>
    <cellStyle name="Output 2 2 2 55" xfId="40702"/>
    <cellStyle name="Output 2 2 2 56" xfId="49241"/>
    <cellStyle name="Output 2 2 2 57" xfId="49275"/>
    <cellStyle name="Output 2 2 2 58" xfId="54376"/>
    <cellStyle name="Output 2 2 2 59" xfId="54377"/>
    <cellStyle name="Output 2 2 2 6" xfId="403"/>
    <cellStyle name="Output 2 2 2 6 10" xfId="12219"/>
    <cellStyle name="Output 2 2 2 6 10 2" xfId="40703"/>
    <cellStyle name="Output 2 2 2 6 11" xfId="13617"/>
    <cellStyle name="Output 2 2 2 6 11 2" xfId="40704"/>
    <cellStyle name="Output 2 2 2 6 12" xfId="15013"/>
    <cellStyle name="Output 2 2 2 6 12 2" xfId="40705"/>
    <cellStyle name="Output 2 2 2 6 13" xfId="16407"/>
    <cellStyle name="Output 2 2 2 6 13 2" xfId="40706"/>
    <cellStyle name="Output 2 2 2 6 14" xfId="17797"/>
    <cellStyle name="Output 2 2 2 6 14 2" xfId="40707"/>
    <cellStyle name="Output 2 2 2 6 15" xfId="19184"/>
    <cellStyle name="Output 2 2 2 6 15 2" xfId="40708"/>
    <cellStyle name="Output 2 2 2 6 16" xfId="20564"/>
    <cellStyle name="Output 2 2 2 6 16 2" xfId="40709"/>
    <cellStyle name="Output 2 2 2 6 17" xfId="21930"/>
    <cellStyle name="Output 2 2 2 6 17 2" xfId="40710"/>
    <cellStyle name="Output 2 2 2 6 18" xfId="23284"/>
    <cellStyle name="Output 2 2 2 6 18 2" xfId="40711"/>
    <cellStyle name="Output 2 2 2 6 19" xfId="852"/>
    <cellStyle name="Output 2 2 2 6 19 2" xfId="40712"/>
    <cellStyle name="Output 2 2 2 6 2" xfId="1797"/>
    <cellStyle name="Output 2 2 2 6 2 10" xfId="14614"/>
    <cellStyle name="Output 2 2 2 6 2 10 2" xfId="40713"/>
    <cellStyle name="Output 2 2 2 6 2 11" xfId="16008"/>
    <cellStyle name="Output 2 2 2 6 2 11 2" xfId="40714"/>
    <cellStyle name="Output 2 2 2 6 2 12" xfId="17398"/>
    <cellStyle name="Output 2 2 2 6 2 12 2" xfId="40715"/>
    <cellStyle name="Output 2 2 2 6 2 13" xfId="18785"/>
    <cellStyle name="Output 2 2 2 6 2 13 2" xfId="40716"/>
    <cellStyle name="Output 2 2 2 6 2 14" xfId="20165"/>
    <cellStyle name="Output 2 2 2 6 2 14 2" xfId="40717"/>
    <cellStyle name="Output 2 2 2 6 2 15" xfId="21531"/>
    <cellStyle name="Output 2 2 2 6 2 15 2" xfId="40718"/>
    <cellStyle name="Output 2 2 2 6 2 16" xfId="22885"/>
    <cellStyle name="Output 2 2 2 6 2 16 2" xfId="40719"/>
    <cellStyle name="Output 2 2 2 6 2 17" xfId="24229"/>
    <cellStyle name="Output 2 2 2 6 2 17 2" xfId="40720"/>
    <cellStyle name="Output 2 2 2 6 2 18" xfId="40721"/>
    <cellStyle name="Output 2 2 2 6 2 2" xfId="3257"/>
    <cellStyle name="Output 2 2 2 6 2 2 2" xfId="40722"/>
    <cellStyle name="Output 2 2 2 6 2 3" xfId="4601"/>
    <cellStyle name="Output 2 2 2 6 2 3 2" xfId="40723"/>
    <cellStyle name="Output 2 2 2 6 2 4" xfId="6227"/>
    <cellStyle name="Output 2 2 2 6 2 4 2" xfId="40724"/>
    <cellStyle name="Output 2 2 2 6 2 5" xfId="7629"/>
    <cellStyle name="Output 2 2 2 6 2 5 2" xfId="40725"/>
    <cellStyle name="Output 2 2 2 6 2 6" xfId="9024"/>
    <cellStyle name="Output 2 2 2 6 2 6 2" xfId="40726"/>
    <cellStyle name="Output 2 2 2 6 2 7" xfId="10425"/>
    <cellStyle name="Output 2 2 2 6 2 7 2" xfId="40727"/>
    <cellStyle name="Output 2 2 2 6 2 8" xfId="11822"/>
    <cellStyle name="Output 2 2 2 6 2 8 2" xfId="40728"/>
    <cellStyle name="Output 2 2 2 6 2 9" xfId="13218"/>
    <cellStyle name="Output 2 2 2 6 2 9 2" xfId="40729"/>
    <cellStyle name="Output 2 2 2 6 20" xfId="40730"/>
    <cellStyle name="Output 2 2 2 6 21" xfId="54378"/>
    <cellStyle name="Output 2 2 2 6 22" xfId="54379"/>
    <cellStyle name="Output 2 2 2 6 23" xfId="54380"/>
    <cellStyle name="Output 2 2 2 6 24" xfId="54381"/>
    <cellStyle name="Output 2 2 2 6 25" xfId="54382"/>
    <cellStyle name="Output 2 2 2 6 26" xfId="54383"/>
    <cellStyle name="Output 2 2 2 6 27" xfId="54384"/>
    <cellStyle name="Output 2 2 2 6 3" xfId="2302"/>
    <cellStyle name="Output 2 2 2 6 3 2" xfId="40731"/>
    <cellStyle name="Output 2 2 2 6 4" xfId="3656"/>
    <cellStyle name="Output 2 2 2 6 4 2" xfId="40732"/>
    <cellStyle name="Output 2 2 2 6 5" xfId="5228"/>
    <cellStyle name="Output 2 2 2 6 5 2" xfId="40733"/>
    <cellStyle name="Output 2 2 2 6 6" xfId="6626"/>
    <cellStyle name="Output 2 2 2 6 6 2" xfId="40734"/>
    <cellStyle name="Output 2 2 2 6 7" xfId="8024"/>
    <cellStyle name="Output 2 2 2 6 7 2" xfId="40735"/>
    <cellStyle name="Output 2 2 2 6 8" xfId="9426"/>
    <cellStyle name="Output 2 2 2 6 8 2" xfId="40736"/>
    <cellStyle name="Output 2 2 2 6 9" xfId="10820"/>
    <cellStyle name="Output 2 2 2 6 9 2" xfId="40737"/>
    <cellStyle name="Output 2 2 2 60" xfId="54385"/>
    <cellStyle name="Output 2 2 2 61" xfId="54386"/>
    <cellStyle name="Output 2 2 2 62" xfId="54387"/>
    <cellStyle name="Output 2 2 2 63" xfId="54388"/>
    <cellStyle name="Output 2 2 2 64" xfId="54389"/>
    <cellStyle name="Output 2 2 2 7" xfId="528"/>
    <cellStyle name="Output 2 2 2 7 10" xfId="12257"/>
    <cellStyle name="Output 2 2 2 7 10 2" xfId="40738"/>
    <cellStyle name="Output 2 2 2 7 11" xfId="13655"/>
    <cellStyle name="Output 2 2 2 7 11 2" xfId="40739"/>
    <cellStyle name="Output 2 2 2 7 12" xfId="15051"/>
    <cellStyle name="Output 2 2 2 7 12 2" xfId="40740"/>
    <cellStyle name="Output 2 2 2 7 13" xfId="16445"/>
    <cellStyle name="Output 2 2 2 7 13 2" xfId="40741"/>
    <cellStyle name="Output 2 2 2 7 14" xfId="17835"/>
    <cellStyle name="Output 2 2 2 7 14 2" xfId="40742"/>
    <cellStyle name="Output 2 2 2 7 15" xfId="19222"/>
    <cellStyle name="Output 2 2 2 7 15 2" xfId="40743"/>
    <cellStyle name="Output 2 2 2 7 16" xfId="20602"/>
    <cellStyle name="Output 2 2 2 7 16 2" xfId="40744"/>
    <cellStyle name="Output 2 2 2 7 17" xfId="21968"/>
    <cellStyle name="Output 2 2 2 7 17 2" xfId="40745"/>
    <cellStyle name="Output 2 2 2 7 18" xfId="23322"/>
    <cellStyle name="Output 2 2 2 7 18 2" xfId="40746"/>
    <cellStyle name="Output 2 2 2 7 19" xfId="890"/>
    <cellStyle name="Output 2 2 2 7 19 2" xfId="40747"/>
    <cellStyle name="Output 2 2 2 7 2" xfId="1922"/>
    <cellStyle name="Output 2 2 2 7 2 10" xfId="14739"/>
    <cellStyle name="Output 2 2 2 7 2 10 2" xfId="40748"/>
    <cellStyle name="Output 2 2 2 7 2 11" xfId="16133"/>
    <cellStyle name="Output 2 2 2 7 2 11 2" xfId="40749"/>
    <cellStyle name="Output 2 2 2 7 2 12" xfId="17523"/>
    <cellStyle name="Output 2 2 2 7 2 12 2" xfId="40750"/>
    <cellStyle name="Output 2 2 2 7 2 13" xfId="18910"/>
    <cellStyle name="Output 2 2 2 7 2 13 2" xfId="40751"/>
    <cellStyle name="Output 2 2 2 7 2 14" xfId="20290"/>
    <cellStyle name="Output 2 2 2 7 2 14 2" xfId="40752"/>
    <cellStyle name="Output 2 2 2 7 2 15" xfId="21656"/>
    <cellStyle name="Output 2 2 2 7 2 15 2" xfId="40753"/>
    <cellStyle name="Output 2 2 2 7 2 16" xfId="23010"/>
    <cellStyle name="Output 2 2 2 7 2 16 2" xfId="40754"/>
    <cellStyle name="Output 2 2 2 7 2 17" xfId="24354"/>
    <cellStyle name="Output 2 2 2 7 2 17 2" xfId="40755"/>
    <cellStyle name="Output 2 2 2 7 2 18" xfId="40756"/>
    <cellStyle name="Output 2 2 2 7 2 2" xfId="3382"/>
    <cellStyle name="Output 2 2 2 7 2 2 2" xfId="40757"/>
    <cellStyle name="Output 2 2 2 7 2 3" xfId="4726"/>
    <cellStyle name="Output 2 2 2 7 2 3 2" xfId="40758"/>
    <cellStyle name="Output 2 2 2 7 2 4" xfId="6352"/>
    <cellStyle name="Output 2 2 2 7 2 4 2" xfId="40759"/>
    <cellStyle name="Output 2 2 2 7 2 5" xfId="7754"/>
    <cellStyle name="Output 2 2 2 7 2 5 2" xfId="40760"/>
    <cellStyle name="Output 2 2 2 7 2 6" xfId="9149"/>
    <cellStyle name="Output 2 2 2 7 2 6 2" xfId="40761"/>
    <cellStyle name="Output 2 2 2 7 2 7" xfId="10550"/>
    <cellStyle name="Output 2 2 2 7 2 7 2" xfId="40762"/>
    <cellStyle name="Output 2 2 2 7 2 8" xfId="11947"/>
    <cellStyle name="Output 2 2 2 7 2 8 2" xfId="40763"/>
    <cellStyle name="Output 2 2 2 7 2 9" xfId="13343"/>
    <cellStyle name="Output 2 2 2 7 2 9 2" xfId="40764"/>
    <cellStyle name="Output 2 2 2 7 20" xfId="40765"/>
    <cellStyle name="Output 2 2 2 7 21" xfId="54390"/>
    <cellStyle name="Output 2 2 2 7 22" xfId="54391"/>
    <cellStyle name="Output 2 2 2 7 23" xfId="54392"/>
    <cellStyle name="Output 2 2 2 7 24" xfId="54393"/>
    <cellStyle name="Output 2 2 2 7 25" xfId="54394"/>
    <cellStyle name="Output 2 2 2 7 26" xfId="54395"/>
    <cellStyle name="Output 2 2 2 7 27" xfId="54396"/>
    <cellStyle name="Output 2 2 2 7 3" xfId="2340"/>
    <cellStyle name="Output 2 2 2 7 3 2" xfId="40766"/>
    <cellStyle name="Output 2 2 2 7 4" xfId="3694"/>
    <cellStyle name="Output 2 2 2 7 4 2" xfId="40767"/>
    <cellStyle name="Output 2 2 2 7 5" xfId="5266"/>
    <cellStyle name="Output 2 2 2 7 5 2" xfId="40768"/>
    <cellStyle name="Output 2 2 2 7 6" xfId="6664"/>
    <cellStyle name="Output 2 2 2 7 6 2" xfId="40769"/>
    <cellStyle name="Output 2 2 2 7 7" xfId="8062"/>
    <cellStyle name="Output 2 2 2 7 7 2" xfId="40770"/>
    <cellStyle name="Output 2 2 2 7 8" xfId="9464"/>
    <cellStyle name="Output 2 2 2 7 8 2" xfId="40771"/>
    <cellStyle name="Output 2 2 2 7 9" xfId="10858"/>
    <cellStyle name="Output 2 2 2 7 9 2" xfId="40772"/>
    <cellStyle name="Output 2 2 2 8" xfId="926"/>
    <cellStyle name="Output 2 2 2 8 10" xfId="13691"/>
    <cellStyle name="Output 2 2 2 8 10 2" xfId="40773"/>
    <cellStyle name="Output 2 2 2 8 11" xfId="15087"/>
    <cellStyle name="Output 2 2 2 8 11 2" xfId="40774"/>
    <cellStyle name="Output 2 2 2 8 12" xfId="16481"/>
    <cellStyle name="Output 2 2 2 8 12 2" xfId="40775"/>
    <cellStyle name="Output 2 2 2 8 13" xfId="17871"/>
    <cellStyle name="Output 2 2 2 8 13 2" xfId="40776"/>
    <cellStyle name="Output 2 2 2 8 14" xfId="19258"/>
    <cellStyle name="Output 2 2 2 8 14 2" xfId="40777"/>
    <cellStyle name="Output 2 2 2 8 15" xfId="20638"/>
    <cellStyle name="Output 2 2 2 8 15 2" xfId="40778"/>
    <cellStyle name="Output 2 2 2 8 16" xfId="22004"/>
    <cellStyle name="Output 2 2 2 8 16 2" xfId="40779"/>
    <cellStyle name="Output 2 2 2 8 17" xfId="23358"/>
    <cellStyle name="Output 2 2 2 8 17 2" xfId="40780"/>
    <cellStyle name="Output 2 2 2 8 18" xfId="40781"/>
    <cellStyle name="Output 2 2 2 8 19" xfId="54397"/>
    <cellStyle name="Output 2 2 2 8 2" xfId="2376"/>
    <cellStyle name="Output 2 2 2 8 2 2" xfId="40782"/>
    <cellStyle name="Output 2 2 2 8 20" xfId="54398"/>
    <cellStyle name="Output 2 2 2 8 21" xfId="54399"/>
    <cellStyle name="Output 2 2 2 8 22" xfId="54400"/>
    <cellStyle name="Output 2 2 2 8 23" xfId="54401"/>
    <cellStyle name="Output 2 2 2 8 24" xfId="54402"/>
    <cellStyle name="Output 2 2 2 8 25" xfId="54403"/>
    <cellStyle name="Output 2 2 2 8 3" xfId="3730"/>
    <cellStyle name="Output 2 2 2 8 3 2" xfId="40783"/>
    <cellStyle name="Output 2 2 2 8 4" xfId="5302"/>
    <cellStyle name="Output 2 2 2 8 4 2" xfId="40784"/>
    <cellStyle name="Output 2 2 2 8 5" xfId="6700"/>
    <cellStyle name="Output 2 2 2 8 5 2" xfId="40785"/>
    <cellStyle name="Output 2 2 2 8 6" xfId="8098"/>
    <cellStyle name="Output 2 2 2 8 6 2" xfId="40786"/>
    <cellStyle name="Output 2 2 2 8 7" xfId="9500"/>
    <cellStyle name="Output 2 2 2 8 7 2" xfId="40787"/>
    <cellStyle name="Output 2 2 2 8 8" xfId="10894"/>
    <cellStyle name="Output 2 2 2 8 8 2" xfId="40788"/>
    <cellStyle name="Output 2 2 2 8 9" xfId="12293"/>
    <cellStyle name="Output 2 2 2 8 9 2" xfId="40789"/>
    <cellStyle name="Output 2 2 2 9" xfId="964"/>
    <cellStyle name="Output 2 2 2 9 10" xfId="13729"/>
    <cellStyle name="Output 2 2 2 9 10 2" xfId="40790"/>
    <cellStyle name="Output 2 2 2 9 11" xfId="15125"/>
    <cellStyle name="Output 2 2 2 9 11 2" xfId="40791"/>
    <cellStyle name="Output 2 2 2 9 12" xfId="16519"/>
    <cellStyle name="Output 2 2 2 9 12 2" xfId="40792"/>
    <cellStyle name="Output 2 2 2 9 13" xfId="17909"/>
    <cellStyle name="Output 2 2 2 9 13 2" xfId="40793"/>
    <cellStyle name="Output 2 2 2 9 14" xfId="19296"/>
    <cellStyle name="Output 2 2 2 9 14 2" xfId="40794"/>
    <cellStyle name="Output 2 2 2 9 15" xfId="20676"/>
    <cellStyle name="Output 2 2 2 9 15 2" xfId="40795"/>
    <cellStyle name="Output 2 2 2 9 16" xfId="22042"/>
    <cellStyle name="Output 2 2 2 9 16 2" xfId="40796"/>
    <cellStyle name="Output 2 2 2 9 17" xfId="23396"/>
    <cellStyle name="Output 2 2 2 9 17 2" xfId="40797"/>
    <cellStyle name="Output 2 2 2 9 18" xfId="40798"/>
    <cellStyle name="Output 2 2 2 9 19" xfId="54404"/>
    <cellStyle name="Output 2 2 2 9 2" xfId="2414"/>
    <cellStyle name="Output 2 2 2 9 2 2" xfId="40799"/>
    <cellStyle name="Output 2 2 2 9 20" xfId="54405"/>
    <cellStyle name="Output 2 2 2 9 21" xfId="54406"/>
    <cellStyle name="Output 2 2 2 9 22" xfId="54407"/>
    <cellStyle name="Output 2 2 2 9 23" xfId="54408"/>
    <cellStyle name="Output 2 2 2 9 24" xfId="54409"/>
    <cellStyle name="Output 2 2 2 9 25" xfId="54410"/>
    <cellStyle name="Output 2 2 2 9 3" xfId="3768"/>
    <cellStyle name="Output 2 2 2 9 3 2" xfId="40800"/>
    <cellStyle name="Output 2 2 2 9 4" xfId="5340"/>
    <cellStyle name="Output 2 2 2 9 4 2" xfId="40801"/>
    <cellStyle name="Output 2 2 2 9 5" xfId="6738"/>
    <cellStyle name="Output 2 2 2 9 5 2" xfId="40802"/>
    <cellStyle name="Output 2 2 2 9 6" xfId="8136"/>
    <cellStyle name="Output 2 2 2 9 6 2" xfId="40803"/>
    <cellStyle name="Output 2 2 2 9 7" xfId="9538"/>
    <cellStyle name="Output 2 2 2 9 7 2" xfId="40804"/>
    <cellStyle name="Output 2 2 2 9 8" xfId="10932"/>
    <cellStyle name="Output 2 2 2 9 8 2" xfId="40805"/>
    <cellStyle name="Output 2 2 2 9 9" xfId="12331"/>
    <cellStyle name="Output 2 2 2 9 9 2" xfId="40806"/>
    <cellStyle name="Output 2 2 20" xfId="1418"/>
    <cellStyle name="Output 2 2 20 10" xfId="14183"/>
    <cellStyle name="Output 2 2 20 10 2" xfId="40807"/>
    <cellStyle name="Output 2 2 20 11" xfId="15579"/>
    <cellStyle name="Output 2 2 20 11 2" xfId="40808"/>
    <cellStyle name="Output 2 2 20 12" xfId="16973"/>
    <cellStyle name="Output 2 2 20 12 2" xfId="40809"/>
    <cellStyle name="Output 2 2 20 13" xfId="18363"/>
    <cellStyle name="Output 2 2 20 13 2" xfId="40810"/>
    <cellStyle name="Output 2 2 20 14" xfId="19750"/>
    <cellStyle name="Output 2 2 20 14 2" xfId="40811"/>
    <cellStyle name="Output 2 2 20 15" xfId="21130"/>
    <cellStyle name="Output 2 2 20 15 2" xfId="40812"/>
    <cellStyle name="Output 2 2 20 16" xfId="22496"/>
    <cellStyle name="Output 2 2 20 16 2" xfId="40813"/>
    <cellStyle name="Output 2 2 20 17" xfId="23850"/>
    <cellStyle name="Output 2 2 20 17 2" xfId="40814"/>
    <cellStyle name="Output 2 2 20 18" xfId="40815"/>
    <cellStyle name="Output 2 2 20 19" xfId="54411"/>
    <cellStyle name="Output 2 2 20 2" xfId="2868"/>
    <cellStyle name="Output 2 2 20 2 2" xfId="40816"/>
    <cellStyle name="Output 2 2 20 20" xfId="54412"/>
    <cellStyle name="Output 2 2 20 21" xfId="54413"/>
    <cellStyle name="Output 2 2 20 22" xfId="54414"/>
    <cellStyle name="Output 2 2 20 23" xfId="54415"/>
    <cellStyle name="Output 2 2 20 24" xfId="54416"/>
    <cellStyle name="Output 2 2 20 25" xfId="54417"/>
    <cellStyle name="Output 2 2 20 3" xfId="4222"/>
    <cellStyle name="Output 2 2 20 3 2" xfId="40817"/>
    <cellStyle name="Output 2 2 20 4" xfId="5794"/>
    <cellStyle name="Output 2 2 20 4 2" xfId="40818"/>
    <cellStyle name="Output 2 2 20 5" xfId="7192"/>
    <cellStyle name="Output 2 2 20 5 2" xfId="40819"/>
    <cellStyle name="Output 2 2 20 6" xfId="8590"/>
    <cellStyle name="Output 2 2 20 6 2" xfId="40820"/>
    <cellStyle name="Output 2 2 20 7" xfId="9992"/>
    <cellStyle name="Output 2 2 20 7 2" xfId="40821"/>
    <cellStyle name="Output 2 2 20 8" xfId="11386"/>
    <cellStyle name="Output 2 2 20 8 2" xfId="40822"/>
    <cellStyle name="Output 2 2 20 9" xfId="12785"/>
    <cellStyle name="Output 2 2 20 9 2" xfId="40823"/>
    <cellStyle name="Output 2 2 21" xfId="1451"/>
    <cellStyle name="Output 2 2 21 10" xfId="14216"/>
    <cellStyle name="Output 2 2 21 10 2" xfId="40824"/>
    <cellStyle name="Output 2 2 21 11" xfId="15612"/>
    <cellStyle name="Output 2 2 21 11 2" xfId="40825"/>
    <cellStyle name="Output 2 2 21 12" xfId="17006"/>
    <cellStyle name="Output 2 2 21 12 2" xfId="40826"/>
    <cellStyle name="Output 2 2 21 13" xfId="18396"/>
    <cellStyle name="Output 2 2 21 13 2" xfId="40827"/>
    <cellStyle name="Output 2 2 21 14" xfId="19783"/>
    <cellStyle name="Output 2 2 21 14 2" xfId="40828"/>
    <cellStyle name="Output 2 2 21 15" xfId="21163"/>
    <cellStyle name="Output 2 2 21 15 2" xfId="40829"/>
    <cellStyle name="Output 2 2 21 16" xfId="22529"/>
    <cellStyle name="Output 2 2 21 16 2" xfId="40830"/>
    <cellStyle name="Output 2 2 21 17" xfId="23883"/>
    <cellStyle name="Output 2 2 21 17 2" xfId="40831"/>
    <cellStyle name="Output 2 2 21 18" xfId="40832"/>
    <cellStyle name="Output 2 2 21 19" xfId="54418"/>
    <cellStyle name="Output 2 2 21 2" xfId="2901"/>
    <cellStyle name="Output 2 2 21 2 2" xfId="40833"/>
    <cellStyle name="Output 2 2 21 20" xfId="54419"/>
    <cellStyle name="Output 2 2 21 21" xfId="54420"/>
    <cellStyle name="Output 2 2 21 22" xfId="54421"/>
    <cellStyle name="Output 2 2 21 23" xfId="54422"/>
    <cellStyle name="Output 2 2 21 24" xfId="54423"/>
    <cellStyle name="Output 2 2 21 25" xfId="54424"/>
    <cellStyle name="Output 2 2 21 3" xfId="4255"/>
    <cellStyle name="Output 2 2 21 3 2" xfId="40834"/>
    <cellStyle name="Output 2 2 21 4" xfId="5827"/>
    <cellStyle name="Output 2 2 21 4 2" xfId="40835"/>
    <cellStyle name="Output 2 2 21 5" xfId="7225"/>
    <cellStyle name="Output 2 2 21 5 2" xfId="40836"/>
    <cellStyle name="Output 2 2 21 6" xfId="8623"/>
    <cellStyle name="Output 2 2 21 6 2" xfId="40837"/>
    <cellStyle name="Output 2 2 21 7" xfId="10025"/>
    <cellStyle name="Output 2 2 21 7 2" xfId="40838"/>
    <cellStyle name="Output 2 2 21 8" xfId="11419"/>
    <cellStyle name="Output 2 2 21 8 2" xfId="40839"/>
    <cellStyle name="Output 2 2 21 9" xfId="12818"/>
    <cellStyle name="Output 2 2 21 9 2" xfId="40840"/>
    <cellStyle name="Output 2 2 22" xfId="1485"/>
    <cellStyle name="Output 2 2 22 10" xfId="14250"/>
    <cellStyle name="Output 2 2 22 10 2" xfId="40841"/>
    <cellStyle name="Output 2 2 22 11" xfId="15646"/>
    <cellStyle name="Output 2 2 22 11 2" xfId="40842"/>
    <cellStyle name="Output 2 2 22 12" xfId="17040"/>
    <cellStyle name="Output 2 2 22 12 2" xfId="40843"/>
    <cellStyle name="Output 2 2 22 13" xfId="18430"/>
    <cellStyle name="Output 2 2 22 13 2" xfId="40844"/>
    <cellStyle name="Output 2 2 22 14" xfId="19817"/>
    <cellStyle name="Output 2 2 22 14 2" xfId="40845"/>
    <cellStyle name="Output 2 2 22 15" xfId="21197"/>
    <cellStyle name="Output 2 2 22 15 2" xfId="40846"/>
    <cellStyle name="Output 2 2 22 16" xfId="22563"/>
    <cellStyle name="Output 2 2 22 16 2" xfId="40847"/>
    <cellStyle name="Output 2 2 22 17" xfId="23917"/>
    <cellStyle name="Output 2 2 22 17 2" xfId="40848"/>
    <cellStyle name="Output 2 2 22 18" xfId="40849"/>
    <cellStyle name="Output 2 2 22 19" xfId="54425"/>
    <cellStyle name="Output 2 2 22 2" xfId="2935"/>
    <cellStyle name="Output 2 2 22 2 2" xfId="40850"/>
    <cellStyle name="Output 2 2 22 20" xfId="54426"/>
    <cellStyle name="Output 2 2 22 21" xfId="54427"/>
    <cellStyle name="Output 2 2 22 22" xfId="54428"/>
    <cellStyle name="Output 2 2 22 23" xfId="54429"/>
    <cellStyle name="Output 2 2 22 24" xfId="54430"/>
    <cellStyle name="Output 2 2 22 25" xfId="54431"/>
    <cellStyle name="Output 2 2 22 3" xfId="4289"/>
    <cellStyle name="Output 2 2 22 3 2" xfId="40851"/>
    <cellStyle name="Output 2 2 22 4" xfId="5861"/>
    <cellStyle name="Output 2 2 22 4 2" xfId="40852"/>
    <cellStyle name="Output 2 2 22 5" xfId="7259"/>
    <cellStyle name="Output 2 2 22 5 2" xfId="40853"/>
    <cellStyle name="Output 2 2 22 6" xfId="8657"/>
    <cellStyle name="Output 2 2 22 6 2" xfId="40854"/>
    <cellStyle name="Output 2 2 22 7" xfId="10059"/>
    <cellStyle name="Output 2 2 22 7 2" xfId="40855"/>
    <cellStyle name="Output 2 2 22 8" xfId="11453"/>
    <cellStyle name="Output 2 2 22 8 2" xfId="40856"/>
    <cellStyle name="Output 2 2 22 9" xfId="12852"/>
    <cellStyle name="Output 2 2 22 9 2" xfId="40857"/>
    <cellStyle name="Output 2 2 23" xfId="1520"/>
    <cellStyle name="Output 2 2 23 10" xfId="14285"/>
    <cellStyle name="Output 2 2 23 10 2" xfId="40858"/>
    <cellStyle name="Output 2 2 23 11" xfId="15681"/>
    <cellStyle name="Output 2 2 23 11 2" xfId="40859"/>
    <cellStyle name="Output 2 2 23 12" xfId="17075"/>
    <cellStyle name="Output 2 2 23 12 2" xfId="40860"/>
    <cellStyle name="Output 2 2 23 13" xfId="18465"/>
    <cellStyle name="Output 2 2 23 13 2" xfId="40861"/>
    <cellStyle name="Output 2 2 23 14" xfId="19852"/>
    <cellStyle name="Output 2 2 23 14 2" xfId="40862"/>
    <cellStyle name="Output 2 2 23 15" xfId="21232"/>
    <cellStyle name="Output 2 2 23 15 2" xfId="40863"/>
    <cellStyle name="Output 2 2 23 16" xfId="22598"/>
    <cellStyle name="Output 2 2 23 16 2" xfId="40864"/>
    <cellStyle name="Output 2 2 23 17" xfId="23952"/>
    <cellStyle name="Output 2 2 23 17 2" xfId="40865"/>
    <cellStyle name="Output 2 2 23 18" xfId="40866"/>
    <cellStyle name="Output 2 2 23 19" xfId="54432"/>
    <cellStyle name="Output 2 2 23 2" xfId="2970"/>
    <cellStyle name="Output 2 2 23 2 2" xfId="40867"/>
    <cellStyle name="Output 2 2 23 20" xfId="54433"/>
    <cellStyle name="Output 2 2 23 21" xfId="54434"/>
    <cellStyle name="Output 2 2 23 22" xfId="54435"/>
    <cellStyle name="Output 2 2 23 23" xfId="54436"/>
    <cellStyle name="Output 2 2 23 24" xfId="54437"/>
    <cellStyle name="Output 2 2 23 25" xfId="54438"/>
    <cellStyle name="Output 2 2 23 3" xfId="4324"/>
    <cellStyle name="Output 2 2 23 3 2" xfId="40868"/>
    <cellStyle name="Output 2 2 23 4" xfId="5896"/>
    <cellStyle name="Output 2 2 23 4 2" xfId="40869"/>
    <cellStyle name="Output 2 2 23 5" xfId="7294"/>
    <cellStyle name="Output 2 2 23 5 2" xfId="40870"/>
    <cellStyle name="Output 2 2 23 6" xfId="8692"/>
    <cellStyle name="Output 2 2 23 6 2" xfId="40871"/>
    <cellStyle name="Output 2 2 23 7" xfId="10094"/>
    <cellStyle name="Output 2 2 23 7 2" xfId="40872"/>
    <cellStyle name="Output 2 2 23 8" xfId="11488"/>
    <cellStyle name="Output 2 2 23 8 2" xfId="40873"/>
    <cellStyle name="Output 2 2 23 9" xfId="12887"/>
    <cellStyle name="Output 2 2 23 9 2" xfId="40874"/>
    <cellStyle name="Output 2 2 24" xfId="1554"/>
    <cellStyle name="Output 2 2 24 10" xfId="14319"/>
    <cellStyle name="Output 2 2 24 10 2" xfId="40875"/>
    <cellStyle name="Output 2 2 24 11" xfId="15715"/>
    <cellStyle name="Output 2 2 24 11 2" xfId="40876"/>
    <cellStyle name="Output 2 2 24 12" xfId="17109"/>
    <cellStyle name="Output 2 2 24 12 2" xfId="40877"/>
    <cellStyle name="Output 2 2 24 13" xfId="18499"/>
    <cellStyle name="Output 2 2 24 13 2" xfId="40878"/>
    <cellStyle name="Output 2 2 24 14" xfId="19886"/>
    <cellStyle name="Output 2 2 24 14 2" xfId="40879"/>
    <cellStyle name="Output 2 2 24 15" xfId="21266"/>
    <cellStyle name="Output 2 2 24 15 2" xfId="40880"/>
    <cellStyle name="Output 2 2 24 16" xfId="22632"/>
    <cellStyle name="Output 2 2 24 16 2" xfId="40881"/>
    <cellStyle name="Output 2 2 24 17" xfId="23986"/>
    <cellStyle name="Output 2 2 24 17 2" xfId="40882"/>
    <cellStyle name="Output 2 2 24 18" xfId="40883"/>
    <cellStyle name="Output 2 2 24 19" xfId="54439"/>
    <cellStyle name="Output 2 2 24 2" xfId="3004"/>
    <cellStyle name="Output 2 2 24 2 2" xfId="40884"/>
    <cellStyle name="Output 2 2 24 20" xfId="54440"/>
    <cellStyle name="Output 2 2 24 21" xfId="54441"/>
    <cellStyle name="Output 2 2 24 22" xfId="54442"/>
    <cellStyle name="Output 2 2 24 23" xfId="54443"/>
    <cellStyle name="Output 2 2 24 24" xfId="54444"/>
    <cellStyle name="Output 2 2 24 25" xfId="54445"/>
    <cellStyle name="Output 2 2 24 3" xfId="4358"/>
    <cellStyle name="Output 2 2 24 3 2" xfId="40885"/>
    <cellStyle name="Output 2 2 24 4" xfId="5930"/>
    <cellStyle name="Output 2 2 24 4 2" xfId="40886"/>
    <cellStyle name="Output 2 2 24 5" xfId="7328"/>
    <cellStyle name="Output 2 2 24 5 2" xfId="40887"/>
    <cellStyle name="Output 2 2 24 6" xfId="8726"/>
    <cellStyle name="Output 2 2 24 6 2" xfId="40888"/>
    <cellStyle name="Output 2 2 24 7" xfId="10128"/>
    <cellStyle name="Output 2 2 24 7 2" xfId="40889"/>
    <cellStyle name="Output 2 2 24 8" xfId="11522"/>
    <cellStyle name="Output 2 2 24 8 2" xfId="40890"/>
    <cellStyle name="Output 2 2 24 9" xfId="12921"/>
    <cellStyle name="Output 2 2 24 9 2" xfId="40891"/>
    <cellStyle name="Output 2 2 25" xfId="1586"/>
    <cellStyle name="Output 2 2 25 10" xfId="14351"/>
    <cellStyle name="Output 2 2 25 10 2" xfId="40892"/>
    <cellStyle name="Output 2 2 25 11" xfId="15747"/>
    <cellStyle name="Output 2 2 25 11 2" xfId="40893"/>
    <cellStyle name="Output 2 2 25 12" xfId="17141"/>
    <cellStyle name="Output 2 2 25 12 2" xfId="40894"/>
    <cellStyle name="Output 2 2 25 13" xfId="18531"/>
    <cellStyle name="Output 2 2 25 13 2" xfId="40895"/>
    <cellStyle name="Output 2 2 25 14" xfId="19918"/>
    <cellStyle name="Output 2 2 25 14 2" xfId="40896"/>
    <cellStyle name="Output 2 2 25 15" xfId="21298"/>
    <cellStyle name="Output 2 2 25 15 2" xfId="40897"/>
    <cellStyle name="Output 2 2 25 16" xfId="22664"/>
    <cellStyle name="Output 2 2 25 16 2" xfId="40898"/>
    <cellStyle name="Output 2 2 25 17" xfId="24018"/>
    <cellStyle name="Output 2 2 25 17 2" xfId="40899"/>
    <cellStyle name="Output 2 2 25 18" xfId="40900"/>
    <cellStyle name="Output 2 2 25 19" xfId="54446"/>
    <cellStyle name="Output 2 2 25 2" xfId="3036"/>
    <cellStyle name="Output 2 2 25 2 2" xfId="40901"/>
    <cellStyle name="Output 2 2 25 20" xfId="54447"/>
    <cellStyle name="Output 2 2 25 21" xfId="54448"/>
    <cellStyle name="Output 2 2 25 22" xfId="54449"/>
    <cellStyle name="Output 2 2 25 23" xfId="54450"/>
    <cellStyle name="Output 2 2 25 24" xfId="54451"/>
    <cellStyle name="Output 2 2 25 25" xfId="54452"/>
    <cellStyle name="Output 2 2 25 3" xfId="4390"/>
    <cellStyle name="Output 2 2 25 3 2" xfId="40902"/>
    <cellStyle name="Output 2 2 25 4" xfId="5962"/>
    <cellStyle name="Output 2 2 25 4 2" xfId="40903"/>
    <cellStyle name="Output 2 2 25 5" xfId="7360"/>
    <cellStyle name="Output 2 2 25 5 2" xfId="40904"/>
    <cellStyle name="Output 2 2 25 6" xfId="8758"/>
    <cellStyle name="Output 2 2 25 6 2" xfId="40905"/>
    <cellStyle name="Output 2 2 25 7" xfId="10160"/>
    <cellStyle name="Output 2 2 25 7 2" xfId="40906"/>
    <cellStyle name="Output 2 2 25 8" xfId="11554"/>
    <cellStyle name="Output 2 2 25 8 2" xfId="40907"/>
    <cellStyle name="Output 2 2 25 9" xfId="12953"/>
    <cellStyle name="Output 2 2 25 9 2" xfId="40908"/>
    <cellStyle name="Output 2 2 26" xfId="1618"/>
    <cellStyle name="Output 2 2 26 10" xfId="14383"/>
    <cellStyle name="Output 2 2 26 10 2" xfId="40909"/>
    <cellStyle name="Output 2 2 26 11" xfId="15779"/>
    <cellStyle name="Output 2 2 26 11 2" xfId="40910"/>
    <cellStyle name="Output 2 2 26 12" xfId="17173"/>
    <cellStyle name="Output 2 2 26 12 2" xfId="40911"/>
    <cellStyle name="Output 2 2 26 13" xfId="18563"/>
    <cellStyle name="Output 2 2 26 13 2" xfId="40912"/>
    <cellStyle name="Output 2 2 26 14" xfId="19950"/>
    <cellStyle name="Output 2 2 26 14 2" xfId="40913"/>
    <cellStyle name="Output 2 2 26 15" xfId="21330"/>
    <cellStyle name="Output 2 2 26 15 2" xfId="40914"/>
    <cellStyle name="Output 2 2 26 16" xfId="22696"/>
    <cellStyle name="Output 2 2 26 16 2" xfId="40915"/>
    <cellStyle name="Output 2 2 26 17" xfId="24050"/>
    <cellStyle name="Output 2 2 26 17 2" xfId="40916"/>
    <cellStyle name="Output 2 2 26 18" xfId="40917"/>
    <cellStyle name="Output 2 2 26 19" xfId="54453"/>
    <cellStyle name="Output 2 2 26 2" xfId="3068"/>
    <cellStyle name="Output 2 2 26 2 2" xfId="40918"/>
    <cellStyle name="Output 2 2 26 20" xfId="54454"/>
    <cellStyle name="Output 2 2 26 21" xfId="54455"/>
    <cellStyle name="Output 2 2 26 22" xfId="54456"/>
    <cellStyle name="Output 2 2 26 23" xfId="54457"/>
    <cellStyle name="Output 2 2 26 24" xfId="54458"/>
    <cellStyle name="Output 2 2 26 25" xfId="54459"/>
    <cellStyle name="Output 2 2 26 3" xfId="4422"/>
    <cellStyle name="Output 2 2 26 3 2" xfId="40919"/>
    <cellStyle name="Output 2 2 26 4" xfId="5994"/>
    <cellStyle name="Output 2 2 26 4 2" xfId="40920"/>
    <cellStyle name="Output 2 2 26 5" xfId="7392"/>
    <cellStyle name="Output 2 2 26 5 2" xfId="40921"/>
    <cellStyle name="Output 2 2 26 6" xfId="8790"/>
    <cellStyle name="Output 2 2 26 6 2" xfId="40922"/>
    <cellStyle name="Output 2 2 26 7" xfId="10192"/>
    <cellStyle name="Output 2 2 26 7 2" xfId="40923"/>
    <cellStyle name="Output 2 2 26 8" xfId="11586"/>
    <cellStyle name="Output 2 2 26 8 2" xfId="40924"/>
    <cellStyle name="Output 2 2 26 9" xfId="12985"/>
    <cellStyle name="Output 2 2 26 9 2" xfId="40925"/>
    <cellStyle name="Output 2 2 27" xfId="1667"/>
    <cellStyle name="Output 2 2 27 10" xfId="14484"/>
    <cellStyle name="Output 2 2 27 10 2" xfId="40926"/>
    <cellStyle name="Output 2 2 27 11" xfId="15878"/>
    <cellStyle name="Output 2 2 27 11 2" xfId="40927"/>
    <cellStyle name="Output 2 2 27 12" xfId="17268"/>
    <cellStyle name="Output 2 2 27 12 2" xfId="40928"/>
    <cellStyle name="Output 2 2 27 13" xfId="18655"/>
    <cellStyle name="Output 2 2 27 13 2" xfId="40929"/>
    <cellStyle name="Output 2 2 27 14" xfId="20035"/>
    <cellStyle name="Output 2 2 27 14 2" xfId="40930"/>
    <cellStyle name="Output 2 2 27 15" xfId="21401"/>
    <cellStyle name="Output 2 2 27 15 2" xfId="40931"/>
    <cellStyle name="Output 2 2 27 16" xfId="22755"/>
    <cellStyle name="Output 2 2 27 16 2" xfId="40932"/>
    <cellStyle name="Output 2 2 27 17" xfId="24099"/>
    <cellStyle name="Output 2 2 27 17 2" xfId="40933"/>
    <cellStyle name="Output 2 2 27 18" xfId="40934"/>
    <cellStyle name="Output 2 2 27 2" xfId="3127"/>
    <cellStyle name="Output 2 2 27 2 2" xfId="40935"/>
    <cellStyle name="Output 2 2 27 3" xfId="4471"/>
    <cellStyle name="Output 2 2 27 3 2" xfId="40936"/>
    <cellStyle name="Output 2 2 27 4" xfId="6097"/>
    <cellStyle name="Output 2 2 27 4 2" xfId="40937"/>
    <cellStyle name="Output 2 2 27 5" xfId="7499"/>
    <cellStyle name="Output 2 2 27 5 2" xfId="40938"/>
    <cellStyle name="Output 2 2 27 6" xfId="8894"/>
    <cellStyle name="Output 2 2 27 6 2" xfId="40939"/>
    <cellStyle name="Output 2 2 27 7" xfId="10295"/>
    <cellStyle name="Output 2 2 27 7 2" xfId="40940"/>
    <cellStyle name="Output 2 2 27 8" xfId="11692"/>
    <cellStyle name="Output 2 2 27 8 2" xfId="40941"/>
    <cellStyle name="Output 2 2 27 9" xfId="13088"/>
    <cellStyle name="Output 2 2 27 9 2" xfId="40942"/>
    <cellStyle name="Output 2 2 28" xfId="2078"/>
    <cellStyle name="Output 2 2 28 2" xfId="40943"/>
    <cellStyle name="Output 2 2 29" xfId="5003"/>
    <cellStyle name="Output 2 2 29 2" xfId="40944"/>
    <cellStyle name="Output 2 2 3" xfId="221"/>
    <cellStyle name="Output 2 2 3 10" xfId="1077"/>
    <cellStyle name="Output 2 2 3 10 10" xfId="13842"/>
    <cellStyle name="Output 2 2 3 10 10 2" xfId="40945"/>
    <cellStyle name="Output 2 2 3 10 11" xfId="15238"/>
    <cellStyle name="Output 2 2 3 10 11 2" xfId="40946"/>
    <cellStyle name="Output 2 2 3 10 12" xfId="16632"/>
    <cellStyle name="Output 2 2 3 10 12 2" xfId="40947"/>
    <cellStyle name="Output 2 2 3 10 13" xfId="18022"/>
    <cellStyle name="Output 2 2 3 10 13 2" xfId="40948"/>
    <cellStyle name="Output 2 2 3 10 14" xfId="19409"/>
    <cellStyle name="Output 2 2 3 10 14 2" xfId="40949"/>
    <cellStyle name="Output 2 2 3 10 15" xfId="20789"/>
    <cellStyle name="Output 2 2 3 10 15 2" xfId="40950"/>
    <cellStyle name="Output 2 2 3 10 16" xfId="22155"/>
    <cellStyle name="Output 2 2 3 10 16 2" xfId="40951"/>
    <cellStyle name="Output 2 2 3 10 17" xfId="23509"/>
    <cellStyle name="Output 2 2 3 10 17 2" xfId="40952"/>
    <cellStyle name="Output 2 2 3 10 18" xfId="40953"/>
    <cellStyle name="Output 2 2 3 10 19" xfId="54460"/>
    <cellStyle name="Output 2 2 3 10 2" xfId="2527"/>
    <cellStyle name="Output 2 2 3 10 2 2" xfId="40954"/>
    <cellStyle name="Output 2 2 3 10 20" xfId="54461"/>
    <cellStyle name="Output 2 2 3 10 21" xfId="54462"/>
    <cellStyle name="Output 2 2 3 10 22" xfId="54463"/>
    <cellStyle name="Output 2 2 3 10 23" xfId="54464"/>
    <cellStyle name="Output 2 2 3 10 24" xfId="54465"/>
    <cellStyle name="Output 2 2 3 10 25" xfId="54466"/>
    <cellStyle name="Output 2 2 3 10 3" xfId="3881"/>
    <cellStyle name="Output 2 2 3 10 3 2" xfId="40955"/>
    <cellStyle name="Output 2 2 3 10 4" xfId="5453"/>
    <cellStyle name="Output 2 2 3 10 4 2" xfId="40956"/>
    <cellStyle name="Output 2 2 3 10 5" xfId="6851"/>
    <cellStyle name="Output 2 2 3 10 5 2" xfId="40957"/>
    <cellStyle name="Output 2 2 3 10 6" xfId="8249"/>
    <cellStyle name="Output 2 2 3 10 6 2" xfId="40958"/>
    <cellStyle name="Output 2 2 3 10 7" xfId="9651"/>
    <cellStyle name="Output 2 2 3 10 7 2" xfId="40959"/>
    <cellStyle name="Output 2 2 3 10 8" xfId="11045"/>
    <cellStyle name="Output 2 2 3 10 8 2" xfId="40960"/>
    <cellStyle name="Output 2 2 3 10 9" xfId="12444"/>
    <cellStyle name="Output 2 2 3 10 9 2" xfId="40961"/>
    <cellStyle name="Output 2 2 3 11" xfId="1108"/>
    <cellStyle name="Output 2 2 3 11 10" xfId="13873"/>
    <cellStyle name="Output 2 2 3 11 10 2" xfId="40962"/>
    <cellStyle name="Output 2 2 3 11 11" xfId="15269"/>
    <cellStyle name="Output 2 2 3 11 11 2" xfId="40963"/>
    <cellStyle name="Output 2 2 3 11 12" xfId="16663"/>
    <cellStyle name="Output 2 2 3 11 12 2" xfId="40964"/>
    <cellStyle name="Output 2 2 3 11 13" xfId="18053"/>
    <cellStyle name="Output 2 2 3 11 13 2" xfId="40965"/>
    <cellStyle name="Output 2 2 3 11 14" xfId="19440"/>
    <cellStyle name="Output 2 2 3 11 14 2" xfId="40966"/>
    <cellStyle name="Output 2 2 3 11 15" xfId="20820"/>
    <cellStyle name="Output 2 2 3 11 15 2" xfId="40967"/>
    <cellStyle name="Output 2 2 3 11 16" xfId="22186"/>
    <cellStyle name="Output 2 2 3 11 16 2" xfId="40968"/>
    <cellStyle name="Output 2 2 3 11 17" xfId="23540"/>
    <cellStyle name="Output 2 2 3 11 17 2" xfId="40969"/>
    <cellStyle name="Output 2 2 3 11 18" xfId="40970"/>
    <cellStyle name="Output 2 2 3 11 19" xfId="54467"/>
    <cellStyle name="Output 2 2 3 11 2" xfId="2558"/>
    <cellStyle name="Output 2 2 3 11 2 2" xfId="40971"/>
    <cellStyle name="Output 2 2 3 11 20" xfId="54468"/>
    <cellStyle name="Output 2 2 3 11 21" xfId="54469"/>
    <cellStyle name="Output 2 2 3 11 22" xfId="54470"/>
    <cellStyle name="Output 2 2 3 11 23" xfId="54471"/>
    <cellStyle name="Output 2 2 3 11 24" xfId="54472"/>
    <cellStyle name="Output 2 2 3 11 25" xfId="54473"/>
    <cellStyle name="Output 2 2 3 11 3" xfId="3912"/>
    <cellStyle name="Output 2 2 3 11 3 2" xfId="40972"/>
    <cellStyle name="Output 2 2 3 11 4" xfId="5484"/>
    <cellStyle name="Output 2 2 3 11 4 2" xfId="40973"/>
    <cellStyle name="Output 2 2 3 11 5" xfId="6882"/>
    <cellStyle name="Output 2 2 3 11 5 2" xfId="40974"/>
    <cellStyle name="Output 2 2 3 11 6" xfId="8280"/>
    <cellStyle name="Output 2 2 3 11 6 2" xfId="40975"/>
    <cellStyle name="Output 2 2 3 11 7" xfId="9682"/>
    <cellStyle name="Output 2 2 3 11 7 2" xfId="40976"/>
    <cellStyle name="Output 2 2 3 11 8" xfId="11076"/>
    <cellStyle name="Output 2 2 3 11 8 2" xfId="40977"/>
    <cellStyle name="Output 2 2 3 11 9" xfId="12475"/>
    <cellStyle name="Output 2 2 3 11 9 2" xfId="40978"/>
    <cellStyle name="Output 2 2 3 12" xfId="1144"/>
    <cellStyle name="Output 2 2 3 12 10" xfId="13909"/>
    <cellStyle name="Output 2 2 3 12 10 2" xfId="40979"/>
    <cellStyle name="Output 2 2 3 12 11" xfId="15305"/>
    <cellStyle name="Output 2 2 3 12 11 2" xfId="40980"/>
    <cellStyle name="Output 2 2 3 12 12" xfId="16699"/>
    <cellStyle name="Output 2 2 3 12 12 2" xfId="40981"/>
    <cellStyle name="Output 2 2 3 12 13" xfId="18089"/>
    <cellStyle name="Output 2 2 3 12 13 2" xfId="40982"/>
    <cellStyle name="Output 2 2 3 12 14" xfId="19476"/>
    <cellStyle name="Output 2 2 3 12 14 2" xfId="40983"/>
    <cellStyle name="Output 2 2 3 12 15" xfId="20856"/>
    <cellStyle name="Output 2 2 3 12 15 2" xfId="40984"/>
    <cellStyle name="Output 2 2 3 12 16" xfId="22222"/>
    <cellStyle name="Output 2 2 3 12 16 2" xfId="40985"/>
    <cellStyle name="Output 2 2 3 12 17" xfId="23576"/>
    <cellStyle name="Output 2 2 3 12 17 2" xfId="40986"/>
    <cellStyle name="Output 2 2 3 12 18" xfId="40987"/>
    <cellStyle name="Output 2 2 3 12 19" xfId="54474"/>
    <cellStyle name="Output 2 2 3 12 2" xfId="2594"/>
    <cellStyle name="Output 2 2 3 12 2 2" xfId="40988"/>
    <cellStyle name="Output 2 2 3 12 20" xfId="54475"/>
    <cellStyle name="Output 2 2 3 12 21" xfId="54476"/>
    <cellStyle name="Output 2 2 3 12 22" xfId="54477"/>
    <cellStyle name="Output 2 2 3 12 23" xfId="54478"/>
    <cellStyle name="Output 2 2 3 12 24" xfId="54479"/>
    <cellStyle name="Output 2 2 3 12 25" xfId="54480"/>
    <cellStyle name="Output 2 2 3 12 3" xfId="3948"/>
    <cellStyle name="Output 2 2 3 12 3 2" xfId="40989"/>
    <cellStyle name="Output 2 2 3 12 4" xfId="5520"/>
    <cellStyle name="Output 2 2 3 12 4 2" xfId="40990"/>
    <cellStyle name="Output 2 2 3 12 5" xfId="6918"/>
    <cellStyle name="Output 2 2 3 12 5 2" xfId="40991"/>
    <cellStyle name="Output 2 2 3 12 6" xfId="8316"/>
    <cellStyle name="Output 2 2 3 12 6 2" xfId="40992"/>
    <cellStyle name="Output 2 2 3 12 7" xfId="9718"/>
    <cellStyle name="Output 2 2 3 12 7 2" xfId="40993"/>
    <cellStyle name="Output 2 2 3 12 8" xfId="11112"/>
    <cellStyle name="Output 2 2 3 12 8 2" xfId="40994"/>
    <cellStyle name="Output 2 2 3 12 9" xfId="12511"/>
    <cellStyle name="Output 2 2 3 12 9 2" xfId="40995"/>
    <cellStyle name="Output 2 2 3 13" xfId="1179"/>
    <cellStyle name="Output 2 2 3 13 10" xfId="13944"/>
    <cellStyle name="Output 2 2 3 13 10 2" xfId="40996"/>
    <cellStyle name="Output 2 2 3 13 11" xfId="15340"/>
    <cellStyle name="Output 2 2 3 13 11 2" xfId="40997"/>
    <cellStyle name="Output 2 2 3 13 12" xfId="16734"/>
    <cellStyle name="Output 2 2 3 13 12 2" xfId="40998"/>
    <cellStyle name="Output 2 2 3 13 13" xfId="18124"/>
    <cellStyle name="Output 2 2 3 13 13 2" xfId="40999"/>
    <cellStyle name="Output 2 2 3 13 14" xfId="19511"/>
    <cellStyle name="Output 2 2 3 13 14 2" xfId="41000"/>
    <cellStyle name="Output 2 2 3 13 15" xfId="20891"/>
    <cellStyle name="Output 2 2 3 13 15 2" xfId="41001"/>
    <cellStyle name="Output 2 2 3 13 16" xfId="22257"/>
    <cellStyle name="Output 2 2 3 13 16 2" xfId="41002"/>
    <cellStyle name="Output 2 2 3 13 17" xfId="23611"/>
    <cellStyle name="Output 2 2 3 13 17 2" xfId="41003"/>
    <cellStyle name="Output 2 2 3 13 18" xfId="41004"/>
    <cellStyle name="Output 2 2 3 13 19" xfId="54481"/>
    <cellStyle name="Output 2 2 3 13 2" xfId="2629"/>
    <cellStyle name="Output 2 2 3 13 2 2" xfId="41005"/>
    <cellStyle name="Output 2 2 3 13 20" xfId="54482"/>
    <cellStyle name="Output 2 2 3 13 21" xfId="54483"/>
    <cellStyle name="Output 2 2 3 13 22" xfId="54484"/>
    <cellStyle name="Output 2 2 3 13 23" xfId="54485"/>
    <cellStyle name="Output 2 2 3 13 24" xfId="54486"/>
    <cellStyle name="Output 2 2 3 13 25" xfId="54487"/>
    <cellStyle name="Output 2 2 3 13 3" xfId="3983"/>
    <cellStyle name="Output 2 2 3 13 3 2" xfId="41006"/>
    <cellStyle name="Output 2 2 3 13 4" xfId="5555"/>
    <cellStyle name="Output 2 2 3 13 4 2" xfId="41007"/>
    <cellStyle name="Output 2 2 3 13 5" xfId="6953"/>
    <cellStyle name="Output 2 2 3 13 5 2" xfId="41008"/>
    <cellStyle name="Output 2 2 3 13 6" xfId="8351"/>
    <cellStyle name="Output 2 2 3 13 6 2" xfId="41009"/>
    <cellStyle name="Output 2 2 3 13 7" xfId="9753"/>
    <cellStyle name="Output 2 2 3 13 7 2" xfId="41010"/>
    <cellStyle name="Output 2 2 3 13 8" xfId="11147"/>
    <cellStyle name="Output 2 2 3 13 8 2" xfId="41011"/>
    <cellStyle name="Output 2 2 3 13 9" xfId="12546"/>
    <cellStyle name="Output 2 2 3 13 9 2" xfId="41012"/>
    <cellStyle name="Output 2 2 3 14" xfId="1213"/>
    <cellStyle name="Output 2 2 3 14 10" xfId="13978"/>
    <cellStyle name="Output 2 2 3 14 10 2" xfId="41013"/>
    <cellStyle name="Output 2 2 3 14 11" xfId="15374"/>
    <cellStyle name="Output 2 2 3 14 11 2" xfId="41014"/>
    <cellStyle name="Output 2 2 3 14 12" xfId="16768"/>
    <cellStyle name="Output 2 2 3 14 12 2" xfId="41015"/>
    <cellStyle name="Output 2 2 3 14 13" xfId="18158"/>
    <cellStyle name="Output 2 2 3 14 13 2" xfId="41016"/>
    <cellStyle name="Output 2 2 3 14 14" xfId="19545"/>
    <cellStyle name="Output 2 2 3 14 14 2" xfId="41017"/>
    <cellStyle name="Output 2 2 3 14 15" xfId="20925"/>
    <cellStyle name="Output 2 2 3 14 15 2" xfId="41018"/>
    <cellStyle name="Output 2 2 3 14 16" xfId="22291"/>
    <cellStyle name="Output 2 2 3 14 16 2" xfId="41019"/>
    <cellStyle name="Output 2 2 3 14 17" xfId="23645"/>
    <cellStyle name="Output 2 2 3 14 17 2" xfId="41020"/>
    <cellStyle name="Output 2 2 3 14 18" xfId="41021"/>
    <cellStyle name="Output 2 2 3 14 19" xfId="54488"/>
    <cellStyle name="Output 2 2 3 14 2" xfId="2663"/>
    <cellStyle name="Output 2 2 3 14 2 2" xfId="41022"/>
    <cellStyle name="Output 2 2 3 14 20" xfId="54489"/>
    <cellStyle name="Output 2 2 3 14 21" xfId="54490"/>
    <cellStyle name="Output 2 2 3 14 22" xfId="54491"/>
    <cellStyle name="Output 2 2 3 14 23" xfId="54492"/>
    <cellStyle name="Output 2 2 3 14 24" xfId="54493"/>
    <cellStyle name="Output 2 2 3 14 25" xfId="54494"/>
    <cellStyle name="Output 2 2 3 14 3" xfId="4017"/>
    <cellStyle name="Output 2 2 3 14 3 2" xfId="41023"/>
    <cellStyle name="Output 2 2 3 14 4" xfId="5589"/>
    <cellStyle name="Output 2 2 3 14 4 2" xfId="41024"/>
    <cellStyle name="Output 2 2 3 14 5" xfId="6987"/>
    <cellStyle name="Output 2 2 3 14 5 2" xfId="41025"/>
    <cellStyle name="Output 2 2 3 14 6" xfId="8385"/>
    <cellStyle name="Output 2 2 3 14 6 2" xfId="41026"/>
    <cellStyle name="Output 2 2 3 14 7" xfId="9787"/>
    <cellStyle name="Output 2 2 3 14 7 2" xfId="41027"/>
    <cellStyle name="Output 2 2 3 14 8" xfId="11181"/>
    <cellStyle name="Output 2 2 3 14 8 2" xfId="41028"/>
    <cellStyle name="Output 2 2 3 14 9" xfId="12580"/>
    <cellStyle name="Output 2 2 3 14 9 2" xfId="41029"/>
    <cellStyle name="Output 2 2 3 15" xfId="1250"/>
    <cellStyle name="Output 2 2 3 15 10" xfId="14015"/>
    <cellStyle name="Output 2 2 3 15 10 2" xfId="41030"/>
    <cellStyle name="Output 2 2 3 15 11" xfId="15411"/>
    <cellStyle name="Output 2 2 3 15 11 2" xfId="41031"/>
    <cellStyle name="Output 2 2 3 15 12" xfId="16805"/>
    <cellStyle name="Output 2 2 3 15 12 2" xfId="41032"/>
    <cellStyle name="Output 2 2 3 15 13" xfId="18195"/>
    <cellStyle name="Output 2 2 3 15 13 2" xfId="41033"/>
    <cellStyle name="Output 2 2 3 15 14" xfId="19582"/>
    <cellStyle name="Output 2 2 3 15 14 2" xfId="41034"/>
    <cellStyle name="Output 2 2 3 15 15" xfId="20962"/>
    <cellStyle name="Output 2 2 3 15 15 2" xfId="41035"/>
    <cellStyle name="Output 2 2 3 15 16" xfId="22328"/>
    <cellStyle name="Output 2 2 3 15 16 2" xfId="41036"/>
    <cellStyle name="Output 2 2 3 15 17" xfId="23682"/>
    <cellStyle name="Output 2 2 3 15 17 2" xfId="41037"/>
    <cellStyle name="Output 2 2 3 15 18" xfId="41038"/>
    <cellStyle name="Output 2 2 3 15 19" xfId="54495"/>
    <cellStyle name="Output 2 2 3 15 2" xfId="2700"/>
    <cellStyle name="Output 2 2 3 15 2 2" xfId="41039"/>
    <cellStyle name="Output 2 2 3 15 20" xfId="54496"/>
    <cellStyle name="Output 2 2 3 15 21" xfId="54497"/>
    <cellStyle name="Output 2 2 3 15 22" xfId="54498"/>
    <cellStyle name="Output 2 2 3 15 23" xfId="54499"/>
    <cellStyle name="Output 2 2 3 15 24" xfId="54500"/>
    <cellStyle name="Output 2 2 3 15 25" xfId="54501"/>
    <cellStyle name="Output 2 2 3 15 3" xfId="4054"/>
    <cellStyle name="Output 2 2 3 15 3 2" xfId="41040"/>
    <cellStyle name="Output 2 2 3 15 4" xfId="5626"/>
    <cellStyle name="Output 2 2 3 15 4 2" xfId="41041"/>
    <cellStyle name="Output 2 2 3 15 5" xfId="7024"/>
    <cellStyle name="Output 2 2 3 15 5 2" xfId="41042"/>
    <cellStyle name="Output 2 2 3 15 6" xfId="8422"/>
    <cellStyle name="Output 2 2 3 15 6 2" xfId="41043"/>
    <cellStyle name="Output 2 2 3 15 7" xfId="9824"/>
    <cellStyle name="Output 2 2 3 15 7 2" xfId="41044"/>
    <cellStyle name="Output 2 2 3 15 8" xfId="11218"/>
    <cellStyle name="Output 2 2 3 15 8 2" xfId="41045"/>
    <cellStyle name="Output 2 2 3 15 9" xfId="12617"/>
    <cellStyle name="Output 2 2 3 15 9 2" xfId="41046"/>
    <cellStyle name="Output 2 2 3 16" xfId="1286"/>
    <cellStyle name="Output 2 2 3 16 10" xfId="14051"/>
    <cellStyle name="Output 2 2 3 16 10 2" xfId="41047"/>
    <cellStyle name="Output 2 2 3 16 11" xfId="15447"/>
    <cellStyle name="Output 2 2 3 16 11 2" xfId="41048"/>
    <cellStyle name="Output 2 2 3 16 12" xfId="16841"/>
    <cellStyle name="Output 2 2 3 16 12 2" xfId="41049"/>
    <cellStyle name="Output 2 2 3 16 13" xfId="18231"/>
    <cellStyle name="Output 2 2 3 16 13 2" xfId="41050"/>
    <cellStyle name="Output 2 2 3 16 14" xfId="19618"/>
    <cellStyle name="Output 2 2 3 16 14 2" xfId="41051"/>
    <cellStyle name="Output 2 2 3 16 15" xfId="20998"/>
    <cellStyle name="Output 2 2 3 16 15 2" xfId="41052"/>
    <cellStyle name="Output 2 2 3 16 16" xfId="22364"/>
    <cellStyle name="Output 2 2 3 16 16 2" xfId="41053"/>
    <cellStyle name="Output 2 2 3 16 17" xfId="23718"/>
    <cellStyle name="Output 2 2 3 16 17 2" xfId="41054"/>
    <cellStyle name="Output 2 2 3 16 18" xfId="41055"/>
    <cellStyle name="Output 2 2 3 16 19" xfId="54502"/>
    <cellStyle name="Output 2 2 3 16 2" xfId="2736"/>
    <cellStyle name="Output 2 2 3 16 2 2" xfId="41056"/>
    <cellStyle name="Output 2 2 3 16 20" xfId="54503"/>
    <cellStyle name="Output 2 2 3 16 21" xfId="54504"/>
    <cellStyle name="Output 2 2 3 16 22" xfId="54505"/>
    <cellStyle name="Output 2 2 3 16 23" xfId="54506"/>
    <cellStyle name="Output 2 2 3 16 24" xfId="54507"/>
    <cellStyle name="Output 2 2 3 16 25" xfId="54508"/>
    <cellStyle name="Output 2 2 3 16 3" xfId="4090"/>
    <cellStyle name="Output 2 2 3 16 3 2" xfId="41057"/>
    <cellStyle name="Output 2 2 3 16 4" xfId="5662"/>
    <cellStyle name="Output 2 2 3 16 4 2" xfId="41058"/>
    <cellStyle name="Output 2 2 3 16 5" xfId="7060"/>
    <cellStyle name="Output 2 2 3 16 5 2" xfId="41059"/>
    <cellStyle name="Output 2 2 3 16 6" xfId="8458"/>
    <cellStyle name="Output 2 2 3 16 6 2" xfId="41060"/>
    <cellStyle name="Output 2 2 3 16 7" xfId="9860"/>
    <cellStyle name="Output 2 2 3 16 7 2" xfId="41061"/>
    <cellStyle name="Output 2 2 3 16 8" xfId="11254"/>
    <cellStyle name="Output 2 2 3 16 8 2" xfId="41062"/>
    <cellStyle name="Output 2 2 3 16 9" xfId="12653"/>
    <cellStyle name="Output 2 2 3 16 9 2" xfId="41063"/>
    <cellStyle name="Output 2 2 3 17" xfId="1316"/>
    <cellStyle name="Output 2 2 3 17 10" xfId="14081"/>
    <cellStyle name="Output 2 2 3 17 10 2" xfId="41064"/>
    <cellStyle name="Output 2 2 3 17 11" xfId="15477"/>
    <cellStyle name="Output 2 2 3 17 11 2" xfId="41065"/>
    <cellStyle name="Output 2 2 3 17 12" xfId="16871"/>
    <cellStyle name="Output 2 2 3 17 12 2" xfId="41066"/>
    <cellStyle name="Output 2 2 3 17 13" xfId="18261"/>
    <cellStyle name="Output 2 2 3 17 13 2" xfId="41067"/>
    <cellStyle name="Output 2 2 3 17 14" xfId="19648"/>
    <cellStyle name="Output 2 2 3 17 14 2" xfId="41068"/>
    <cellStyle name="Output 2 2 3 17 15" xfId="21028"/>
    <cellStyle name="Output 2 2 3 17 15 2" xfId="41069"/>
    <cellStyle name="Output 2 2 3 17 16" xfId="22394"/>
    <cellStyle name="Output 2 2 3 17 16 2" xfId="41070"/>
    <cellStyle name="Output 2 2 3 17 17" xfId="23748"/>
    <cellStyle name="Output 2 2 3 17 17 2" xfId="41071"/>
    <cellStyle name="Output 2 2 3 17 18" xfId="41072"/>
    <cellStyle name="Output 2 2 3 17 19" xfId="54509"/>
    <cellStyle name="Output 2 2 3 17 2" xfId="2766"/>
    <cellStyle name="Output 2 2 3 17 2 2" xfId="41073"/>
    <cellStyle name="Output 2 2 3 17 20" xfId="54510"/>
    <cellStyle name="Output 2 2 3 17 21" xfId="54511"/>
    <cellStyle name="Output 2 2 3 17 22" xfId="54512"/>
    <cellStyle name="Output 2 2 3 17 23" xfId="54513"/>
    <cellStyle name="Output 2 2 3 17 24" xfId="54514"/>
    <cellStyle name="Output 2 2 3 17 25" xfId="54515"/>
    <cellStyle name="Output 2 2 3 17 3" xfId="4120"/>
    <cellStyle name="Output 2 2 3 17 3 2" xfId="41074"/>
    <cellStyle name="Output 2 2 3 17 4" xfId="5692"/>
    <cellStyle name="Output 2 2 3 17 4 2" xfId="41075"/>
    <cellStyle name="Output 2 2 3 17 5" xfId="7090"/>
    <cellStyle name="Output 2 2 3 17 5 2" xfId="41076"/>
    <cellStyle name="Output 2 2 3 17 6" xfId="8488"/>
    <cellStyle name="Output 2 2 3 17 6 2" xfId="41077"/>
    <cellStyle name="Output 2 2 3 17 7" xfId="9890"/>
    <cellStyle name="Output 2 2 3 17 7 2" xfId="41078"/>
    <cellStyle name="Output 2 2 3 17 8" xfId="11284"/>
    <cellStyle name="Output 2 2 3 17 8 2" xfId="41079"/>
    <cellStyle name="Output 2 2 3 17 9" xfId="12683"/>
    <cellStyle name="Output 2 2 3 17 9 2" xfId="41080"/>
    <cellStyle name="Output 2 2 3 18" xfId="1349"/>
    <cellStyle name="Output 2 2 3 18 10" xfId="14114"/>
    <cellStyle name="Output 2 2 3 18 10 2" xfId="41081"/>
    <cellStyle name="Output 2 2 3 18 11" xfId="15510"/>
    <cellStyle name="Output 2 2 3 18 11 2" xfId="41082"/>
    <cellStyle name="Output 2 2 3 18 12" xfId="16904"/>
    <cellStyle name="Output 2 2 3 18 12 2" xfId="41083"/>
    <cellStyle name="Output 2 2 3 18 13" xfId="18294"/>
    <cellStyle name="Output 2 2 3 18 13 2" xfId="41084"/>
    <cellStyle name="Output 2 2 3 18 14" xfId="19681"/>
    <cellStyle name="Output 2 2 3 18 14 2" xfId="41085"/>
    <cellStyle name="Output 2 2 3 18 15" xfId="21061"/>
    <cellStyle name="Output 2 2 3 18 15 2" xfId="41086"/>
    <cellStyle name="Output 2 2 3 18 16" xfId="22427"/>
    <cellStyle name="Output 2 2 3 18 16 2" xfId="41087"/>
    <cellStyle name="Output 2 2 3 18 17" xfId="23781"/>
    <cellStyle name="Output 2 2 3 18 17 2" xfId="41088"/>
    <cellStyle name="Output 2 2 3 18 18" xfId="41089"/>
    <cellStyle name="Output 2 2 3 18 19" xfId="54516"/>
    <cellStyle name="Output 2 2 3 18 2" xfId="2799"/>
    <cellStyle name="Output 2 2 3 18 2 2" xfId="41090"/>
    <cellStyle name="Output 2 2 3 18 20" xfId="54517"/>
    <cellStyle name="Output 2 2 3 18 21" xfId="54518"/>
    <cellStyle name="Output 2 2 3 18 22" xfId="54519"/>
    <cellStyle name="Output 2 2 3 18 23" xfId="54520"/>
    <cellStyle name="Output 2 2 3 18 24" xfId="54521"/>
    <cellStyle name="Output 2 2 3 18 25" xfId="54522"/>
    <cellStyle name="Output 2 2 3 18 3" xfId="4153"/>
    <cellStyle name="Output 2 2 3 18 3 2" xfId="41091"/>
    <cellStyle name="Output 2 2 3 18 4" xfId="5725"/>
    <cellStyle name="Output 2 2 3 18 4 2" xfId="41092"/>
    <cellStyle name="Output 2 2 3 18 5" xfId="7123"/>
    <cellStyle name="Output 2 2 3 18 5 2" xfId="41093"/>
    <cellStyle name="Output 2 2 3 18 6" xfId="8521"/>
    <cellStyle name="Output 2 2 3 18 6 2" xfId="41094"/>
    <cellStyle name="Output 2 2 3 18 7" xfId="9923"/>
    <cellStyle name="Output 2 2 3 18 7 2" xfId="41095"/>
    <cellStyle name="Output 2 2 3 18 8" xfId="11317"/>
    <cellStyle name="Output 2 2 3 18 8 2" xfId="41096"/>
    <cellStyle name="Output 2 2 3 18 9" xfId="12716"/>
    <cellStyle name="Output 2 2 3 18 9 2" xfId="41097"/>
    <cellStyle name="Output 2 2 3 19" xfId="1374"/>
    <cellStyle name="Output 2 2 3 19 10" xfId="14139"/>
    <cellStyle name="Output 2 2 3 19 10 2" xfId="41098"/>
    <cellStyle name="Output 2 2 3 19 11" xfId="15535"/>
    <cellStyle name="Output 2 2 3 19 11 2" xfId="41099"/>
    <cellStyle name="Output 2 2 3 19 12" xfId="16929"/>
    <cellStyle name="Output 2 2 3 19 12 2" xfId="41100"/>
    <cellStyle name="Output 2 2 3 19 13" xfId="18319"/>
    <cellStyle name="Output 2 2 3 19 13 2" xfId="41101"/>
    <cellStyle name="Output 2 2 3 19 14" xfId="19706"/>
    <cellStyle name="Output 2 2 3 19 14 2" xfId="41102"/>
    <cellStyle name="Output 2 2 3 19 15" xfId="21086"/>
    <cellStyle name="Output 2 2 3 19 15 2" xfId="41103"/>
    <cellStyle name="Output 2 2 3 19 16" xfId="22452"/>
    <cellStyle name="Output 2 2 3 19 16 2" xfId="41104"/>
    <cellStyle name="Output 2 2 3 19 17" xfId="23806"/>
    <cellStyle name="Output 2 2 3 19 17 2" xfId="41105"/>
    <cellStyle name="Output 2 2 3 19 18" xfId="41106"/>
    <cellStyle name="Output 2 2 3 19 19" xfId="54523"/>
    <cellStyle name="Output 2 2 3 19 2" xfId="2824"/>
    <cellStyle name="Output 2 2 3 19 2 2" xfId="41107"/>
    <cellStyle name="Output 2 2 3 19 20" xfId="54524"/>
    <cellStyle name="Output 2 2 3 19 21" xfId="54525"/>
    <cellStyle name="Output 2 2 3 19 22" xfId="54526"/>
    <cellStyle name="Output 2 2 3 19 23" xfId="54527"/>
    <cellStyle name="Output 2 2 3 19 24" xfId="54528"/>
    <cellStyle name="Output 2 2 3 19 25" xfId="54529"/>
    <cellStyle name="Output 2 2 3 19 3" xfId="4178"/>
    <cellStyle name="Output 2 2 3 19 3 2" xfId="41108"/>
    <cellStyle name="Output 2 2 3 19 4" xfId="5750"/>
    <cellStyle name="Output 2 2 3 19 4 2" xfId="41109"/>
    <cellStyle name="Output 2 2 3 19 5" xfId="7148"/>
    <cellStyle name="Output 2 2 3 19 5 2" xfId="41110"/>
    <cellStyle name="Output 2 2 3 19 6" xfId="8546"/>
    <cellStyle name="Output 2 2 3 19 6 2" xfId="41111"/>
    <cellStyle name="Output 2 2 3 19 7" xfId="9948"/>
    <cellStyle name="Output 2 2 3 19 7 2" xfId="41112"/>
    <cellStyle name="Output 2 2 3 19 8" xfId="11342"/>
    <cellStyle name="Output 2 2 3 19 8 2" xfId="41113"/>
    <cellStyle name="Output 2 2 3 19 9" xfId="12741"/>
    <cellStyle name="Output 2 2 3 19 9 2" xfId="41114"/>
    <cellStyle name="Output 2 2 3 2" xfId="379"/>
    <cellStyle name="Output 2 2 3 2 10" xfId="9357"/>
    <cellStyle name="Output 2 2 3 2 10 2" xfId="41115"/>
    <cellStyle name="Output 2 2 3 2 11" xfId="10751"/>
    <cellStyle name="Output 2 2 3 2 11 2" xfId="41116"/>
    <cellStyle name="Output 2 2 3 2 12" xfId="12150"/>
    <cellStyle name="Output 2 2 3 2 12 2" xfId="41117"/>
    <cellStyle name="Output 2 2 3 2 13" xfId="13548"/>
    <cellStyle name="Output 2 2 3 2 13 2" xfId="41118"/>
    <cellStyle name="Output 2 2 3 2 14" xfId="14944"/>
    <cellStyle name="Output 2 2 3 2 14 2" xfId="41119"/>
    <cellStyle name="Output 2 2 3 2 15" xfId="16338"/>
    <cellStyle name="Output 2 2 3 2 15 2" xfId="41120"/>
    <cellStyle name="Output 2 2 3 2 16" xfId="17728"/>
    <cellStyle name="Output 2 2 3 2 16 2" xfId="41121"/>
    <cellStyle name="Output 2 2 3 2 17" xfId="19115"/>
    <cellStyle name="Output 2 2 3 2 17 2" xfId="41122"/>
    <cellStyle name="Output 2 2 3 2 18" xfId="20495"/>
    <cellStyle name="Output 2 2 3 2 18 2" xfId="41123"/>
    <cellStyle name="Output 2 2 3 2 19" xfId="21861"/>
    <cellStyle name="Output 2 2 3 2 19 2" xfId="41124"/>
    <cellStyle name="Output 2 2 3 2 2" xfId="508"/>
    <cellStyle name="Output 2 2 3 2 2 10" xfId="14719"/>
    <cellStyle name="Output 2 2 3 2 2 10 2" xfId="41125"/>
    <cellStyle name="Output 2 2 3 2 2 11" xfId="16113"/>
    <cellStyle name="Output 2 2 3 2 2 11 2" xfId="41126"/>
    <cellStyle name="Output 2 2 3 2 2 12" xfId="17503"/>
    <cellStyle name="Output 2 2 3 2 2 12 2" xfId="41127"/>
    <cellStyle name="Output 2 2 3 2 2 13" xfId="18890"/>
    <cellStyle name="Output 2 2 3 2 2 13 2" xfId="41128"/>
    <cellStyle name="Output 2 2 3 2 2 14" xfId="20270"/>
    <cellStyle name="Output 2 2 3 2 2 14 2" xfId="41129"/>
    <cellStyle name="Output 2 2 3 2 2 15" xfId="21636"/>
    <cellStyle name="Output 2 2 3 2 2 15 2" xfId="41130"/>
    <cellStyle name="Output 2 2 3 2 2 16" xfId="22990"/>
    <cellStyle name="Output 2 2 3 2 2 16 2" xfId="41131"/>
    <cellStyle name="Output 2 2 3 2 2 17" xfId="24334"/>
    <cellStyle name="Output 2 2 3 2 2 17 2" xfId="41132"/>
    <cellStyle name="Output 2 2 3 2 2 18" xfId="1902"/>
    <cellStyle name="Output 2 2 3 2 2 18 2" xfId="41133"/>
    <cellStyle name="Output 2 2 3 2 2 19" xfId="41134"/>
    <cellStyle name="Output 2 2 3 2 2 2" xfId="3362"/>
    <cellStyle name="Output 2 2 3 2 2 2 2" xfId="41135"/>
    <cellStyle name="Output 2 2 3 2 2 3" xfId="4706"/>
    <cellStyle name="Output 2 2 3 2 2 3 2" xfId="41136"/>
    <cellStyle name="Output 2 2 3 2 2 4" xfId="6332"/>
    <cellStyle name="Output 2 2 3 2 2 4 2" xfId="41137"/>
    <cellStyle name="Output 2 2 3 2 2 5" xfId="7734"/>
    <cellStyle name="Output 2 2 3 2 2 5 2" xfId="41138"/>
    <cellStyle name="Output 2 2 3 2 2 6" xfId="9129"/>
    <cellStyle name="Output 2 2 3 2 2 6 2" xfId="41139"/>
    <cellStyle name="Output 2 2 3 2 2 7" xfId="10530"/>
    <cellStyle name="Output 2 2 3 2 2 7 2" xfId="41140"/>
    <cellStyle name="Output 2 2 3 2 2 8" xfId="11927"/>
    <cellStyle name="Output 2 2 3 2 2 8 2" xfId="41141"/>
    <cellStyle name="Output 2 2 3 2 2 9" xfId="13323"/>
    <cellStyle name="Output 2 2 3 2 2 9 2" xfId="41142"/>
    <cellStyle name="Output 2 2 3 2 20" xfId="23215"/>
    <cellStyle name="Output 2 2 3 2 20 2" xfId="41143"/>
    <cellStyle name="Output 2 2 3 2 21" xfId="783"/>
    <cellStyle name="Output 2 2 3 2 21 2" xfId="41144"/>
    <cellStyle name="Output 2 2 3 2 22" xfId="24600"/>
    <cellStyle name="Output 2 2 3 2 22 2" xfId="41145"/>
    <cellStyle name="Output 2 2 3 2 23" xfId="41146"/>
    <cellStyle name="Output 2 2 3 2 24" xfId="54530"/>
    <cellStyle name="Output 2 2 3 2 25" xfId="54531"/>
    <cellStyle name="Output 2 2 3 2 26" xfId="54532"/>
    <cellStyle name="Output 2 2 3 2 27" xfId="54533"/>
    <cellStyle name="Output 2 2 3 2 28" xfId="54534"/>
    <cellStyle name="Output 2 2 3 2 29" xfId="54535"/>
    <cellStyle name="Output 2 2 3 2 3" xfId="624"/>
    <cellStyle name="Output 2 2 3 2 3 10" xfId="14835"/>
    <cellStyle name="Output 2 2 3 2 3 10 2" xfId="41147"/>
    <cellStyle name="Output 2 2 3 2 3 11" xfId="16229"/>
    <cellStyle name="Output 2 2 3 2 3 11 2" xfId="41148"/>
    <cellStyle name="Output 2 2 3 2 3 12" xfId="17619"/>
    <cellStyle name="Output 2 2 3 2 3 12 2" xfId="41149"/>
    <cellStyle name="Output 2 2 3 2 3 13" xfId="19006"/>
    <cellStyle name="Output 2 2 3 2 3 13 2" xfId="41150"/>
    <cellStyle name="Output 2 2 3 2 3 14" xfId="20386"/>
    <cellStyle name="Output 2 2 3 2 3 14 2" xfId="41151"/>
    <cellStyle name="Output 2 2 3 2 3 15" xfId="21752"/>
    <cellStyle name="Output 2 2 3 2 3 15 2" xfId="41152"/>
    <cellStyle name="Output 2 2 3 2 3 16" xfId="23106"/>
    <cellStyle name="Output 2 2 3 2 3 16 2" xfId="41153"/>
    <cellStyle name="Output 2 2 3 2 3 17" xfId="24450"/>
    <cellStyle name="Output 2 2 3 2 3 17 2" xfId="41154"/>
    <cellStyle name="Output 2 2 3 2 3 18" xfId="2018"/>
    <cellStyle name="Output 2 2 3 2 3 18 2" xfId="41155"/>
    <cellStyle name="Output 2 2 3 2 3 19" xfId="41156"/>
    <cellStyle name="Output 2 2 3 2 3 2" xfId="3478"/>
    <cellStyle name="Output 2 2 3 2 3 2 2" xfId="41157"/>
    <cellStyle name="Output 2 2 3 2 3 3" xfId="4822"/>
    <cellStyle name="Output 2 2 3 2 3 3 2" xfId="41158"/>
    <cellStyle name="Output 2 2 3 2 3 4" xfId="6448"/>
    <cellStyle name="Output 2 2 3 2 3 4 2" xfId="41159"/>
    <cellStyle name="Output 2 2 3 2 3 5" xfId="7850"/>
    <cellStyle name="Output 2 2 3 2 3 5 2" xfId="41160"/>
    <cellStyle name="Output 2 2 3 2 3 6" xfId="9245"/>
    <cellStyle name="Output 2 2 3 2 3 6 2" xfId="41161"/>
    <cellStyle name="Output 2 2 3 2 3 7" xfId="10646"/>
    <cellStyle name="Output 2 2 3 2 3 7 2" xfId="41162"/>
    <cellStyle name="Output 2 2 3 2 3 8" xfId="12043"/>
    <cellStyle name="Output 2 2 3 2 3 8 2" xfId="41163"/>
    <cellStyle name="Output 2 2 3 2 3 9" xfId="13439"/>
    <cellStyle name="Output 2 2 3 2 3 9 2" xfId="41164"/>
    <cellStyle name="Output 2 2 3 2 30" xfId="54536"/>
    <cellStyle name="Output 2 2 3 2 4" xfId="1773"/>
    <cellStyle name="Output 2 2 3 2 4 10" xfId="14590"/>
    <cellStyle name="Output 2 2 3 2 4 10 2" xfId="41165"/>
    <cellStyle name="Output 2 2 3 2 4 11" xfId="15984"/>
    <cellStyle name="Output 2 2 3 2 4 11 2" xfId="41166"/>
    <cellStyle name="Output 2 2 3 2 4 12" xfId="17374"/>
    <cellStyle name="Output 2 2 3 2 4 12 2" xfId="41167"/>
    <cellStyle name="Output 2 2 3 2 4 13" xfId="18761"/>
    <cellStyle name="Output 2 2 3 2 4 13 2" xfId="41168"/>
    <cellStyle name="Output 2 2 3 2 4 14" xfId="20141"/>
    <cellStyle name="Output 2 2 3 2 4 14 2" xfId="41169"/>
    <cellStyle name="Output 2 2 3 2 4 15" xfId="21507"/>
    <cellStyle name="Output 2 2 3 2 4 15 2" xfId="41170"/>
    <cellStyle name="Output 2 2 3 2 4 16" xfId="22861"/>
    <cellStyle name="Output 2 2 3 2 4 16 2" xfId="41171"/>
    <cellStyle name="Output 2 2 3 2 4 17" xfId="24205"/>
    <cellStyle name="Output 2 2 3 2 4 17 2" xfId="41172"/>
    <cellStyle name="Output 2 2 3 2 4 18" xfId="41173"/>
    <cellStyle name="Output 2 2 3 2 4 2" xfId="3233"/>
    <cellStyle name="Output 2 2 3 2 4 2 2" xfId="41174"/>
    <cellStyle name="Output 2 2 3 2 4 3" xfId="4577"/>
    <cellStyle name="Output 2 2 3 2 4 3 2" xfId="41175"/>
    <cellStyle name="Output 2 2 3 2 4 4" xfId="6203"/>
    <cellStyle name="Output 2 2 3 2 4 4 2" xfId="41176"/>
    <cellStyle name="Output 2 2 3 2 4 5" xfId="7605"/>
    <cellStyle name="Output 2 2 3 2 4 5 2" xfId="41177"/>
    <cellStyle name="Output 2 2 3 2 4 6" xfId="9000"/>
    <cellStyle name="Output 2 2 3 2 4 6 2" xfId="41178"/>
    <cellStyle name="Output 2 2 3 2 4 7" xfId="10401"/>
    <cellStyle name="Output 2 2 3 2 4 7 2" xfId="41179"/>
    <cellStyle name="Output 2 2 3 2 4 8" xfId="11798"/>
    <cellStyle name="Output 2 2 3 2 4 8 2" xfId="41180"/>
    <cellStyle name="Output 2 2 3 2 4 9" xfId="13194"/>
    <cellStyle name="Output 2 2 3 2 4 9 2" xfId="41181"/>
    <cellStyle name="Output 2 2 3 2 5" xfId="2233"/>
    <cellStyle name="Output 2 2 3 2 5 2" xfId="41182"/>
    <cellStyle name="Output 2 2 3 2 6" xfId="3587"/>
    <cellStyle name="Output 2 2 3 2 6 2" xfId="41183"/>
    <cellStyle name="Output 2 2 3 2 7" xfId="5159"/>
    <cellStyle name="Output 2 2 3 2 7 2" xfId="41184"/>
    <cellStyle name="Output 2 2 3 2 8" xfId="6557"/>
    <cellStyle name="Output 2 2 3 2 8 2" xfId="41185"/>
    <cellStyle name="Output 2 2 3 2 9" xfId="7955"/>
    <cellStyle name="Output 2 2 3 2 9 2" xfId="41186"/>
    <cellStyle name="Output 2 2 3 20" xfId="1405"/>
    <cellStyle name="Output 2 2 3 20 10" xfId="14170"/>
    <cellStyle name="Output 2 2 3 20 10 2" xfId="41187"/>
    <cellStyle name="Output 2 2 3 20 11" xfId="15566"/>
    <cellStyle name="Output 2 2 3 20 11 2" xfId="41188"/>
    <cellStyle name="Output 2 2 3 20 12" xfId="16960"/>
    <cellStyle name="Output 2 2 3 20 12 2" xfId="41189"/>
    <cellStyle name="Output 2 2 3 20 13" xfId="18350"/>
    <cellStyle name="Output 2 2 3 20 13 2" xfId="41190"/>
    <cellStyle name="Output 2 2 3 20 14" xfId="19737"/>
    <cellStyle name="Output 2 2 3 20 14 2" xfId="41191"/>
    <cellStyle name="Output 2 2 3 20 15" xfId="21117"/>
    <cellStyle name="Output 2 2 3 20 15 2" xfId="41192"/>
    <cellStyle name="Output 2 2 3 20 16" xfId="22483"/>
    <cellStyle name="Output 2 2 3 20 16 2" xfId="41193"/>
    <cellStyle name="Output 2 2 3 20 17" xfId="23837"/>
    <cellStyle name="Output 2 2 3 20 17 2" xfId="41194"/>
    <cellStyle name="Output 2 2 3 20 18" xfId="41195"/>
    <cellStyle name="Output 2 2 3 20 19" xfId="54537"/>
    <cellStyle name="Output 2 2 3 20 2" xfId="2855"/>
    <cellStyle name="Output 2 2 3 20 2 2" xfId="41196"/>
    <cellStyle name="Output 2 2 3 20 20" xfId="54538"/>
    <cellStyle name="Output 2 2 3 20 21" xfId="54539"/>
    <cellStyle name="Output 2 2 3 20 22" xfId="54540"/>
    <cellStyle name="Output 2 2 3 20 23" xfId="54541"/>
    <cellStyle name="Output 2 2 3 20 24" xfId="54542"/>
    <cellStyle name="Output 2 2 3 20 25" xfId="54543"/>
    <cellStyle name="Output 2 2 3 20 3" xfId="4209"/>
    <cellStyle name="Output 2 2 3 20 3 2" xfId="41197"/>
    <cellStyle name="Output 2 2 3 20 4" xfId="5781"/>
    <cellStyle name="Output 2 2 3 20 4 2" xfId="41198"/>
    <cellStyle name="Output 2 2 3 20 5" xfId="7179"/>
    <cellStyle name="Output 2 2 3 20 5 2" xfId="41199"/>
    <cellStyle name="Output 2 2 3 20 6" xfId="8577"/>
    <cellStyle name="Output 2 2 3 20 6 2" xfId="41200"/>
    <cellStyle name="Output 2 2 3 20 7" xfId="9979"/>
    <cellStyle name="Output 2 2 3 20 7 2" xfId="41201"/>
    <cellStyle name="Output 2 2 3 20 8" xfId="11373"/>
    <cellStyle name="Output 2 2 3 20 8 2" xfId="41202"/>
    <cellStyle name="Output 2 2 3 20 9" xfId="12772"/>
    <cellStyle name="Output 2 2 3 20 9 2" xfId="41203"/>
    <cellStyle name="Output 2 2 3 21" xfId="1439"/>
    <cellStyle name="Output 2 2 3 21 10" xfId="14204"/>
    <cellStyle name="Output 2 2 3 21 10 2" xfId="41204"/>
    <cellStyle name="Output 2 2 3 21 11" xfId="15600"/>
    <cellStyle name="Output 2 2 3 21 11 2" xfId="41205"/>
    <cellStyle name="Output 2 2 3 21 12" xfId="16994"/>
    <cellStyle name="Output 2 2 3 21 12 2" xfId="41206"/>
    <cellStyle name="Output 2 2 3 21 13" xfId="18384"/>
    <cellStyle name="Output 2 2 3 21 13 2" xfId="41207"/>
    <cellStyle name="Output 2 2 3 21 14" xfId="19771"/>
    <cellStyle name="Output 2 2 3 21 14 2" xfId="41208"/>
    <cellStyle name="Output 2 2 3 21 15" xfId="21151"/>
    <cellStyle name="Output 2 2 3 21 15 2" xfId="41209"/>
    <cellStyle name="Output 2 2 3 21 16" xfId="22517"/>
    <cellStyle name="Output 2 2 3 21 16 2" xfId="41210"/>
    <cellStyle name="Output 2 2 3 21 17" xfId="23871"/>
    <cellStyle name="Output 2 2 3 21 17 2" xfId="41211"/>
    <cellStyle name="Output 2 2 3 21 18" xfId="41212"/>
    <cellStyle name="Output 2 2 3 21 19" xfId="54544"/>
    <cellStyle name="Output 2 2 3 21 2" xfId="2889"/>
    <cellStyle name="Output 2 2 3 21 2 2" xfId="41213"/>
    <cellStyle name="Output 2 2 3 21 20" xfId="54545"/>
    <cellStyle name="Output 2 2 3 21 21" xfId="54546"/>
    <cellStyle name="Output 2 2 3 21 22" xfId="54547"/>
    <cellStyle name="Output 2 2 3 21 23" xfId="54548"/>
    <cellStyle name="Output 2 2 3 21 24" xfId="54549"/>
    <cellStyle name="Output 2 2 3 21 25" xfId="54550"/>
    <cellStyle name="Output 2 2 3 21 3" xfId="4243"/>
    <cellStyle name="Output 2 2 3 21 3 2" xfId="41214"/>
    <cellStyle name="Output 2 2 3 21 4" xfId="5815"/>
    <cellStyle name="Output 2 2 3 21 4 2" xfId="41215"/>
    <cellStyle name="Output 2 2 3 21 5" xfId="7213"/>
    <cellStyle name="Output 2 2 3 21 5 2" xfId="41216"/>
    <cellStyle name="Output 2 2 3 21 6" xfId="8611"/>
    <cellStyle name="Output 2 2 3 21 6 2" xfId="41217"/>
    <cellStyle name="Output 2 2 3 21 7" xfId="10013"/>
    <cellStyle name="Output 2 2 3 21 7 2" xfId="41218"/>
    <cellStyle name="Output 2 2 3 21 8" xfId="11407"/>
    <cellStyle name="Output 2 2 3 21 8 2" xfId="41219"/>
    <cellStyle name="Output 2 2 3 21 9" xfId="12806"/>
    <cellStyle name="Output 2 2 3 21 9 2" xfId="41220"/>
    <cellStyle name="Output 2 2 3 22" xfId="1471"/>
    <cellStyle name="Output 2 2 3 22 10" xfId="14236"/>
    <cellStyle name="Output 2 2 3 22 10 2" xfId="41221"/>
    <cellStyle name="Output 2 2 3 22 11" xfId="15632"/>
    <cellStyle name="Output 2 2 3 22 11 2" xfId="41222"/>
    <cellStyle name="Output 2 2 3 22 12" xfId="17026"/>
    <cellStyle name="Output 2 2 3 22 12 2" xfId="41223"/>
    <cellStyle name="Output 2 2 3 22 13" xfId="18416"/>
    <cellStyle name="Output 2 2 3 22 13 2" xfId="41224"/>
    <cellStyle name="Output 2 2 3 22 14" xfId="19803"/>
    <cellStyle name="Output 2 2 3 22 14 2" xfId="41225"/>
    <cellStyle name="Output 2 2 3 22 15" xfId="21183"/>
    <cellStyle name="Output 2 2 3 22 15 2" xfId="41226"/>
    <cellStyle name="Output 2 2 3 22 16" xfId="22549"/>
    <cellStyle name="Output 2 2 3 22 16 2" xfId="41227"/>
    <cellStyle name="Output 2 2 3 22 17" xfId="23903"/>
    <cellStyle name="Output 2 2 3 22 17 2" xfId="41228"/>
    <cellStyle name="Output 2 2 3 22 18" xfId="41229"/>
    <cellStyle name="Output 2 2 3 22 19" xfId="54551"/>
    <cellStyle name="Output 2 2 3 22 2" xfId="2921"/>
    <cellStyle name="Output 2 2 3 22 2 2" xfId="41230"/>
    <cellStyle name="Output 2 2 3 22 20" xfId="54552"/>
    <cellStyle name="Output 2 2 3 22 21" xfId="54553"/>
    <cellStyle name="Output 2 2 3 22 22" xfId="54554"/>
    <cellStyle name="Output 2 2 3 22 23" xfId="54555"/>
    <cellStyle name="Output 2 2 3 22 24" xfId="54556"/>
    <cellStyle name="Output 2 2 3 22 25" xfId="54557"/>
    <cellStyle name="Output 2 2 3 22 3" xfId="4275"/>
    <cellStyle name="Output 2 2 3 22 3 2" xfId="41231"/>
    <cellStyle name="Output 2 2 3 22 4" xfId="5847"/>
    <cellStyle name="Output 2 2 3 22 4 2" xfId="41232"/>
    <cellStyle name="Output 2 2 3 22 5" xfId="7245"/>
    <cellStyle name="Output 2 2 3 22 5 2" xfId="41233"/>
    <cellStyle name="Output 2 2 3 22 6" xfId="8643"/>
    <cellStyle name="Output 2 2 3 22 6 2" xfId="41234"/>
    <cellStyle name="Output 2 2 3 22 7" xfId="10045"/>
    <cellStyle name="Output 2 2 3 22 7 2" xfId="41235"/>
    <cellStyle name="Output 2 2 3 22 8" xfId="11439"/>
    <cellStyle name="Output 2 2 3 22 8 2" xfId="41236"/>
    <cellStyle name="Output 2 2 3 22 9" xfId="12838"/>
    <cellStyle name="Output 2 2 3 22 9 2" xfId="41237"/>
    <cellStyle name="Output 2 2 3 23" xfId="1505"/>
    <cellStyle name="Output 2 2 3 23 10" xfId="14270"/>
    <cellStyle name="Output 2 2 3 23 10 2" xfId="41238"/>
    <cellStyle name="Output 2 2 3 23 11" xfId="15666"/>
    <cellStyle name="Output 2 2 3 23 11 2" xfId="41239"/>
    <cellStyle name="Output 2 2 3 23 12" xfId="17060"/>
    <cellStyle name="Output 2 2 3 23 12 2" xfId="41240"/>
    <cellStyle name="Output 2 2 3 23 13" xfId="18450"/>
    <cellStyle name="Output 2 2 3 23 13 2" xfId="41241"/>
    <cellStyle name="Output 2 2 3 23 14" xfId="19837"/>
    <cellStyle name="Output 2 2 3 23 14 2" xfId="41242"/>
    <cellStyle name="Output 2 2 3 23 15" xfId="21217"/>
    <cellStyle name="Output 2 2 3 23 15 2" xfId="41243"/>
    <cellStyle name="Output 2 2 3 23 16" xfId="22583"/>
    <cellStyle name="Output 2 2 3 23 16 2" xfId="41244"/>
    <cellStyle name="Output 2 2 3 23 17" xfId="23937"/>
    <cellStyle name="Output 2 2 3 23 17 2" xfId="41245"/>
    <cellStyle name="Output 2 2 3 23 18" xfId="41246"/>
    <cellStyle name="Output 2 2 3 23 19" xfId="54558"/>
    <cellStyle name="Output 2 2 3 23 2" xfId="2955"/>
    <cellStyle name="Output 2 2 3 23 2 2" xfId="41247"/>
    <cellStyle name="Output 2 2 3 23 20" xfId="54559"/>
    <cellStyle name="Output 2 2 3 23 21" xfId="54560"/>
    <cellStyle name="Output 2 2 3 23 22" xfId="54561"/>
    <cellStyle name="Output 2 2 3 23 23" xfId="54562"/>
    <cellStyle name="Output 2 2 3 23 24" xfId="54563"/>
    <cellStyle name="Output 2 2 3 23 25" xfId="54564"/>
    <cellStyle name="Output 2 2 3 23 3" xfId="4309"/>
    <cellStyle name="Output 2 2 3 23 3 2" xfId="41248"/>
    <cellStyle name="Output 2 2 3 23 4" xfId="5881"/>
    <cellStyle name="Output 2 2 3 23 4 2" xfId="41249"/>
    <cellStyle name="Output 2 2 3 23 5" xfId="7279"/>
    <cellStyle name="Output 2 2 3 23 5 2" xfId="41250"/>
    <cellStyle name="Output 2 2 3 23 6" xfId="8677"/>
    <cellStyle name="Output 2 2 3 23 6 2" xfId="41251"/>
    <cellStyle name="Output 2 2 3 23 7" xfId="10079"/>
    <cellStyle name="Output 2 2 3 23 7 2" xfId="41252"/>
    <cellStyle name="Output 2 2 3 23 8" xfId="11473"/>
    <cellStyle name="Output 2 2 3 23 8 2" xfId="41253"/>
    <cellStyle name="Output 2 2 3 23 9" xfId="12872"/>
    <cellStyle name="Output 2 2 3 23 9 2" xfId="41254"/>
    <cellStyle name="Output 2 2 3 24" xfId="1540"/>
    <cellStyle name="Output 2 2 3 24 10" xfId="14305"/>
    <cellStyle name="Output 2 2 3 24 10 2" xfId="41255"/>
    <cellStyle name="Output 2 2 3 24 11" xfId="15701"/>
    <cellStyle name="Output 2 2 3 24 11 2" xfId="41256"/>
    <cellStyle name="Output 2 2 3 24 12" xfId="17095"/>
    <cellStyle name="Output 2 2 3 24 12 2" xfId="41257"/>
    <cellStyle name="Output 2 2 3 24 13" xfId="18485"/>
    <cellStyle name="Output 2 2 3 24 13 2" xfId="41258"/>
    <cellStyle name="Output 2 2 3 24 14" xfId="19872"/>
    <cellStyle name="Output 2 2 3 24 14 2" xfId="41259"/>
    <cellStyle name="Output 2 2 3 24 15" xfId="21252"/>
    <cellStyle name="Output 2 2 3 24 15 2" xfId="41260"/>
    <cellStyle name="Output 2 2 3 24 16" xfId="22618"/>
    <cellStyle name="Output 2 2 3 24 16 2" xfId="41261"/>
    <cellStyle name="Output 2 2 3 24 17" xfId="23972"/>
    <cellStyle name="Output 2 2 3 24 17 2" xfId="41262"/>
    <cellStyle name="Output 2 2 3 24 18" xfId="41263"/>
    <cellStyle name="Output 2 2 3 24 19" xfId="54565"/>
    <cellStyle name="Output 2 2 3 24 2" xfId="2990"/>
    <cellStyle name="Output 2 2 3 24 2 2" xfId="41264"/>
    <cellStyle name="Output 2 2 3 24 20" xfId="54566"/>
    <cellStyle name="Output 2 2 3 24 21" xfId="54567"/>
    <cellStyle name="Output 2 2 3 24 22" xfId="54568"/>
    <cellStyle name="Output 2 2 3 24 23" xfId="54569"/>
    <cellStyle name="Output 2 2 3 24 24" xfId="54570"/>
    <cellStyle name="Output 2 2 3 24 25" xfId="54571"/>
    <cellStyle name="Output 2 2 3 24 3" xfId="4344"/>
    <cellStyle name="Output 2 2 3 24 3 2" xfId="41265"/>
    <cellStyle name="Output 2 2 3 24 4" xfId="5916"/>
    <cellStyle name="Output 2 2 3 24 4 2" xfId="41266"/>
    <cellStyle name="Output 2 2 3 24 5" xfId="7314"/>
    <cellStyle name="Output 2 2 3 24 5 2" xfId="41267"/>
    <cellStyle name="Output 2 2 3 24 6" xfId="8712"/>
    <cellStyle name="Output 2 2 3 24 6 2" xfId="41268"/>
    <cellStyle name="Output 2 2 3 24 7" xfId="10114"/>
    <cellStyle name="Output 2 2 3 24 7 2" xfId="41269"/>
    <cellStyle name="Output 2 2 3 24 8" xfId="11508"/>
    <cellStyle name="Output 2 2 3 24 8 2" xfId="41270"/>
    <cellStyle name="Output 2 2 3 24 9" xfId="12907"/>
    <cellStyle name="Output 2 2 3 24 9 2" xfId="41271"/>
    <cellStyle name="Output 2 2 3 25" xfId="1574"/>
    <cellStyle name="Output 2 2 3 25 10" xfId="14339"/>
    <cellStyle name="Output 2 2 3 25 10 2" xfId="41272"/>
    <cellStyle name="Output 2 2 3 25 11" xfId="15735"/>
    <cellStyle name="Output 2 2 3 25 11 2" xfId="41273"/>
    <cellStyle name="Output 2 2 3 25 12" xfId="17129"/>
    <cellStyle name="Output 2 2 3 25 12 2" xfId="41274"/>
    <cellStyle name="Output 2 2 3 25 13" xfId="18519"/>
    <cellStyle name="Output 2 2 3 25 13 2" xfId="41275"/>
    <cellStyle name="Output 2 2 3 25 14" xfId="19906"/>
    <cellStyle name="Output 2 2 3 25 14 2" xfId="41276"/>
    <cellStyle name="Output 2 2 3 25 15" xfId="21286"/>
    <cellStyle name="Output 2 2 3 25 15 2" xfId="41277"/>
    <cellStyle name="Output 2 2 3 25 16" xfId="22652"/>
    <cellStyle name="Output 2 2 3 25 16 2" xfId="41278"/>
    <cellStyle name="Output 2 2 3 25 17" xfId="24006"/>
    <cellStyle name="Output 2 2 3 25 17 2" xfId="41279"/>
    <cellStyle name="Output 2 2 3 25 18" xfId="41280"/>
    <cellStyle name="Output 2 2 3 25 19" xfId="54572"/>
    <cellStyle name="Output 2 2 3 25 2" xfId="3024"/>
    <cellStyle name="Output 2 2 3 25 2 2" xfId="41281"/>
    <cellStyle name="Output 2 2 3 25 20" xfId="54573"/>
    <cellStyle name="Output 2 2 3 25 21" xfId="54574"/>
    <cellStyle name="Output 2 2 3 25 22" xfId="54575"/>
    <cellStyle name="Output 2 2 3 25 23" xfId="54576"/>
    <cellStyle name="Output 2 2 3 25 24" xfId="54577"/>
    <cellStyle name="Output 2 2 3 25 25" xfId="54578"/>
    <cellStyle name="Output 2 2 3 25 3" xfId="4378"/>
    <cellStyle name="Output 2 2 3 25 3 2" xfId="41282"/>
    <cellStyle name="Output 2 2 3 25 4" xfId="5950"/>
    <cellStyle name="Output 2 2 3 25 4 2" xfId="41283"/>
    <cellStyle name="Output 2 2 3 25 5" xfId="7348"/>
    <cellStyle name="Output 2 2 3 25 5 2" xfId="41284"/>
    <cellStyle name="Output 2 2 3 25 6" xfId="8746"/>
    <cellStyle name="Output 2 2 3 25 6 2" xfId="41285"/>
    <cellStyle name="Output 2 2 3 25 7" xfId="10148"/>
    <cellStyle name="Output 2 2 3 25 7 2" xfId="41286"/>
    <cellStyle name="Output 2 2 3 25 8" xfId="11542"/>
    <cellStyle name="Output 2 2 3 25 8 2" xfId="41287"/>
    <cellStyle name="Output 2 2 3 25 9" xfId="12941"/>
    <cellStyle name="Output 2 2 3 25 9 2" xfId="41288"/>
    <cellStyle name="Output 2 2 3 26" xfId="1606"/>
    <cellStyle name="Output 2 2 3 26 10" xfId="14371"/>
    <cellStyle name="Output 2 2 3 26 10 2" xfId="41289"/>
    <cellStyle name="Output 2 2 3 26 11" xfId="15767"/>
    <cellStyle name="Output 2 2 3 26 11 2" xfId="41290"/>
    <cellStyle name="Output 2 2 3 26 12" xfId="17161"/>
    <cellStyle name="Output 2 2 3 26 12 2" xfId="41291"/>
    <cellStyle name="Output 2 2 3 26 13" xfId="18551"/>
    <cellStyle name="Output 2 2 3 26 13 2" xfId="41292"/>
    <cellStyle name="Output 2 2 3 26 14" xfId="19938"/>
    <cellStyle name="Output 2 2 3 26 14 2" xfId="41293"/>
    <cellStyle name="Output 2 2 3 26 15" xfId="21318"/>
    <cellStyle name="Output 2 2 3 26 15 2" xfId="41294"/>
    <cellStyle name="Output 2 2 3 26 16" xfId="22684"/>
    <cellStyle name="Output 2 2 3 26 16 2" xfId="41295"/>
    <cellStyle name="Output 2 2 3 26 17" xfId="24038"/>
    <cellStyle name="Output 2 2 3 26 17 2" xfId="41296"/>
    <cellStyle name="Output 2 2 3 26 18" xfId="41297"/>
    <cellStyle name="Output 2 2 3 26 19" xfId="54579"/>
    <cellStyle name="Output 2 2 3 26 2" xfId="3056"/>
    <cellStyle name="Output 2 2 3 26 2 2" xfId="41298"/>
    <cellStyle name="Output 2 2 3 26 20" xfId="54580"/>
    <cellStyle name="Output 2 2 3 26 21" xfId="54581"/>
    <cellStyle name="Output 2 2 3 26 22" xfId="54582"/>
    <cellStyle name="Output 2 2 3 26 23" xfId="54583"/>
    <cellStyle name="Output 2 2 3 26 24" xfId="54584"/>
    <cellStyle name="Output 2 2 3 26 25" xfId="54585"/>
    <cellStyle name="Output 2 2 3 26 3" xfId="4410"/>
    <cellStyle name="Output 2 2 3 26 3 2" xfId="41299"/>
    <cellStyle name="Output 2 2 3 26 4" xfId="5982"/>
    <cellStyle name="Output 2 2 3 26 4 2" xfId="41300"/>
    <cellStyle name="Output 2 2 3 26 5" xfId="7380"/>
    <cellStyle name="Output 2 2 3 26 5 2" xfId="41301"/>
    <cellStyle name="Output 2 2 3 26 6" xfId="8778"/>
    <cellStyle name="Output 2 2 3 26 6 2" xfId="41302"/>
    <cellStyle name="Output 2 2 3 26 7" xfId="10180"/>
    <cellStyle name="Output 2 2 3 26 7 2" xfId="41303"/>
    <cellStyle name="Output 2 2 3 26 8" xfId="11574"/>
    <cellStyle name="Output 2 2 3 26 8 2" xfId="41304"/>
    <cellStyle name="Output 2 2 3 26 9" xfId="12973"/>
    <cellStyle name="Output 2 2 3 26 9 2" xfId="41305"/>
    <cellStyle name="Output 2 2 3 27" xfId="1638"/>
    <cellStyle name="Output 2 2 3 27 10" xfId="14403"/>
    <cellStyle name="Output 2 2 3 27 10 2" xfId="41306"/>
    <cellStyle name="Output 2 2 3 27 11" xfId="15799"/>
    <cellStyle name="Output 2 2 3 27 11 2" xfId="41307"/>
    <cellStyle name="Output 2 2 3 27 12" xfId="17193"/>
    <cellStyle name="Output 2 2 3 27 12 2" xfId="41308"/>
    <cellStyle name="Output 2 2 3 27 13" xfId="18583"/>
    <cellStyle name="Output 2 2 3 27 13 2" xfId="41309"/>
    <cellStyle name="Output 2 2 3 27 14" xfId="19970"/>
    <cellStyle name="Output 2 2 3 27 14 2" xfId="41310"/>
    <cellStyle name="Output 2 2 3 27 15" xfId="21350"/>
    <cellStyle name="Output 2 2 3 27 15 2" xfId="41311"/>
    <cellStyle name="Output 2 2 3 27 16" xfId="22716"/>
    <cellStyle name="Output 2 2 3 27 16 2" xfId="41312"/>
    <cellStyle name="Output 2 2 3 27 17" xfId="24070"/>
    <cellStyle name="Output 2 2 3 27 17 2" xfId="41313"/>
    <cellStyle name="Output 2 2 3 27 18" xfId="41314"/>
    <cellStyle name="Output 2 2 3 27 19" xfId="54586"/>
    <cellStyle name="Output 2 2 3 27 2" xfId="3088"/>
    <cellStyle name="Output 2 2 3 27 2 2" xfId="41315"/>
    <cellStyle name="Output 2 2 3 27 20" xfId="54587"/>
    <cellStyle name="Output 2 2 3 27 21" xfId="54588"/>
    <cellStyle name="Output 2 2 3 27 22" xfId="54589"/>
    <cellStyle name="Output 2 2 3 27 23" xfId="54590"/>
    <cellStyle name="Output 2 2 3 27 24" xfId="54591"/>
    <cellStyle name="Output 2 2 3 27 25" xfId="54592"/>
    <cellStyle name="Output 2 2 3 27 3" xfId="4442"/>
    <cellStyle name="Output 2 2 3 27 3 2" xfId="41316"/>
    <cellStyle name="Output 2 2 3 27 4" xfId="6014"/>
    <cellStyle name="Output 2 2 3 27 4 2" xfId="41317"/>
    <cellStyle name="Output 2 2 3 27 5" xfId="7412"/>
    <cellStyle name="Output 2 2 3 27 5 2" xfId="41318"/>
    <cellStyle name="Output 2 2 3 27 6" xfId="8810"/>
    <cellStyle name="Output 2 2 3 27 6 2" xfId="41319"/>
    <cellStyle name="Output 2 2 3 27 7" xfId="10212"/>
    <cellStyle name="Output 2 2 3 27 7 2" xfId="41320"/>
    <cellStyle name="Output 2 2 3 27 8" xfId="11606"/>
    <cellStyle name="Output 2 2 3 27 8 2" xfId="41321"/>
    <cellStyle name="Output 2 2 3 27 9" xfId="13005"/>
    <cellStyle name="Output 2 2 3 27 9 2" xfId="41322"/>
    <cellStyle name="Output 2 2 3 28" xfId="1693"/>
    <cellStyle name="Output 2 2 3 28 10" xfId="14510"/>
    <cellStyle name="Output 2 2 3 28 10 2" xfId="41323"/>
    <cellStyle name="Output 2 2 3 28 11" xfId="15904"/>
    <cellStyle name="Output 2 2 3 28 11 2" xfId="41324"/>
    <cellStyle name="Output 2 2 3 28 12" xfId="17294"/>
    <cellStyle name="Output 2 2 3 28 12 2" xfId="41325"/>
    <cellStyle name="Output 2 2 3 28 13" xfId="18681"/>
    <cellStyle name="Output 2 2 3 28 13 2" xfId="41326"/>
    <cellStyle name="Output 2 2 3 28 14" xfId="20061"/>
    <cellStyle name="Output 2 2 3 28 14 2" xfId="41327"/>
    <cellStyle name="Output 2 2 3 28 15" xfId="21427"/>
    <cellStyle name="Output 2 2 3 28 15 2" xfId="41328"/>
    <cellStyle name="Output 2 2 3 28 16" xfId="22781"/>
    <cellStyle name="Output 2 2 3 28 16 2" xfId="41329"/>
    <cellStyle name="Output 2 2 3 28 17" xfId="24125"/>
    <cellStyle name="Output 2 2 3 28 17 2" xfId="41330"/>
    <cellStyle name="Output 2 2 3 28 18" xfId="41331"/>
    <cellStyle name="Output 2 2 3 28 2" xfId="3153"/>
    <cellStyle name="Output 2 2 3 28 2 2" xfId="41332"/>
    <cellStyle name="Output 2 2 3 28 3" xfId="4497"/>
    <cellStyle name="Output 2 2 3 28 3 2" xfId="41333"/>
    <cellStyle name="Output 2 2 3 28 4" xfId="6123"/>
    <cellStyle name="Output 2 2 3 28 4 2" xfId="41334"/>
    <cellStyle name="Output 2 2 3 28 5" xfId="7525"/>
    <cellStyle name="Output 2 2 3 28 5 2" xfId="41335"/>
    <cellStyle name="Output 2 2 3 28 6" xfId="8920"/>
    <cellStyle name="Output 2 2 3 28 6 2" xfId="41336"/>
    <cellStyle name="Output 2 2 3 28 7" xfId="10321"/>
    <cellStyle name="Output 2 2 3 28 7 2" xfId="41337"/>
    <cellStyle name="Output 2 2 3 28 8" xfId="11718"/>
    <cellStyle name="Output 2 2 3 28 8 2" xfId="41338"/>
    <cellStyle name="Output 2 2 3 28 9" xfId="13114"/>
    <cellStyle name="Output 2 2 3 28 9 2" xfId="41339"/>
    <cellStyle name="Output 2 2 3 29" xfId="2194"/>
    <cellStyle name="Output 2 2 3 29 2" xfId="41340"/>
    <cellStyle name="Output 2 2 3 3" xfId="428"/>
    <cellStyle name="Output 2 2 3 3 10" xfId="12190"/>
    <cellStyle name="Output 2 2 3 3 10 2" xfId="41341"/>
    <cellStyle name="Output 2 2 3 3 11" xfId="13588"/>
    <cellStyle name="Output 2 2 3 3 11 2" xfId="41342"/>
    <cellStyle name="Output 2 2 3 3 12" xfId="14984"/>
    <cellStyle name="Output 2 2 3 3 12 2" xfId="41343"/>
    <cellStyle name="Output 2 2 3 3 13" xfId="16378"/>
    <cellStyle name="Output 2 2 3 3 13 2" xfId="41344"/>
    <cellStyle name="Output 2 2 3 3 14" xfId="17768"/>
    <cellStyle name="Output 2 2 3 3 14 2" xfId="41345"/>
    <cellStyle name="Output 2 2 3 3 15" xfId="19155"/>
    <cellStyle name="Output 2 2 3 3 15 2" xfId="41346"/>
    <cellStyle name="Output 2 2 3 3 16" xfId="20535"/>
    <cellStyle name="Output 2 2 3 3 16 2" xfId="41347"/>
    <cellStyle name="Output 2 2 3 3 17" xfId="21901"/>
    <cellStyle name="Output 2 2 3 3 17 2" xfId="41348"/>
    <cellStyle name="Output 2 2 3 3 18" xfId="23255"/>
    <cellStyle name="Output 2 2 3 3 18 2" xfId="41349"/>
    <cellStyle name="Output 2 2 3 3 19" xfId="823"/>
    <cellStyle name="Output 2 2 3 3 19 2" xfId="41350"/>
    <cellStyle name="Output 2 2 3 3 2" xfId="1822"/>
    <cellStyle name="Output 2 2 3 3 2 10" xfId="14639"/>
    <cellStyle name="Output 2 2 3 3 2 10 2" xfId="41351"/>
    <cellStyle name="Output 2 2 3 3 2 11" xfId="16033"/>
    <cellStyle name="Output 2 2 3 3 2 11 2" xfId="41352"/>
    <cellStyle name="Output 2 2 3 3 2 12" xfId="17423"/>
    <cellStyle name="Output 2 2 3 3 2 12 2" xfId="41353"/>
    <cellStyle name="Output 2 2 3 3 2 13" xfId="18810"/>
    <cellStyle name="Output 2 2 3 3 2 13 2" xfId="41354"/>
    <cellStyle name="Output 2 2 3 3 2 14" xfId="20190"/>
    <cellStyle name="Output 2 2 3 3 2 14 2" xfId="41355"/>
    <cellStyle name="Output 2 2 3 3 2 15" xfId="21556"/>
    <cellStyle name="Output 2 2 3 3 2 15 2" xfId="41356"/>
    <cellStyle name="Output 2 2 3 3 2 16" xfId="22910"/>
    <cellStyle name="Output 2 2 3 3 2 16 2" xfId="41357"/>
    <cellStyle name="Output 2 2 3 3 2 17" xfId="24254"/>
    <cellStyle name="Output 2 2 3 3 2 17 2" xfId="41358"/>
    <cellStyle name="Output 2 2 3 3 2 18" xfId="41359"/>
    <cellStyle name="Output 2 2 3 3 2 2" xfId="3282"/>
    <cellStyle name="Output 2 2 3 3 2 2 2" xfId="41360"/>
    <cellStyle name="Output 2 2 3 3 2 3" xfId="4626"/>
    <cellStyle name="Output 2 2 3 3 2 3 2" xfId="41361"/>
    <cellStyle name="Output 2 2 3 3 2 4" xfId="6252"/>
    <cellStyle name="Output 2 2 3 3 2 4 2" xfId="41362"/>
    <cellStyle name="Output 2 2 3 3 2 5" xfId="7654"/>
    <cellStyle name="Output 2 2 3 3 2 5 2" xfId="41363"/>
    <cellStyle name="Output 2 2 3 3 2 6" xfId="9049"/>
    <cellStyle name="Output 2 2 3 3 2 6 2" xfId="41364"/>
    <cellStyle name="Output 2 2 3 3 2 7" xfId="10450"/>
    <cellStyle name="Output 2 2 3 3 2 7 2" xfId="41365"/>
    <cellStyle name="Output 2 2 3 3 2 8" xfId="11847"/>
    <cellStyle name="Output 2 2 3 3 2 8 2" xfId="41366"/>
    <cellStyle name="Output 2 2 3 3 2 9" xfId="13243"/>
    <cellStyle name="Output 2 2 3 3 2 9 2" xfId="41367"/>
    <cellStyle name="Output 2 2 3 3 20" xfId="41368"/>
    <cellStyle name="Output 2 2 3 3 21" xfId="54593"/>
    <cellStyle name="Output 2 2 3 3 22" xfId="54594"/>
    <cellStyle name="Output 2 2 3 3 23" xfId="54595"/>
    <cellStyle name="Output 2 2 3 3 24" xfId="54596"/>
    <cellStyle name="Output 2 2 3 3 25" xfId="54597"/>
    <cellStyle name="Output 2 2 3 3 26" xfId="54598"/>
    <cellStyle name="Output 2 2 3 3 27" xfId="54599"/>
    <cellStyle name="Output 2 2 3 3 3" xfId="2273"/>
    <cellStyle name="Output 2 2 3 3 3 2" xfId="41369"/>
    <cellStyle name="Output 2 2 3 3 4" xfId="3627"/>
    <cellStyle name="Output 2 2 3 3 4 2" xfId="41370"/>
    <cellStyle name="Output 2 2 3 3 5" xfId="5199"/>
    <cellStyle name="Output 2 2 3 3 5 2" xfId="41371"/>
    <cellStyle name="Output 2 2 3 3 6" xfId="6597"/>
    <cellStyle name="Output 2 2 3 3 6 2" xfId="41372"/>
    <cellStyle name="Output 2 2 3 3 7" xfId="7995"/>
    <cellStyle name="Output 2 2 3 3 7 2" xfId="41373"/>
    <cellStyle name="Output 2 2 3 3 8" xfId="9397"/>
    <cellStyle name="Output 2 2 3 3 8 2" xfId="41374"/>
    <cellStyle name="Output 2 2 3 3 9" xfId="10791"/>
    <cellStyle name="Output 2 2 3 3 9 2" xfId="41375"/>
    <cellStyle name="Output 2 2 3 30" xfId="3548"/>
    <cellStyle name="Output 2 2 3 30 2" xfId="41376"/>
    <cellStyle name="Output 2 2 3 31" xfId="5120"/>
    <cellStyle name="Output 2 2 3 31 2" xfId="41377"/>
    <cellStyle name="Output 2 2 3 32" xfId="6518"/>
    <cellStyle name="Output 2 2 3 32 2" xfId="41378"/>
    <cellStyle name="Output 2 2 3 33" xfId="7916"/>
    <cellStyle name="Output 2 2 3 33 2" xfId="41379"/>
    <cellStyle name="Output 2 2 3 34" xfId="9318"/>
    <cellStyle name="Output 2 2 3 34 2" xfId="41380"/>
    <cellStyle name="Output 2 2 3 35" xfId="10712"/>
    <cellStyle name="Output 2 2 3 35 2" xfId="41381"/>
    <cellStyle name="Output 2 2 3 36" xfId="12111"/>
    <cellStyle name="Output 2 2 3 36 2" xfId="41382"/>
    <cellStyle name="Output 2 2 3 37" xfId="13509"/>
    <cellStyle name="Output 2 2 3 37 2" xfId="41383"/>
    <cellStyle name="Output 2 2 3 38" xfId="14905"/>
    <cellStyle name="Output 2 2 3 38 2" xfId="41384"/>
    <cellStyle name="Output 2 2 3 39" xfId="16299"/>
    <cellStyle name="Output 2 2 3 39 2" xfId="41385"/>
    <cellStyle name="Output 2 2 3 4" xfId="544"/>
    <cellStyle name="Output 2 2 3 4 10" xfId="12229"/>
    <cellStyle name="Output 2 2 3 4 10 2" xfId="41386"/>
    <cellStyle name="Output 2 2 3 4 11" xfId="13627"/>
    <cellStyle name="Output 2 2 3 4 11 2" xfId="41387"/>
    <cellStyle name="Output 2 2 3 4 12" xfId="15023"/>
    <cellStyle name="Output 2 2 3 4 12 2" xfId="41388"/>
    <cellStyle name="Output 2 2 3 4 13" xfId="16417"/>
    <cellStyle name="Output 2 2 3 4 13 2" xfId="41389"/>
    <cellStyle name="Output 2 2 3 4 14" xfId="17807"/>
    <cellStyle name="Output 2 2 3 4 14 2" xfId="41390"/>
    <cellStyle name="Output 2 2 3 4 15" xfId="19194"/>
    <cellStyle name="Output 2 2 3 4 15 2" xfId="41391"/>
    <cellStyle name="Output 2 2 3 4 16" xfId="20574"/>
    <cellStyle name="Output 2 2 3 4 16 2" xfId="41392"/>
    <cellStyle name="Output 2 2 3 4 17" xfId="21940"/>
    <cellStyle name="Output 2 2 3 4 17 2" xfId="41393"/>
    <cellStyle name="Output 2 2 3 4 18" xfId="23294"/>
    <cellStyle name="Output 2 2 3 4 18 2" xfId="41394"/>
    <cellStyle name="Output 2 2 3 4 19" xfId="862"/>
    <cellStyle name="Output 2 2 3 4 19 2" xfId="41395"/>
    <cellStyle name="Output 2 2 3 4 2" xfId="1938"/>
    <cellStyle name="Output 2 2 3 4 2 10" xfId="14755"/>
    <cellStyle name="Output 2 2 3 4 2 10 2" xfId="41396"/>
    <cellStyle name="Output 2 2 3 4 2 11" xfId="16149"/>
    <cellStyle name="Output 2 2 3 4 2 11 2" xfId="41397"/>
    <cellStyle name="Output 2 2 3 4 2 12" xfId="17539"/>
    <cellStyle name="Output 2 2 3 4 2 12 2" xfId="41398"/>
    <cellStyle name="Output 2 2 3 4 2 13" xfId="18926"/>
    <cellStyle name="Output 2 2 3 4 2 13 2" xfId="41399"/>
    <cellStyle name="Output 2 2 3 4 2 14" xfId="20306"/>
    <cellStyle name="Output 2 2 3 4 2 14 2" xfId="41400"/>
    <cellStyle name="Output 2 2 3 4 2 15" xfId="21672"/>
    <cellStyle name="Output 2 2 3 4 2 15 2" xfId="41401"/>
    <cellStyle name="Output 2 2 3 4 2 16" xfId="23026"/>
    <cellStyle name="Output 2 2 3 4 2 16 2" xfId="41402"/>
    <cellStyle name="Output 2 2 3 4 2 17" xfId="24370"/>
    <cellStyle name="Output 2 2 3 4 2 17 2" xfId="41403"/>
    <cellStyle name="Output 2 2 3 4 2 18" xfId="41404"/>
    <cellStyle name="Output 2 2 3 4 2 2" xfId="3398"/>
    <cellStyle name="Output 2 2 3 4 2 2 2" xfId="41405"/>
    <cellStyle name="Output 2 2 3 4 2 3" xfId="4742"/>
    <cellStyle name="Output 2 2 3 4 2 3 2" xfId="41406"/>
    <cellStyle name="Output 2 2 3 4 2 4" xfId="6368"/>
    <cellStyle name="Output 2 2 3 4 2 4 2" xfId="41407"/>
    <cellStyle name="Output 2 2 3 4 2 5" xfId="7770"/>
    <cellStyle name="Output 2 2 3 4 2 5 2" xfId="41408"/>
    <cellStyle name="Output 2 2 3 4 2 6" xfId="9165"/>
    <cellStyle name="Output 2 2 3 4 2 6 2" xfId="41409"/>
    <cellStyle name="Output 2 2 3 4 2 7" xfId="10566"/>
    <cellStyle name="Output 2 2 3 4 2 7 2" xfId="41410"/>
    <cellStyle name="Output 2 2 3 4 2 8" xfId="11963"/>
    <cellStyle name="Output 2 2 3 4 2 8 2" xfId="41411"/>
    <cellStyle name="Output 2 2 3 4 2 9" xfId="13359"/>
    <cellStyle name="Output 2 2 3 4 2 9 2" xfId="41412"/>
    <cellStyle name="Output 2 2 3 4 20" xfId="41413"/>
    <cellStyle name="Output 2 2 3 4 21" xfId="54600"/>
    <cellStyle name="Output 2 2 3 4 22" xfId="54601"/>
    <cellStyle name="Output 2 2 3 4 23" xfId="54602"/>
    <cellStyle name="Output 2 2 3 4 24" xfId="54603"/>
    <cellStyle name="Output 2 2 3 4 25" xfId="54604"/>
    <cellStyle name="Output 2 2 3 4 26" xfId="54605"/>
    <cellStyle name="Output 2 2 3 4 27" xfId="54606"/>
    <cellStyle name="Output 2 2 3 4 3" xfId="2312"/>
    <cellStyle name="Output 2 2 3 4 3 2" xfId="41414"/>
    <cellStyle name="Output 2 2 3 4 4" xfId="3666"/>
    <cellStyle name="Output 2 2 3 4 4 2" xfId="41415"/>
    <cellStyle name="Output 2 2 3 4 5" xfId="5238"/>
    <cellStyle name="Output 2 2 3 4 5 2" xfId="41416"/>
    <cellStyle name="Output 2 2 3 4 6" xfId="6636"/>
    <cellStyle name="Output 2 2 3 4 6 2" xfId="41417"/>
    <cellStyle name="Output 2 2 3 4 7" xfId="8034"/>
    <cellStyle name="Output 2 2 3 4 7 2" xfId="41418"/>
    <cellStyle name="Output 2 2 3 4 8" xfId="9436"/>
    <cellStyle name="Output 2 2 3 4 8 2" xfId="41419"/>
    <cellStyle name="Output 2 2 3 4 9" xfId="10830"/>
    <cellStyle name="Output 2 2 3 4 9 2" xfId="41420"/>
    <cellStyle name="Output 2 2 3 40" xfId="17689"/>
    <cellStyle name="Output 2 2 3 40 2" xfId="41421"/>
    <cellStyle name="Output 2 2 3 41" xfId="19076"/>
    <cellStyle name="Output 2 2 3 41 2" xfId="41422"/>
    <cellStyle name="Output 2 2 3 42" xfId="20456"/>
    <cellStyle name="Output 2 2 3 42 2" xfId="41423"/>
    <cellStyle name="Output 2 2 3 43" xfId="21822"/>
    <cellStyle name="Output 2 2 3 43 2" xfId="41424"/>
    <cellStyle name="Output 2 2 3 44" xfId="23176"/>
    <cellStyle name="Output 2 2 3 44 2" xfId="41425"/>
    <cellStyle name="Output 2 2 3 45" xfId="744"/>
    <cellStyle name="Output 2 2 3 45 2" xfId="41426"/>
    <cellStyle name="Output 2 2 3 46" xfId="24566"/>
    <cellStyle name="Output 2 2 3 46 2" xfId="41427"/>
    <cellStyle name="Output 2 2 3 47" xfId="24495"/>
    <cellStyle name="Output 2 2 3 47 2" xfId="41428"/>
    <cellStyle name="Output 2 2 3 48" xfId="24662"/>
    <cellStyle name="Output 2 2 3 48 2" xfId="41429"/>
    <cellStyle name="Output 2 2 3 49" xfId="41430"/>
    <cellStyle name="Output 2 2 3 5" xfId="900"/>
    <cellStyle name="Output 2 2 3 5 10" xfId="13665"/>
    <cellStyle name="Output 2 2 3 5 10 2" xfId="41431"/>
    <cellStyle name="Output 2 2 3 5 11" xfId="15061"/>
    <cellStyle name="Output 2 2 3 5 11 2" xfId="41432"/>
    <cellStyle name="Output 2 2 3 5 12" xfId="16455"/>
    <cellStyle name="Output 2 2 3 5 12 2" xfId="41433"/>
    <cellStyle name="Output 2 2 3 5 13" xfId="17845"/>
    <cellStyle name="Output 2 2 3 5 13 2" xfId="41434"/>
    <cellStyle name="Output 2 2 3 5 14" xfId="19232"/>
    <cellStyle name="Output 2 2 3 5 14 2" xfId="41435"/>
    <cellStyle name="Output 2 2 3 5 15" xfId="20612"/>
    <cellStyle name="Output 2 2 3 5 15 2" xfId="41436"/>
    <cellStyle name="Output 2 2 3 5 16" xfId="21978"/>
    <cellStyle name="Output 2 2 3 5 16 2" xfId="41437"/>
    <cellStyle name="Output 2 2 3 5 17" xfId="23332"/>
    <cellStyle name="Output 2 2 3 5 17 2" xfId="41438"/>
    <cellStyle name="Output 2 2 3 5 18" xfId="41439"/>
    <cellStyle name="Output 2 2 3 5 19" xfId="54607"/>
    <cellStyle name="Output 2 2 3 5 2" xfId="2350"/>
    <cellStyle name="Output 2 2 3 5 2 2" xfId="41440"/>
    <cellStyle name="Output 2 2 3 5 20" xfId="54608"/>
    <cellStyle name="Output 2 2 3 5 21" xfId="54609"/>
    <cellStyle name="Output 2 2 3 5 22" xfId="54610"/>
    <cellStyle name="Output 2 2 3 5 23" xfId="54611"/>
    <cellStyle name="Output 2 2 3 5 24" xfId="54612"/>
    <cellStyle name="Output 2 2 3 5 25" xfId="54613"/>
    <cellStyle name="Output 2 2 3 5 3" xfId="3704"/>
    <cellStyle name="Output 2 2 3 5 3 2" xfId="41441"/>
    <cellStyle name="Output 2 2 3 5 4" xfId="5276"/>
    <cellStyle name="Output 2 2 3 5 4 2" xfId="41442"/>
    <cellStyle name="Output 2 2 3 5 5" xfId="6674"/>
    <cellStyle name="Output 2 2 3 5 5 2" xfId="41443"/>
    <cellStyle name="Output 2 2 3 5 6" xfId="8072"/>
    <cellStyle name="Output 2 2 3 5 6 2" xfId="41444"/>
    <cellStyle name="Output 2 2 3 5 7" xfId="9474"/>
    <cellStyle name="Output 2 2 3 5 7 2" xfId="41445"/>
    <cellStyle name="Output 2 2 3 5 8" xfId="10868"/>
    <cellStyle name="Output 2 2 3 5 8 2" xfId="41446"/>
    <cellStyle name="Output 2 2 3 5 9" xfId="12267"/>
    <cellStyle name="Output 2 2 3 5 9 2" xfId="41447"/>
    <cellStyle name="Output 2 2 3 50" xfId="49251"/>
    <cellStyle name="Output 2 2 3 51" xfId="49285"/>
    <cellStyle name="Output 2 2 3 52" xfId="54614"/>
    <cellStyle name="Output 2 2 3 53" xfId="54615"/>
    <cellStyle name="Output 2 2 3 54" xfId="54616"/>
    <cellStyle name="Output 2 2 3 55" xfId="54617"/>
    <cellStyle name="Output 2 2 3 56" xfId="54618"/>
    <cellStyle name="Output 2 2 3 57" xfId="54619"/>
    <cellStyle name="Output 2 2 3 58" xfId="54620"/>
    <cellStyle name="Output 2 2 3 6" xfId="936"/>
    <cellStyle name="Output 2 2 3 6 10" xfId="13701"/>
    <cellStyle name="Output 2 2 3 6 10 2" xfId="41448"/>
    <cellStyle name="Output 2 2 3 6 11" xfId="15097"/>
    <cellStyle name="Output 2 2 3 6 11 2" xfId="41449"/>
    <cellStyle name="Output 2 2 3 6 12" xfId="16491"/>
    <cellStyle name="Output 2 2 3 6 12 2" xfId="41450"/>
    <cellStyle name="Output 2 2 3 6 13" xfId="17881"/>
    <cellStyle name="Output 2 2 3 6 13 2" xfId="41451"/>
    <cellStyle name="Output 2 2 3 6 14" xfId="19268"/>
    <cellStyle name="Output 2 2 3 6 14 2" xfId="41452"/>
    <cellStyle name="Output 2 2 3 6 15" xfId="20648"/>
    <cellStyle name="Output 2 2 3 6 15 2" xfId="41453"/>
    <cellStyle name="Output 2 2 3 6 16" xfId="22014"/>
    <cellStyle name="Output 2 2 3 6 16 2" xfId="41454"/>
    <cellStyle name="Output 2 2 3 6 17" xfId="23368"/>
    <cellStyle name="Output 2 2 3 6 17 2" xfId="41455"/>
    <cellStyle name="Output 2 2 3 6 18" xfId="41456"/>
    <cellStyle name="Output 2 2 3 6 19" xfId="54621"/>
    <cellStyle name="Output 2 2 3 6 2" xfId="2386"/>
    <cellStyle name="Output 2 2 3 6 2 2" xfId="41457"/>
    <cellStyle name="Output 2 2 3 6 20" xfId="54622"/>
    <cellStyle name="Output 2 2 3 6 21" xfId="54623"/>
    <cellStyle name="Output 2 2 3 6 22" xfId="54624"/>
    <cellStyle name="Output 2 2 3 6 23" xfId="54625"/>
    <cellStyle name="Output 2 2 3 6 24" xfId="54626"/>
    <cellStyle name="Output 2 2 3 6 25" xfId="54627"/>
    <cellStyle name="Output 2 2 3 6 3" xfId="3740"/>
    <cellStyle name="Output 2 2 3 6 3 2" xfId="41458"/>
    <cellStyle name="Output 2 2 3 6 4" xfId="5312"/>
    <cellStyle name="Output 2 2 3 6 4 2" xfId="41459"/>
    <cellStyle name="Output 2 2 3 6 5" xfId="6710"/>
    <cellStyle name="Output 2 2 3 6 5 2" xfId="41460"/>
    <cellStyle name="Output 2 2 3 6 6" xfId="8108"/>
    <cellStyle name="Output 2 2 3 6 6 2" xfId="41461"/>
    <cellStyle name="Output 2 2 3 6 7" xfId="9510"/>
    <cellStyle name="Output 2 2 3 6 7 2" xfId="41462"/>
    <cellStyle name="Output 2 2 3 6 8" xfId="10904"/>
    <cellStyle name="Output 2 2 3 6 8 2" xfId="41463"/>
    <cellStyle name="Output 2 2 3 6 9" xfId="12303"/>
    <cellStyle name="Output 2 2 3 6 9 2" xfId="41464"/>
    <cellStyle name="Output 2 2 3 7" xfId="974"/>
    <cellStyle name="Output 2 2 3 7 10" xfId="13739"/>
    <cellStyle name="Output 2 2 3 7 10 2" xfId="41465"/>
    <cellStyle name="Output 2 2 3 7 11" xfId="15135"/>
    <cellStyle name="Output 2 2 3 7 11 2" xfId="41466"/>
    <cellStyle name="Output 2 2 3 7 12" xfId="16529"/>
    <cellStyle name="Output 2 2 3 7 12 2" xfId="41467"/>
    <cellStyle name="Output 2 2 3 7 13" xfId="17919"/>
    <cellStyle name="Output 2 2 3 7 13 2" xfId="41468"/>
    <cellStyle name="Output 2 2 3 7 14" xfId="19306"/>
    <cellStyle name="Output 2 2 3 7 14 2" xfId="41469"/>
    <cellStyle name="Output 2 2 3 7 15" xfId="20686"/>
    <cellStyle name="Output 2 2 3 7 15 2" xfId="41470"/>
    <cellStyle name="Output 2 2 3 7 16" xfId="22052"/>
    <cellStyle name="Output 2 2 3 7 16 2" xfId="41471"/>
    <cellStyle name="Output 2 2 3 7 17" xfId="23406"/>
    <cellStyle name="Output 2 2 3 7 17 2" xfId="41472"/>
    <cellStyle name="Output 2 2 3 7 18" xfId="41473"/>
    <cellStyle name="Output 2 2 3 7 19" xfId="54628"/>
    <cellStyle name="Output 2 2 3 7 2" xfId="2424"/>
    <cellStyle name="Output 2 2 3 7 2 2" xfId="41474"/>
    <cellStyle name="Output 2 2 3 7 20" xfId="54629"/>
    <cellStyle name="Output 2 2 3 7 21" xfId="54630"/>
    <cellStyle name="Output 2 2 3 7 22" xfId="54631"/>
    <cellStyle name="Output 2 2 3 7 23" xfId="54632"/>
    <cellStyle name="Output 2 2 3 7 24" xfId="54633"/>
    <cellStyle name="Output 2 2 3 7 25" xfId="54634"/>
    <cellStyle name="Output 2 2 3 7 3" xfId="3778"/>
    <cellStyle name="Output 2 2 3 7 3 2" xfId="41475"/>
    <cellStyle name="Output 2 2 3 7 4" xfId="5350"/>
    <cellStyle name="Output 2 2 3 7 4 2" xfId="41476"/>
    <cellStyle name="Output 2 2 3 7 5" xfId="6748"/>
    <cellStyle name="Output 2 2 3 7 5 2" xfId="41477"/>
    <cellStyle name="Output 2 2 3 7 6" xfId="8146"/>
    <cellStyle name="Output 2 2 3 7 6 2" xfId="41478"/>
    <cellStyle name="Output 2 2 3 7 7" xfId="9548"/>
    <cellStyle name="Output 2 2 3 7 7 2" xfId="41479"/>
    <cellStyle name="Output 2 2 3 7 8" xfId="10942"/>
    <cellStyle name="Output 2 2 3 7 8 2" xfId="41480"/>
    <cellStyle name="Output 2 2 3 7 9" xfId="12341"/>
    <cellStyle name="Output 2 2 3 7 9 2" xfId="41481"/>
    <cellStyle name="Output 2 2 3 8" xfId="1008"/>
    <cellStyle name="Output 2 2 3 8 10" xfId="13773"/>
    <cellStyle name="Output 2 2 3 8 10 2" xfId="41482"/>
    <cellStyle name="Output 2 2 3 8 11" xfId="15169"/>
    <cellStyle name="Output 2 2 3 8 11 2" xfId="41483"/>
    <cellStyle name="Output 2 2 3 8 12" xfId="16563"/>
    <cellStyle name="Output 2 2 3 8 12 2" xfId="41484"/>
    <cellStyle name="Output 2 2 3 8 13" xfId="17953"/>
    <cellStyle name="Output 2 2 3 8 13 2" xfId="41485"/>
    <cellStyle name="Output 2 2 3 8 14" xfId="19340"/>
    <cellStyle name="Output 2 2 3 8 14 2" xfId="41486"/>
    <cellStyle name="Output 2 2 3 8 15" xfId="20720"/>
    <cellStyle name="Output 2 2 3 8 15 2" xfId="41487"/>
    <cellStyle name="Output 2 2 3 8 16" xfId="22086"/>
    <cellStyle name="Output 2 2 3 8 16 2" xfId="41488"/>
    <cellStyle name="Output 2 2 3 8 17" xfId="23440"/>
    <cellStyle name="Output 2 2 3 8 17 2" xfId="41489"/>
    <cellStyle name="Output 2 2 3 8 18" xfId="41490"/>
    <cellStyle name="Output 2 2 3 8 19" xfId="54635"/>
    <cellStyle name="Output 2 2 3 8 2" xfId="2458"/>
    <cellStyle name="Output 2 2 3 8 2 2" xfId="41491"/>
    <cellStyle name="Output 2 2 3 8 20" xfId="54636"/>
    <cellStyle name="Output 2 2 3 8 21" xfId="54637"/>
    <cellStyle name="Output 2 2 3 8 22" xfId="54638"/>
    <cellStyle name="Output 2 2 3 8 23" xfId="54639"/>
    <cellStyle name="Output 2 2 3 8 24" xfId="54640"/>
    <cellStyle name="Output 2 2 3 8 25" xfId="54641"/>
    <cellStyle name="Output 2 2 3 8 3" xfId="3812"/>
    <cellStyle name="Output 2 2 3 8 3 2" xfId="41492"/>
    <cellStyle name="Output 2 2 3 8 4" xfId="5384"/>
    <cellStyle name="Output 2 2 3 8 4 2" xfId="41493"/>
    <cellStyle name="Output 2 2 3 8 5" xfId="6782"/>
    <cellStyle name="Output 2 2 3 8 5 2" xfId="41494"/>
    <cellStyle name="Output 2 2 3 8 6" xfId="8180"/>
    <cellStyle name="Output 2 2 3 8 6 2" xfId="41495"/>
    <cellStyle name="Output 2 2 3 8 7" xfId="9582"/>
    <cellStyle name="Output 2 2 3 8 7 2" xfId="41496"/>
    <cellStyle name="Output 2 2 3 8 8" xfId="10976"/>
    <cellStyle name="Output 2 2 3 8 8 2" xfId="41497"/>
    <cellStyle name="Output 2 2 3 8 9" xfId="12375"/>
    <cellStyle name="Output 2 2 3 8 9 2" xfId="41498"/>
    <cellStyle name="Output 2 2 3 9" xfId="1042"/>
    <cellStyle name="Output 2 2 3 9 10" xfId="13807"/>
    <cellStyle name="Output 2 2 3 9 10 2" xfId="41499"/>
    <cellStyle name="Output 2 2 3 9 11" xfId="15203"/>
    <cellStyle name="Output 2 2 3 9 11 2" xfId="41500"/>
    <cellStyle name="Output 2 2 3 9 12" xfId="16597"/>
    <cellStyle name="Output 2 2 3 9 12 2" xfId="41501"/>
    <cellStyle name="Output 2 2 3 9 13" xfId="17987"/>
    <cellStyle name="Output 2 2 3 9 13 2" xfId="41502"/>
    <cellStyle name="Output 2 2 3 9 14" xfId="19374"/>
    <cellStyle name="Output 2 2 3 9 14 2" xfId="41503"/>
    <cellStyle name="Output 2 2 3 9 15" xfId="20754"/>
    <cellStyle name="Output 2 2 3 9 15 2" xfId="41504"/>
    <cellStyle name="Output 2 2 3 9 16" xfId="22120"/>
    <cellStyle name="Output 2 2 3 9 16 2" xfId="41505"/>
    <cellStyle name="Output 2 2 3 9 17" xfId="23474"/>
    <cellStyle name="Output 2 2 3 9 17 2" xfId="41506"/>
    <cellStyle name="Output 2 2 3 9 18" xfId="41507"/>
    <cellStyle name="Output 2 2 3 9 19" xfId="54642"/>
    <cellStyle name="Output 2 2 3 9 2" xfId="2492"/>
    <cellStyle name="Output 2 2 3 9 2 2" xfId="41508"/>
    <cellStyle name="Output 2 2 3 9 20" xfId="54643"/>
    <cellStyle name="Output 2 2 3 9 21" xfId="54644"/>
    <cellStyle name="Output 2 2 3 9 22" xfId="54645"/>
    <cellStyle name="Output 2 2 3 9 23" xfId="54646"/>
    <cellStyle name="Output 2 2 3 9 24" xfId="54647"/>
    <cellStyle name="Output 2 2 3 9 25" xfId="54648"/>
    <cellStyle name="Output 2 2 3 9 3" xfId="3846"/>
    <cellStyle name="Output 2 2 3 9 3 2" xfId="41509"/>
    <cellStyle name="Output 2 2 3 9 4" xfId="5418"/>
    <cellStyle name="Output 2 2 3 9 4 2" xfId="41510"/>
    <cellStyle name="Output 2 2 3 9 5" xfId="6816"/>
    <cellStyle name="Output 2 2 3 9 5 2" xfId="41511"/>
    <cellStyle name="Output 2 2 3 9 6" xfId="8214"/>
    <cellStyle name="Output 2 2 3 9 6 2" xfId="41512"/>
    <cellStyle name="Output 2 2 3 9 7" xfId="9616"/>
    <cellStyle name="Output 2 2 3 9 7 2" xfId="41513"/>
    <cellStyle name="Output 2 2 3 9 8" xfId="11010"/>
    <cellStyle name="Output 2 2 3 9 8 2" xfId="41514"/>
    <cellStyle name="Output 2 2 3 9 9" xfId="12409"/>
    <cellStyle name="Output 2 2 3 9 9 2" xfId="41515"/>
    <cellStyle name="Output 2 2 30" xfId="10251"/>
    <cellStyle name="Output 2 2 30 2" xfId="41516"/>
    <cellStyle name="Output 2 2 31" xfId="4865"/>
    <cellStyle name="Output 2 2 31 2" xfId="41517"/>
    <cellStyle name="Output 2 2 32" xfId="13042"/>
    <cellStyle name="Output 2 2 32 2" xfId="41518"/>
    <cellStyle name="Output 2 2 33" xfId="14440"/>
    <cellStyle name="Output 2 2 33 2" xfId="41519"/>
    <cellStyle name="Output 2 2 34" xfId="15835"/>
    <cellStyle name="Output 2 2 34 2" xfId="41520"/>
    <cellStyle name="Output 2 2 35" xfId="17228"/>
    <cellStyle name="Output 2 2 35 2" xfId="41521"/>
    <cellStyle name="Output 2 2 36" xfId="18616"/>
    <cellStyle name="Output 2 2 36 2" xfId="41522"/>
    <cellStyle name="Output 2 2 37" xfId="19998"/>
    <cellStyle name="Output 2 2 37 2" xfId="41523"/>
    <cellStyle name="Output 2 2 38" xfId="21371"/>
    <cellStyle name="Output 2 2 38 2" xfId="41524"/>
    <cellStyle name="Output 2 2 39" xfId="24546"/>
    <cellStyle name="Output 2 2 39 2" xfId="41525"/>
    <cellStyle name="Output 2 2 4" xfId="313"/>
    <cellStyle name="Output 2 2 4 10" xfId="7896"/>
    <cellStyle name="Output 2 2 4 10 2" xfId="41526"/>
    <cellStyle name="Output 2 2 4 11" xfId="9298"/>
    <cellStyle name="Output 2 2 4 11 2" xfId="41527"/>
    <cellStyle name="Output 2 2 4 12" xfId="10692"/>
    <cellStyle name="Output 2 2 4 12 2" xfId="41528"/>
    <cellStyle name="Output 2 2 4 13" xfId="12091"/>
    <cellStyle name="Output 2 2 4 13 2" xfId="41529"/>
    <cellStyle name="Output 2 2 4 14" xfId="13489"/>
    <cellStyle name="Output 2 2 4 14 2" xfId="41530"/>
    <cellStyle name="Output 2 2 4 15" xfId="14885"/>
    <cellStyle name="Output 2 2 4 15 2" xfId="41531"/>
    <cellStyle name="Output 2 2 4 16" xfId="16279"/>
    <cellStyle name="Output 2 2 4 16 2" xfId="41532"/>
    <cellStyle name="Output 2 2 4 17" xfId="17669"/>
    <cellStyle name="Output 2 2 4 17 2" xfId="41533"/>
    <cellStyle name="Output 2 2 4 18" xfId="19056"/>
    <cellStyle name="Output 2 2 4 18 2" xfId="41534"/>
    <cellStyle name="Output 2 2 4 19" xfId="20436"/>
    <cellStyle name="Output 2 2 4 19 2" xfId="41535"/>
    <cellStyle name="Output 2 2 4 2" xfId="383"/>
    <cellStyle name="Output 2 2 4 2 10" xfId="11802"/>
    <cellStyle name="Output 2 2 4 2 10 2" xfId="41536"/>
    <cellStyle name="Output 2 2 4 2 11" xfId="13198"/>
    <cellStyle name="Output 2 2 4 2 11 2" xfId="41537"/>
    <cellStyle name="Output 2 2 4 2 12" xfId="14594"/>
    <cellStyle name="Output 2 2 4 2 12 2" xfId="41538"/>
    <cellStyle name="Output 2 2 4 2 13" xfId="15988"/>
    <cellStyle name="Output 2 2 4 2 13 2" xfId="41539"/>
    <cellStyle name="Output 2 2 4 2 14" xfId="17378"/>
    <cellStyle name="Output 2 2 4 2 14 2" xfId="41540"/>
    <cellStyle name="Output 2 2 4 2 15" xfId="18765"/>
    <cellStyle name="Output 2 2 4 2 15 2" xfId="41541"/>
    <cellStyle name="Output 2 2 4 2 16" xfId="20145"/>
    <cellStyle name="Output 2 2 4 2 16 2" xfId="41542"/>
    <cellStyle name="Output 2 2 4 2 17" xfId="21511"/>
    <cellStyle name="Output 2 2 4 2 17 2" xfId="41543"/>
    <cellStyle name="Output 2 2 4 2 18" xfId="22865"/>
    <cellStyle name="Output 2 2 4 2 18 2" xfId="41544"/>
    <cellStyle name="Output 2 2 4 2 19" xfId="24209"/>
    <cellStyle name="Output 2 2 4 2 19 2" xfId="41545"/>
    <cellStyle name="Output 2 2 4 2 2" xfId="512"/>
    <cellStyle name="Output 2 2 4 2 2 10" xfId="14723"/>
    <cellStyle name="Output 2 2 4 2 2 10 2" xfId="41546"/>
    <cellStyle name="Output 2 2 4 2 2 11" xfId="16117"/>
    <cellStyle name="Output 2 2 4 2 2 11 2" xfId="41547"/>
    <cellStyle name="Output 2 2 4 2 2 12" xfId="17507"/>
    <cellStyle name="Output 2 2 4 2 2 12 2" xfId="41548"/>
    <cellStyle name="Output 2 2 4 2 2 13" xfId="18894"/>
    <cellStyle name="Output 2 2 4 2 2 13 2" xfId="41549"/>
    <cellStyle name="Output 2 2 4 2 2 14" xfId="20274"/>
    <cellStyle name="Output 2 2 4 2 2 14 2" xfId="41550"/>
    <cellStyle name="Output 2 2 4 2 2 15" xfId="21640"/>
    <cellStyle name="Output 2 2 4 2 2 15 2" xfId="41551"/>
    <cellStyle name="Output 2 2 4 2 2 16" xfId="22994"/>
    <cellStyle name="Output 2 2 4 2 2 16 2" xfId="41552"/>
    <cellStyle name="Output 2 2 4 2 2 17" xfId="24338"/>
    <cellStyle name="Output 2 2 4 2 2 17 2" xfId="41553"/>
    <cellStyle name="Output 2 2 4 2 2 18" xfId="1906"/>
    <cellStyle name="Output 2 2 4 2 2 18 2" xfId="41554"/>
    <cellStyle name="Output 2 2 4 2 2 19" xfId="41555"/>
    <cellStyle name="Output 2 2 4 2 2 2" xfId="3366"/>
    <cellStyle name="Output 2 2 4 2 2 2 2" xfId="41556"/>
    <cellStyle name="Output 2 2 4 2 2 3" xfId="4710"/>
    <cellStyle name="Output 2 2 4 2 2 3 2" xfId="41557"/>
    <cellStyle name="Output 2 2 4 2 2 4" xfId="6336"/>
    <cellStyle name="Output 2 2 4 2 2 4 2" xfId="41558"/>
    <cellStyle name="Output 2 2 4 2 2 5" xfId="7738"/>
    <cellStyle name="Output 2 2 4 2 2 5 2" xfId="41559"/>
    <cellStyle name="Output 2 2 4 2 2 6" xfId="9133"/>
    <cellStyle name="Output 2 2 4 2 2 6 2" xfId="41560"/>
    <cellStyle name="Output 2 2 4 2 2 7" xfId="10534"/>
    <cellStyle name="Output 2 2 4 2 2 7 2" xfId="41561"/>
    <cellStyle name="Output 2 2 4 2 2 8" xfId="11931"/>
    <cellStyle name="Output 2 2 4 2 2 8 2" xfId="41562"/>
    <cellStyle name="Output 2 2 4 2 2 9" xfId="13327"/>
    <cellStyle name="Output 2 2 4 2 2 9 2" xfId="41563"/>
    <cellStyle name="Output 2 2 4 2 20" xfId="1777"/>
    <cellStyle name="Output 2 2 4 2 20 2" xfId="41564"/>
    <cellStyle name="Output 2 2 4 2 21" xfId="24604"/>
    <cellStyle name="Output 2 2 4 2 21 2" xfId="41565"/>
    <cellStyle name="Output 2 2 4 2 22" xfId="41566"/>
    <cellStyle name="Output 2 2 4 2 3" xfId="628"/>
    <cellStyle name="Output 2 2 4 2 3 10" xfId="14839"/>
    <cellStyle name="Output 2 2 4 2 3 10 2" xfId="41567"/>
    <cellStyle name="Output 2 2 4 2 3 11" xfId="16233"/>
    <cellStyle name="Output 2 2 4 2 3 11 2" xfId="41568"/>
    <cellStyle name="Output 2 2 4 2 3 12" xfId="17623"/>
    <cellStyle name="Output 2 2 4 2 3 12 2" xfId="41569"/>
    <cellStyle name="Output 2 2 4 2 3 13" xfId="19010"/>
    <cellStyle name="Output 2 2 4 2 3 13 2" xfId="41570"/>
    <cellStyle name="Output 2 2 4 2 3 14" xfId="20390"/>
    <cellStyle name="Output 2 2 4 2 3 14 2" xfId="41571"/>
    <cellStyle name="Output 2 2 4 2 3 15" xfId="21756"/>
    <cellStyle name="Output 2 2 4 2 3 15 2" xfId="41572"/>
    <cellStyle name="Output 2 2 4 2 3 16" xfId="23110"/>
    <cellStyle name="Output 2 2 4 2 3 16 2" xfId="41573"/>
    <cellStyle name="Output 2 2 4 2 3 17" xfId="24454"/>
    <cellStyle name="Output 2 2 4 2 3 17 2" xfId="41574"/>
    <cellStyle name="Output 2 2 4 2 3 18" xfId="2022"/>
    <cellStyle name="Output 2 2 4 2 3 18 2" xfId="41575"/>
    <cellStyle name="Output 2 2 4 2 3 19" xfId="41576"/>
    <cellStyle name="Output 2 2 4 2 3 2" xfId="3482"/>
    <cellStyle name="Output 2 2 4 2 3 2 2" xfId="41577"/>
    <cellStyle name="Output 2 2 4 2 3 3" xfId="4826"/>
    <cellStyle name="Output 2 2 4 2 3 3 2" xfId="41578"/>
    <cellStyle name="Output 2 2 4 2 3 4" xfId="6452"/>
    <cellStyle name="Output 2 2 4 2 3 4 2" xfId="41579"/>
    <cellStyle name="Output 2 2 4 2 3 5" xfId="7854"/>
    <cellStyle name="Output 2 2 4 2 3 5 2" xfId="41580"/>
    <cellStyle name="Output 2 2 4 2 3 6" xfId="9249"/>
    <cellStyle name="Output 2 2 4 2 3 6 2" xfId="41581"/>
    <cellStyle name="Output 2 2 4 2 3 7" xfId="10650"/>
    <cellStyle name="Output 2 2 4 2 3 7 2" xfId="41582"/>
    <cellStyle name="Output 2 2 4 2 3 8" xfId="12047"/>
    <cellStyle name="Output 2 2 4 2 3 8 2" xfId="41583"/>
    <cellStyle name="Output 2 2 4 2 3 9" xfId="13443"/>
    <cellStyle name="Output 2 2 4 2 3 9 2" xfId="41584"/>
    <cellStyle name="Output 2 2 4 2 4" xfId="3237"/>
    <cellStyle name="Output 2 2 4 2 4 2" xfId="41585"/>
    <cellStyle name="Output 2 2 4 2 5" xfId="4581"/>
    <cellStyle name="Output 2 2 4 2 5 2" xfId="41586"/>
    <cellStyle name="Output 2 2 4 2 6" xfId="6207"/>
    <cellStyle name="Output 2 2 4 2 6 2" xfId="41587"/>
    <cellStyle name="Output 2 2 4 2 7" xfId="7609"/>
    <cellStyle name="Output 2 2 4 2 7 2" xfId="41588"/>
    <cellStyle name="Output 2 2 4 2 8" xfId="9004"/>
    <cellStyle name="Output 2 2 4 2 8 2" xfId="41589"/>
    <cellStyle name="Output 2 2 4 2 9" xfId="10405"/>
    <cellStyle name="Output 2 2 4 2 9 2" xfId="41590"/>
    <cellStyle name="Output 2 2 4 20" xfId="21802"/>
    <cellStyle name="Output 2 2 4 20 2" xfId="41591"/>
    <cellStyle name="Output 2 2 4 21" xfId="23156"/>
    <cellStyle name="Output 2 2 4 21 2" xfId="41592"/>
    <cellStyle name="Output 2 2 4 22" xfId="724"/>
    <cellStyle name="Output 2 2 4 22 2" xfId="41593"/>
    <cellStyle name="Output 2 2 4 23" xfId="24491"/>
    <cellStyle name="Output 2 2 4 23 2" xfId="41594"/>
    <cellStyle name="Output 2 2 4 24" xfId="41595"/>
    <cellStyle name="Output 2 2 4 25" xfId="54649"/>
    <cellStyle name="Output 2 2 4 26" xfId="54650"/>
    <cellStyle name="Output 2 2 4 27" xfId="54651"/>
    <cellStyle name="Output 2 2 4 28" xfId="54652"/>
    <cellStyle name="Output 2 2 4 29" xfId="54653"/>
    <cellStyle name="Output 2 2 4 3" xfId="432"/>
    <cellStyle name="Output 2 2 4 3 10" xfId="14643"/>
    <cellStyle name="Output 2 2 4 3 10 2" xfId="41596"/>
    <cellStyle name="Output 2 2 4 3 11" xfId="16037"/>
    <cellStyle name="Output 2 2 4 3 11 2" xfId="41597"/>
    <cellStyle name="Output 2 2 4 3 12" xfId="17427"/>
    <cellStyle name="Output 2 2 4 3 12 2" xfId="41598"/>
    <cellStyle name="Output 2 2 4 3 13" xfId="18814"/>
    <cellStyle name="Output 2 2 4 3 13 2" xfId="41599"/>
    <cellStyle name="Output 2 2 4 3 14" xfId="20194"/>
    <cellStyle name="Output 2 2 4 3 14 2" xfId="41600"/>
    <cellStyle name="Output 2 2 4 3 15" xfId="21560"/>
    <cellStyle name="Output 2 2 4 3 15 2" xfId="41601"/>
    <cellStyle name="Output 2 2 4 3 16" xfId="22914"/>
    <cellStyle name="Output 2 2 4 3 16 2" xfId="41602"/>
    <cellStyle name="Output 2 2 4 3 17" xfId="24258"/>
    <cellStyle name="Output 2 2 4 3 17 2" xfId="41603"/>
    <cellStyle name="Output 2 2 4 3 18" xfId="1826"/>
    <cellStyle name="Output 2 2 4 3 18 2" xfId="41604"/>
    <cellStyle name="Output 2 2 4 3 19" xfId="41605"/>
    <cellStyle name="Output 2 2 4 3 2" xfId="3286"/>
    <cellStyle name="Output 2 2 4 3 2 2" xfId="41606"/>
    <cellStyle name="Output 2 2 4 3 3" xfId="4630"/>
    <cellStyle name="Output 2 2 4 3 3 2" xfId="41607"/>
    <cellStyle name="Output 2 2 4 3 4" xfId="6256"/>
    <cellStyle name="Output 2 2 4 3 4 2" xfId="41608"/>
    <cellStyle name="Output 2 2 4 3 5" xfId="7658"/>
    <cellStyle name="Output 2 2 4 3 5 2" xfId="41609"/>
    <cellStyle name="Output 2 2 4 3 6" xfId="9053"/>
    <cellStyle name="Output 2 2 4 3 6 2" xfId="41610"/>
    <cellStyle name="Output 2 2 4 3 7" xfId="10454"/>
    <cellStyle name="Output 2 2 4 3 7 2" xfId="41611"/>
    <cellStyle name="Output 2 2 4 3 8" xfId="11851"/>
    <cellStyle name="Output 2 2 4 3 8 2" xfId="41612"/>
    <cellStyle name="Output 2 2 4 3 9" xfId="13247"/>
    <cellStyle name="Output 2 2 4 3 9 2" xfId="41613"/>
    <cellStyle name="Output 2 2 4 30" xfId="54654"/>
    <cellStyle name="Output 2 2 4 31" xfId="54655"/>
    <cellStyle name="Output 2 2 4 4" xfId="548"/>
    <cellStyle name="Output 2 2 4 4 10" xfId="14759"/>
    <cellStyle name="Output 2 2 4 4 10 2" xfId="41614"/>
    <cellStyle name="Output 2 2 4 4 11" xfId="16153"/>
    <cellStyle name="Output 2 2 4 4 11 2" xfId="41615"/>
    <cellStyle name="Output 2 2 4 4 12" xfId="17543"/>
    <cellStyle name="Output 2 2 4 4 12 2" xfId="41616"/>
    <cellStyle name="Output 2 2 4 4 13" xfId="18930"/>
    <cellStyle name="Output 2 2 4 4 13 2" xfId="41617"/>
    <cellStyle name="Output 2 2 4 4 14" xfId="20310"/>
    <cellStyle name="Output 2 2 4 4 14 2" xfId="41618"/>
    <cellStyle name="Output 2 2 4 4 15" xfId="21676"/>
    <cellStyle name="Output 2 2 4 4 15 2" xfId="41619"/>
    <cellStyle name="Output 2 2 4 4 16" xfId="23030"/>
    <cellStyle name="Output 2 2 4 4 16 2" xfId="41620"/>
    <cellStyle name="Output 2 2 4 4 17" xfId="24374"/>
    <cellStyle name="Output 2 2 4 4 17 2" xfId="41621"/>
    <cellStyle name="Output 2 2 4 4 18" xfId="1942"/>
    <cellStyle name="Output 2 2 4 4 18 2" xfId="41622"/>
    <cellStyle name="Output 2 2 4 4 19" xfId="41623"/>
    <cellStyle name="Output 2 2 4 4 2" xfId="3402"/>
    <cellStyle name="Output 2 2 4 4 2 2" xfId="41624"/>
    <cellStyle name="Output 2 2 4 4 3" xfId="4746"/>
    <cellStyle name="Output 2 2 4 4 3 2" xfId="41625"/>
    <cellStyle name="Output 2 2 4 4 4" xfId="6372"/>
    <cellStyle name="Output 2 2 4 4 4 2" xfId="41626"/>
    <cellStyle name="Output 2 2 4 4 5" xfId="7774"/>
    <cellStyle name="Output 2 2 4 4 5 2" xfId="41627"/>
    <cellStyle name="Output 2 2 4 4 6" xfId="9169"/>
    <cellStyle name="Output 2 2 4 4 6 2" xfId="41628"/>
    <cellStyle name="Output 2 2 4 4 7" xfId="10570"/>
    <cellStyle name="Output 2 2 4 4 7 2" xfId="41629"/>
    <cellStyle name="Output 2 2 4 4 8" xfId="11967"/>
    <cellStyle name="Output 2 2 4 4 8 2" xfId="41630"/>
    <cellStyle name="Output 2 2 4 4 9" xfId="13363"/>
    <cellStyle name="Output 2 2 4 4 9 2" xfId="41631"/>
    <cellStyle name="Output 2 2 4 5" xfId="1697"/>
    <cellStyle name="Output 2 2 4 5 10" xfId="14514"/>
    <cellStyle name="Output 2 2 4 5 10 2" xfId="41632"/>
    <cellStyle name="Output 2 2 4 5 11" xfId="15908"/>
    <cellStyle name="Output 2 2 4 5 11 2" xfId="41633"/>
    <cellStyle name="Output 2 2 4 5 12" xfId="17298"/>
    <cellStyle name="Output 2 2 4 5 12 2" xfId="41634"/>
    <cellStyle name="Output 2 2 4 5 13" xfId="18685"/>
    <cellStyle name="Output 2 2 4 5 13 2" xfId="41635"/>
    <cellStyle name="Output 2 2 4 5 14" xfId="20065"/>
    <cellStyle name="Output 2 2 4 5 14 2" xfId="41636"/>
    <cellStyle name="Output 2 2 4 5 15" xfId="21431"/>
    <cellStyle name="Output 2 2 4 5 15 2" xfId="41637"/>
    <cellStyle name="Output 2 2 4 5 16" xfId="22785"/>
    <cellStyle name="Output 2 2 4 5 16 2" xfId="41638"/>
    <cellStyle name="Output 2 2 4 5 17" xfId="24129"/>
    <cellStyle name="Output 2 2 4 5 17 2" xfId="41639"/>
    <cellStyle name="Output 2 2 4 5 18" xfId="41640"/>
    <cellStyle name="Output 2 2 4 5 2" xfId="3157"/>
    <cellStyle name="Output 2 2 4 5 2 2" xfId="41641"/>
    <cellStyle name="Output 2 2 4 5 3" xfId="4501"/>
    <cellStyle name="Output 2 2 4 5 3 2" xfId="41642"/>
    <cellStyle name="Output 2 2 4 5 4" xfId="6127"/>
    <cellStyle name="Output 2 2 4 5 4 2" xfId="41643"/>
    <cellStyle name="Output 2 2 4 5 5" xfId="7529"/>
    <cellStyle name="Output 2 2 4 5 5 2" xfId="41644"/>
    <cellStyle name="Output 2 2 4 5 6" xfId="8924"/>
    <cellStyle name="Output 2 2 4 5 6 2" xfId="41645"/>
    <cellStyle name="Output 2 2 4 5 7" xfId="10325"/>
    <cellStyle name="Output 2 2 4 5 7 2" xfId="41646"/>
    <cellStyle name="Output 2 2 4 5 8" xfId="11722"/>
    <cellStyle name="Output 2 2 4 5 8 2" xfId="41647"/>
    <cellStyle name="Output 2 2 4 5 9" xfId="13118"/>
    <cellStyle name="Output 2 2 4 5 9 2" xfId="41648"/>
    <cellStyle name="Output 2 2 4 6" xfId="2174"/>
    <cellStyle name="Output 2 2 4 6 2" xfId="41649"/>
    <cellStyle name="Output 2 2 4 7" xfId="3528"/>
    <cellStyle name="Output 2 2 4 7 2" xfId="41650"/>
    <cellStyle name="Output 2 2 4 8" xfId="5100"/>
    <cellStyle name="Output 2 2 4 8 2" xfId="41651"/>
    <cellStyle name="Output 2 2 4 9" xfId="6498"/>
    <cellStyle name="Output 2 2 4 9 2" xfId="41652"/>
    <cellStyle name="Output 2 2 40" xfId="24637"/>
    <cellStyle name="Output 2 2 40 2" xfId="41653"/>
    <cellStyle name="Output 2 2 41" xfId="41654"/>
    <cellStyle name="Output 2 2 42" xfId="49231"/>
    <cellStyle name="Output 2 2 43" xfId="49265"/>
    <cellStyle name="Output 2 2 44" xfId="49302"/>
    <cellStyle name="Output 2 2 45" xfId="54656"/>
    <cellStyle name="Output 2 2 46" xfId="54657"/>
    <cellStyle name="Output 2 2 47" xfId="54658"/>
    <cellStyle name="Output 2 2 48" xfId="54659"/>
    <cellStyle name="Output 2 2 49" xfId="54660"/>
    <cellStyle name="Output 2 2 5" xfId="329"/>
    <cellStyle name="Output 2 2 5 10" xfId="9337"/>
    <cellStyle name="Output 2 2 5 10 2" xfId="41655"/>
    <cellStyle name="Output 2 2 5 11" xfId="10731"/>
    <cellStyle name="Output 2 2 5 11 2" xfId="41656"/>
    <cellStyle name="Output 2 2 5 12" xfId="12130"/>
    <cellStyle name="Output 2 2 5 12 2" xfId="41657"/>
    <cellStyle name="Output 2 2 5 13" xfId="13528"/>
    <cellStyle name="Output 2 2 5 13 2" xfId="41658"/>
    <cellStyle name="Output 2 2 5 14" xfId="14924"/>
    <cellStyle name="Output 2 2 5 14 2" xfId="41659"/>
    <cellStyle name="Output 2 2 5 15" xfId="16318"/>
    <cellStyle name="Output 2 2 5 15 2" xfId="41660"/>
    <cellStyle name="Output 2 2 5 16" xfId="17708"/>
    <cellStyle name="Output 2 2 5 16 2" xfId="41661"/>
    <cellStyle name="Output 2 2 5 17" xfId="19095"/>
    <cellStyle name="Output 2 2 5 17 2" xfId="41662"/>
    <cellStyle name="Output 2 2 5 18" xfId="20475"/>
    <cellStyle name="Output 2 2 5 18 2" xfId="41663"/>
    <cellStyle name="Output 2 2 5 19" xfId="21841"/>
    <cellStyle name="Output 2 2 5 19 2" xfId="41664"/>
    <cellStyle name="Output 2 2 5 2" xfId="448"/>
    <cellStyle name="Output 2 2 5 2 10" xfId="14659"/>
    <cellStyle name="Output 2 2 5 2 10 2" xfId="41665"/>
    <cellStyle name="Output 2 2 5 2 11" xfId="16053"/>
    <cellStyle name="Output 2 2 5 2 11 2" xfId="41666"/>
    <cellStyle name="Output 2 2 5 2 12" xfId="17443"/>
    <cellStyle name="Output 2 2 5 2 12 2" xfId="41667"/>
    <cellStyle name="Output 2 2 5 2 13" xfId="18830"/>
    <cellStyle name="Output 2 2 5 2 13 2" xfId="41668"/>
    <cellStyle name="Output 2 2 5 2 14" xfId="20210"/>
    <cellStyle name="Output 2 2 5 2 14 2" xfId="41669"/>
    <cellStyle name="Output 2 2 5 2 15" xfId="21576"/>
    <cellStyle name="Output 2 2 5 2 15 2" xfId="41670"/>
    <cellStyle name="Output 2 2 5 2 16" xfId="22930"/>
    <cellStyle name="Output 2 2 5 2 16 2" xfId="41671"/>
    <cellStyle name="Output 2 2 5 2 17" xfId="24274"/>
    <cellStyle name="Output 2 2 5 2 17 2" xfId="41672"/>
    <cellStyle name="Output 2 2 5 2 18" xfId="1842"/>
    <cellStyle name="Output 2 2 5 2 18 2" xfId="41673"/>
    <cellStyle name="Output 2 2 5 2 19" xfId="41674"/>
    <cellStyle name="Output 2 2 5 2 2" xfId="3302"/>
    <cellStyle name="Output 2 2 5 2 2 2" xfId="41675"/>
    <cellStyle name="Output 2 2 5 2 3" xfId="4646"/>
    <cellStyle name="Output 2 2 5 2 3 2" xfId="41676"/>
    <cellStyle name="Output 2 2 5 2 4" xfId="6272"/>
    <cellStyle name="Output 2 2 5 2 4 2" xfId="41677"/>
    <cellStyle name="Output 2 2 5 2 5" xfId="7674"/>
    <cellStyle name="Output 2 2 5 2 5 2" xfId="41678"/>
    <cellStyle name="Output 2 2 5 2 6" xfId="9069"/>
    <cellStyle name="Output 2 2 5 2 6 2" xfId="41679"/>
    <cellStyle name="Output 2 2 5 2 7" xfId="10470"/>
    <cellStyle name="Output 2 2 5 2 7 2" xfId="41680"/>
    <cellStyle name="Output 2 2 5 2 8" xfId="11867"/>
    <cellStyle name="Output 2 2 5 2 8 2" xfId="41681"/>
    <cellStyle name="Output 2 2 5 2 9" xfId="13263"/>
    <cellStyle name="Output 2 2 5 2 9 2" xfId="41682"/>
    <cellStyle name="Output 2 2 5 20" xfId="23195"/>
    <cellStyle name="Output 2 2 5 20 2" xfId="41683"/>
    <cellStyle name="Output 2 2 5 21" xfId="763"/>
    <cellStyle name="Output 2 2 5 21 2" xfId="41684"/>
    <cellStyle name="Output 2 2 5 22" xfId="24538"/>
    <cellStyle name="Output 2 2 5 22 2" xfId="41685"/>
    <cellStyle name="Output 2 2 5 23" xfId="41686"/>
    <cellStyle name="Output 2 2 5 24" xfId="54661"/>
    <cellStyle name="Output 2 2 5 25" xfId="54662"/>
    <cellStyle name="Output 2 2 5 26" xfId="54663"/>
    <cellStyle name="Output 2 2 5 27" xfId="54664"/>
    <cellStyle name="Output 2 2 5 28" xfId="54665"/>
    <cellStyle name="Output 2 2 5 29" xfId="54666"/>
    <cellStyle name="Output 2 2 5 3" xfId="564"/>
    <cellStyle name="Output 2 2 5 3 10" xfId="14775"/>
    <cellStyle name="Output 2 2 5 3 10 2" xfId="41687"/>
    <cellStyle name="Output 2 2 5 3 11" xfId="16169"/>
    <cellStyle name="Output 2 2 5 3 11 2" xfId="41688"/>
    <cellStyle name="Output 2 2 5 3 12" xfId="17559"/>
    <cellStyle name="Output 2 2 5 3 12 2" xfId="41689"/>
    <cellStyle name="Output 2 2 5 3 13" xfId="18946"/>
    <cellStyle name="Output 2 2 5 3 13 2" xfId="41690"/>
    <cellStyle name="Output 2 2 5 3 14" xfId="20326"/>
    <cellStyle name="Output 2 2 5 3 14 2" xfId="41691"/>
    <cellStyle name="Output 2 2 5 3 15" xfId="21692"/>
    <cellStyle name="Output 2 2 5 3 15 2" xfId="41692"/>
    <cellStyle name="Output 2 2 5 3 16" xfId="23046"/>
    <cellStyle name="Output 2 2 5 3 16 2" xfId="41693"/>
    <cellStyle name="Output 2 2 5 3 17" xfId="24390"/>
    <cellStyle name="Output 2 2 5 3 17 2" xfId="41694"/>
    <cellStyle name="Output 2 2 5 3 18" xfId="1958"/>
    <cellStyle name="Output 2 2 5 3 18 2" xfId="41695"/>
    <cellStyle name="Output 2 2 5 3 19" xfId="41696"/>
    <cellStyle name="Output 2 2 5 3 2" xfId="3418"/>
    <cellStyle name="Output 2 2 5 3 2 2" xfId="41697"/>
    <cellStyle name="Output 2 2 5 3 3" xfId="4762"/>
    <cellStyle name="Output 2 2 5 3 3 2" xfId="41698"/>
    <cellStyle name="Output 2 2 5 3 4" xfId="6388"/>
    <cellStyle name="Output 2 2 5 3 4 2" xfId="41699"/>
    <cellStyle name="Output 2 2 5 3 5" xfId="7790"/>
    <cellStyle name="Output 2 2 5 3 5 2" xfId="41700"/>
    <cellStyle name="Output 2 2 5 3 6" xfId="9185"/>
    <cellStyle name="Output 2 2 5 3 6 2" xfId="41701"/>
    <cellStyle name="Output 2 2 5 3 7" xfId="10586"/>
    <cellStyle name="Output 2 2 5 3 7 2" xfId="41702"/>
    <cellStyle name="Output 2 2 5 3 8" xfId="11983"/>
    <cellStyle name="Output 2 2 5 3 8 2" xfId="41703"/>
    <cellStyle name="Output 2 2 5 3 9" xfId="13379"/>
    <cellStyle name="Output 2 2 5 3 9 2" xfId="41704"/>
    <cellStyle name="Output 2 2 5 30" xfId="54667"/>
    <cellStyle name="Output 2 2 5 4" xfId="1713"/>
    <cellStyle name="Output 2 2 5 4 10" xfId="14530"/>
    <cellStyle name="Output 2 2 5 4 10 2" xfId="41705"/>
    <cellStyle name="Output 2 2 5 4 11" xfId="15924"/>
    <cellStyle name="Output 2 2 5 4 11 2" xfId="41706"/>
    <cellStyle name="Output 2 2 5 4 12" xfId="17314"/>
    <cellStyle name="Output 2 2 5 4 12 2" xfId="41707"/>
    <cellStyle name="Output 2 2 5 4 13" xfId="18701"/>
    <cellStyle name="Output 2 2 5 4 13 2" xfId="41708"/>
    <cellStyle name="Output 2 2 5 4 14" xfId="20081"/>
    <cellStyle name="Output 2 2 5 4 14 2" xfId="41709"/>
    <cellStyle name="Output 2 2 5 4 15" xfId="21447"/>
    <cellStyle name="Output 2 2 5 4 15 2" xfId="41710"/>
    <cellStyle name="Output 2 2 5 4 16" xfId="22801"/>
    <cellStyle name="Output 2 2 5 4 16 2" xfId="41711"/>
    <cellStyle name="Output 2 2 5 4 17" xfId="24145"/>
    <cellStyle name="Output 2 2 5 4 17 2" xfId="41712"/>
    <cellStyle name="Output 2 2 5 4 18" xfId="41713"/>
    <cellStyle name="Output 2 2 5 4 2" xfId="3173"/>
    <cellStyle name="Output 2 2 5 4 2 2" xfId="41714"/>
    <cellStyle name="Output 2 2 5 4 3" xfId="4517"/>
    <cellStyle name="Output 2 2 5 4 3 2" xfId="41715"/>
    <cellStyle name="Output 2 2 5 4 4" xfId="6143"/>
    <cellStyle name="Output 2 2 5 4 4 2" xfId="41716"/>
    <cellStyle name="Output 2 2 5 4 5" xfId="7545"/>
    <cellStyle name="Output 2 2 5 4 5 2" xfId="41717"/>
    <cellStyle name="Output 2 2 5 4 6" xfId="8940"/>
    <cellStyle name="Output 2 2 5 4 6 2" xfId="41718"/>
    <cellStyle name="Output 2 2 5 4 7" xfId="10341"/>
    <cellStyle name="Output 2 2 5 4 7 2" xfId="41719"/>
    <cellStyle name="Output 2 2 5 4 8" xfId="11738"/>
    <cellStyle name="Output 2 2 5 4 8 2" xfId="41720"/>
    <cellStyle name="Output 2 2 5 4 9" xfId="13134"/>
    <cellStyle name="Output 2 2 5 4 9 2" xfId="41721"/>
    <cellStyle name="Output 2 2 5 5" xfId="2213"/>
    <cellStyle name="Output 2 2 5 5 2" xfId="41722"/>
    <cellStyle name="Output 2 2 5 6" xfId="3567"/>
    <cellStyle name="Output 2 2 5 6 2" xfId="41723"/>
    <cellStyle name="Output 2 2 5 7" xfId="5139"/>
    <cellStyle name="Output 2 2 5 7 2" xfId="41724"/>
    <cellStyle name="Output 2 2 5 8" xfId="6537"/>
    <cellStyle name="Output 2 2 5 8 2" xfId="41725"/>
    <cellStyle name="Output 2 2 5 9" xfId="7935"/>
    <cellStyle name="Output 2 2 5 9 2" xfId="41726"/>
    <cellStyle name="Output 2 2 50" xfId="54668"/>
    <cellStyle name="Output 2 2 51" xfId="54669"/>
    <cellStyle name="Output 2 2 52" xfId="54670"/>
    <cellStyle name="Output 2 2 53" xfId="54671"/>
    <cellStyle name="Output 2 2 54" xfId="54672"/>
    <cellStyle name="Output 2 2 55" xfId="54673"/>
    <cellStyle name="Output 2 2 56" xfId="54674"/>
    <cellStyle name="Output 2 2 57" xfId="54675"/>
    <cellStyle name="Output 2 2 58" xfId="54676"/>
    <cellStyle name="Output 2 2 59" xfId="54677"/>
    <cellStyle name="Output 2 2 6" xfId="333"/>
    <cellStyle name="Output 2 2 6 10" xfId="9377"/>
    <cellStyle name="Output 2 2 6 10 2" xfId="41727"/>
    <cellStyle name="Output 2 2 6 11" xfId="10771"/>
    <cellStyle name="Output 2 2 6 11 2" xfId="41728"/>
    <cellStyle name="Output 2 2 6 12" xfId="12170"/>
    <cellStyle name="Output 2 2 6 12 2" xfId="41729"/>
    <cellStyle name="Output 2 2 6 13" xfId="13568"/>
    <cellStyle name="Output 2 2 6 13 2" xfId="41730"/>
    <cellStyle name="Output 2 2 6 14" xfId="14964"/>
    <cellStyle name="Output 2 2 6 14 2" xfId="41731"/>
    <cellStyle name="Output 2 2 6 15" xfId="16358"/>
    <cellStyle name="Output 2 2 6 15 2" xfId="41732"/>
    <cellStyle name="Output 2 2 6 16" xfId="17748"/>
    <cellStyle name="Output 2 2 6 16 2" xfId="41733"/>
    <cellStyle name="Output 2 2 6 17" xfId="19135"/>
    <cellStyle name="Output 2 2 6 17 2" xfId="41734"/>
    <cellStyle name="Output 2 2 6 18" xfId="20515"/>
    <cellStyle name="Output 2 2 6 18 2" xfId="41735"/>
    <cellStyle name="Output 2 2 6 19" xfId="21881"/>
    <cellStyle name="Output 2 2 6 19 2" xfId="41736"/>
    <cellStyle name="Output 2 2 6 2" xfId="462"/>
    <cellStyle name="Output 2 2 6 2 10" xfId="14673"/>
    <cellStyle name="Output 2 2 6 2 10 2" xfId="41737"/>
    <cellStyle name="Output 2 2 6 2 11" xfId="16067"/>
    <cellStyle name="Output 2 2 6 2 11 2" xfId="41738"/>
    <cellStyle name="Output 2 2 6 2 12" xfId="17457"/>
    <cellStyle name="Output 2 2 6 2 12 2" xfId="41739"/>
    <cellStyle name="Output 2 2 6 2 13" xfId="18844"/>
    <cellStyle name="Output 2 2 6 2 13 2" xfId="41740"/>
    <cellStyle name="Output 2 2 6 2 14" xfId="20224"/>
    <cellStyle name="Output 2 2 6 2 14 2" xfId="41741"/>
    <cellStyle name="Output 2 2 6 2 15" xfId="21590"/>
    <cellStyle name="Output 2 2 6 2 15 2" xfId="41742"/>
    <cellStyle name="Output 2 2 6 2 16" xfId="22944"/>
    <cellStyle name="Output 2 2 6 2 16 2" xfId="41743"/>
    <cellStyle name="Output 2 2 6 2 17" xfId="24288"/>
    <cellStyle name="Output 2 2 6 2 17 2" xfId="41744"/>
    <cellStyle name="Output 2 2 6 2 18" xfId="1856"/>
    <cellStyle name="Output 2 2 6 2 18 2" xfId="41745"/>
    <cellStyle name="Output 2 2 6 2 19" xfId="41746"/>
    <cellStyle name="Output 2 2 6 2 2" xfId="3316"/>
    <cellStyle name="Output 2 2 6 2 2 2" xfId="41747"/>
    <cellStyle name="Output 2 2 6 2 3" xfId="4660"/>
    <cellStyle name="Output 2 2 6 2 3 2" xfId="41748"/>
    <cellStyle name="Output 2 2 6 2 4" xfId="6286"/>
    <cellStyle name="Output 2 2 6 2 4 2" xfId="41749"/>
    <cellStyle name="Output 2 2 6 2 5" xfId="7688"/>
    <cellStyle name="Output 2 2 6 2 5 2" xfId="41750"/>
    <cellStyle name="Output 2 2 6 2 6" xfId="9083"/>
    <cellStyle name="Output 2 2 6 2 6 2" xfId="41751"/>
    <cellStyle name="Output 2 2 6 2 7" xfId="10484"/>
    <cellStyle name="Output 2 2 6 2 7 2" xfId="41752"/>
    <cellStyle name="Output 2 2 6 2 8" xfId="11881"/>
    <cellStyle name="Output 2 2 6 2 8 2" xfId="41753"/>
    <cellStyle name="Output 2 2 6 2 9" xfId="13277"/>
    <cellStyle name="Output 2 2 6 2 9 2" xfId="41754"/>
    <cellStyle name="Output 2 2 6 20" xfId="23235"/>
    <cellStyle name="Output 2 2 6 20 2" xfId="41755"/>
    <cellStyle name="Output 2 2 6 21" xfId="803"/>
    <cellStyle name="Output 2 2 6 21 2" xfId="41756"/>
    <cellStyle name="Output 2 2 6 22" xfId="24467"/>
    <cellStyle name="Output 2 2 6 22 2" xfId="41757"/>
    <cellStyle name="Output 2 2 6 23" xfId="41758"/>
    <cellStyle name="Output 2 2 6 24" xfId="54678"/>
    <cellStyle name="Output 2 2 6 25" xfId="54679"/>
    <cellStyle name="Output 2 2 6 26" xfId="54680"/>
    <cellStyle name="Output 2 2 6 27" xfId="54681"/>
    <cellStyle name="Output 2 2 6 28" xfId="54682"/>
    <cellStyle name="Output 2 2 6 29" xfId="54683"/>
    <cellStyle name="Output 2 2 6 3" xfId="578"/>
    <cellStyle name="Output 2 2 6 3 10" xfId="14789"/>
    <cellStyle name="Output 2 2 6 3 10 2" xfId="41759"/>
    <cellStyle name="Output 2 2 6 3 11" xfId="16183"/>
    <cellStyle name="Output 2 2 6 3 11 2" xfId="41760"/>
    <cellStyle name="Output 2 2 6 3 12" xfId="17573"/>
    <cellStyle name="Output 2 2 6 3 12 2" xfId="41761"/>
    <cellStyle name="Output 2 2 6 3 13" xfId="18960"/>
    <cellStyle name="Output 2 2 6 3 13 2" xfId="41762"/>
    <cellStyle name="Output 2 2 6 3 14" xfId="20340"/>
    <cellStyle name="Output 2 2 6 3 14 2" xfId="41763"/>
    <cellStyle name="Output 2 2 6 3 15" xfId="21706"/>
    <cellStyle name="Output 2 2 6 3 15 2" xfId="41764"/>
    <cellStyle name="Output 2 2 6 3 16" xfId="23060"/>
    <cellStyle name="Output 2 2 6 3 16 2" xfId="41765"/>
    <cellStyle name="Output 2 2 6 3 17" xfId="24404"/>
    <cellStyle name="Output 2 2 6 3 17 2" xfId="41766"/>
    <cellStyle name="Output 2 2 6 3 18" xfId="1972"/>
    <cellStyle name="Output 2 2 6 3 18 2" xfId="41767"/>
    <cellStyle name="Output 2 2 6 3 19" xfId="41768"/>
    <cellStyle name="Output 2 2 6 3 2" xfId="3432"/>
    <cellStyle name="Output 2 2 6 3 2 2" xfId="41769"/>
    <cellStyle name="Output 2 2 6 3 3" xfId="4776"/>
    <cellStyle name="Output 2 2 6 3 3 2" xfId="41770"/>
    <cellStyle name="Output 2 2 6 3 4" xfId="6402"/>
    <cellStyle name="Output 2 2 6 3 4 2" xfId="41771"/>
    <cellStyle name="Output 2 2 6 3 5" xfId="7804"/>
    <cellStyle name="Output 2 2 6 3 5 2" xfId="41772"/>
    <cellStyle name="Output 2 2 6 3 6" xfId="9199"/>
    <cellStyle name="Output 2 2 6 3 6 2" xfId="41773"/>
    <cellStyle name="Output 2 2 6 3 7" xfId="10600"/>
    <cellStyle name="Output 2 2 6 3 7 2" xfId="41774"/>
    <cellStyle name="Output 2 2 6 3 8" xfId="11997"/>
    <cellStyle name="Output 2 2 6 3 8 2" xfId="41775"/>
    <cellStyle name="Output 2 2 6 3 9" xfId="13393"/>
    <cellStyle name="Output 2 2 6 3 9 2" xfId="41776"/>
    <cellStyle name="Output 2 2 6 30" xfId="54684"/>
    <cellStyle name="Output 2 2 6 4" xfId="1727"/>
    <cellStyle name="Output 2 2 6 4 10" xfId="14544"/>
    <cellStyle name="Output 2 2 6 4 10 2" xfId="41777"/>
    <cellStyle name="Output 2 2 6 4 11" xfId="15938"/>
    <cellStyle name="Output 2 2 6 4 11 2" xfId="41778"/>
    <cellStyle name="Output 2 2 6 4 12" xfId="17328"/>
    <cellStyle name="Output 2 2 6 4 12 2" xfId="41779"/>
    <cellStyle name="Output 2 2 6 4 13" xfId="18715"/>
    <cellStyle name="Output 2 2 6 4 13 2" xfId="41780"/>
    <cellStyle name="Output 2 2 6 4 14" xfId="20095"/>
    <cellStyle name="Output 2 2 6 4 14 2" xfId="41781"/>
    <cellStyle name="Output 2 2 6 4 15" xfId="21461"/>
    <cellStyle name="Output 2 2 6 4 15 2" xfId="41782"/>
    <cellStyle name="Output 2 2 6 4 16" xfId="22815"/>
    <cellStyle name="Output 2 2 6 4 16 2" xfId="41783"/>
    <cellStyle name="Output 2 2 6 4 17" xfId="24159"/>
    <cellStyle name="Output 2 2 6 4 17 2" xfId="41784"/>
    <cellStyle name="Output 2 2 6 4 18" xfId="41785"/>
    <cellStyle name="Output 2 2 6 4 2" xfId="3187"/>
    <cellStyle name="Output 2 2 6 4 2 2" xfId="41786"/>
    <cellStyle name="Output 2 2 6 4 3" xfId="4531"/>
    <cellStyle name="Output 2 2 6 4 3 2" xfId="41787"/>
    <cellStyle name="Output 2 2 6 4 4" xfId="6157"/>
    <cellStyle name="Output 2 2 6 4 4 2" xfId="41788"/>
    <cellStyle name="Output 2 2 6 4 5" xfId="7559"/>
    <cellStyle name="Output 2 2 6 4 5 2" xfId="41789"/>
    <cellStyle name="Output 2 2 6 4 6" xfId="8954"/>
    <cellStyle name="Output 2 2 6 4 6 2" xfId="41790"/>
    <cellStyle name="Output 2 2 6 4 7" xfId="10355"/>
    <cellStyle name="Output 2 2 6 4 7 2" xfId="41791"/>
    <cellStyle name="Output 2 2 6 4 8" xfId="11752"/>
    <cellStyle name="Output 2 2 6 4 8 2" xfId="41792"/>
    <cellStyle name="Output 2 2 6 4 9" xfId="13148"/>
    <cellStyle name="Output 2 2 6 4 9 2" xfId="41793"/>
    <cellStyle name="Output 2 2 6 5" xfId="2253"/>
    <cellStyle name="Output 2 2 6 5 2" xfId="41794"/>
    <cellStyle name="Output 2 2 6 6" xfId="3607"/>
    <cellStyle name="Output 2 2 6 6 2" xfId="41795"/>
    <cellStyle name="Output 2 2 6 7" xfId="5179"/>
    <cellStyle name="Output 2 2 6 7 2" xfId="41796"/>
    <cellStyle name="Output 2 2 6 8" xfId="6577"/>
    <cellStyle name="Output 2 2 6 8 2" xfId="41797"/>
    <cellStyle name="Output 2 2 6 9" xfId="7975"/>
    <cellStyle name="Output 2 2 6 9 2" xfId="41798"/>
    <cellStyle name="Output 2 2 60" xfId="54685"/>
    <cellStyle name="Output 2 2 61" xfId="54686"/>
    <cellStyle name="Output 2 2 62" xfId="54687"/>
    <cellStyle name="Output 2 2 63" xfId="54688"/>
    <cellStyle name="Output 2 2 64" xfId="54689"/>
    <cellStyle name="Output 2 2 65" xfId="54690"/>
    <cellStyle name="Output 2 2 66" xfId="54691"/>
    <cellStyle name="Output 2 2 67" xfId="54692"/>
    <cellStyle name="Output 2 2 68" xfId="54693"/>
    <cellStyle name="Output 2 2 69" xfId="54694"/>
    <cellStyle name="Output 2 2 7" xfId="393"/>
    <cellStyle name="Output 2 2 7 10" xfId="12209"/>
    <cellStyle name="Output 2 2 7 10 2" xfId="41799"/>
    <cellStyle name="Output 2 2 7 11" xfId="13607"/>
    <cellStyle name="Output 2 2 7 11 2" xfId="41800"/>
    <cellStyle name="Output 2 2 7 12" xfId="15003"/>
    <cellStyle name="Output 2 2 7 12 2" xfId="41801"/>
    <cellStyle name="Output 2 2 7 13" xfId="16397"/>
    <cellStyle name="Output 2 2 7 13 2" xfId="41802"/>
    <cellStyle name="Output 2 2 7 14" xfId="17787"/>
    <cellStyle name="Output 2 2 7 14 2" xfId="41803"/>
    <cellStyle name="Output 2 2 7 15" xfId="19174"/>
    <cellStyle name="Output 2 2 7 15 2" xfId="41804"/>
    <cellStyle name="Output 2 2 7 16" xfId="20554"/>
    <cellStyle name="Output 2 2 7 16 2" xfId="41805"/>
    <cellStyle name="Output 2 2 7 17" xfId="21920"/>
    <cellStyle name="Output 2 2 7 17 2" xfId="41806"/>
    <cellStyle name="Output 2 2 7 18" xfId="23274"/>
    <cellStyle name="Output 2 2 7 18 2" xfId="41807"/>
    <cellStyle name="Output 2 2 7 19" xfId="842"/>
    <cellStyle name="Output 2 2 7 19 2" xfId="41808"/>
    <cellStyle name="Output 2 2 7 2" xfId="1787"/>
    <cellStyle name="Output 2 2 7 2 10" xfId="14604"/>
    <cellStyle name="Output 2 2 7 2 10 2" xfId="41809"/>
    <cellStyle name="Output 2 2 7 2 11" xfId="15998"/>
    <cellStyle name="Output 2 2 7 2 11 2" xfId="41810"/>
    <cellStyle name="Output 2 2 7 2 12" xfId="17388"/>
    <cellStyle name="Output 2 2 7 2 12 2" xfId="41811"/>
    <cellStyle name="Output 2 2 7 2 13" xfId="18775"/>
    <cellStyle name="Output 2 2 7 2 13 2" xfId="41812"/>
    <cellStyle name="Output 2 2 7 2 14" xfId="20155"/>
    <cellStyle name="Output 2 2 7 2 14 2" xfId="41813"/>
    <cellStyle name="Output 2 2 7 2 15" xfId="21521"/>
    <cellStyle name="Output 2 2 7 2 15 2" xfId="41814"/>
    <cellStyle name="Output 2 2 7 2 16" xfId="22875"/>
    <cellStyle name="Output 2 2 7 2 16 2" xfId="41815"/>
    <cellStyle name="Output 2 2 7 2 17" xfId="24219"/>
    <cellStyle name="Output 2 2 7 2 17 2" xfId="41816"/>
    <cellStyle name="Output 2 2 7 2 18" xfId="41817"/>
    <cellStyle name="Output 2 2 7 2 2" xfId="3247"/>
    <cellStyle name="Output 2 2 7 2 2 2" xfId="41818"/>
    <cellStyle name="Output 2 2 7 2 3" xfId="4591"/>
    <cellStyle name="Output 2 2 7 2 3 2" xfId="41819"/>
    <cellStyle name="Output 2 2 7 2 4" xfId="6217"/>
    <cellStyle name="Output 2 2 7 2 4 2" xfId="41820"/>
    <cellStyle name="Output 2 2 7 2 5" xfId="7619"/>
    <cellStyle name="Output 2 2 7 2 5 2" xfId="41821"/>
    <cellStyle name="Output 2 2 7 2 6" xfId="9014"/>
    <cellStyle name="Output 2 2 7 2 6 2" xfId="41822"/>
    <cellStyle name="Output 2 2 7 2 7" xfId="10415"/>
    <cellStyle name="Output 2 2 7 2 7 2" xfId="41823"/>
    <cellStyle name="Output 2 2 7 2 8" xfId="11812"/>
    <cellStyle name="Output 2 2 7 2 8 2" xfId="41824"/>
    <cellStyle name="Output 2 2 7 2 9" xfId="13208"/>
    <cellStyle name="Output 2 2 7 2 9 2" xfId="41825"/>
    <cellStyle name="Output 2 2 7 20" xfId="41826"/>
    <cellStyle name="Output 2 2 7 21" xfId="54695"/>
    <cellStyle name="Output 2 2 7 22" xfId="54696"/>
    <cellStyle name="Output 2 2 7 23" xfId="54697"/>
    <cellStyle name="Output 2 2 7 24" xfId="54698"/>
    <cellStyle name="Output 2 2 7 25" xfId="54699"/>
    <cellStyle name="Output 2 2 7 26" xfId="54700"/>
    <cellStyle name="Output 2 2 7 27" xfId="54701"/>
    <cellStyle name="Output 2 2 7 3" xfId="2292"/>
    <cellStyle name="Output 2 2 7 3 2" xfId="41827"/>
    <cellStyle name="Output 2 2 7 4" xfId="3646"/>
    <cellStyle name="Output 2 2 7 4 2" xfId="41828"/>
    <cellStyle name="Output 2 2 7 5" xfId="5218"/>
    <cellStyle name="Output 2 2 7 5 2" xfId="41829"/>
    <cellStyle name="Output 2 2 7 6" xfId="6616"/>
    <cellStyle name="Output 2 2 7 6 2" xfId="41830"/>
    <cellStyle name="Output 2 2 7 7" xfId="8014"/>
    <cellStyle name="Output 2 2 7 7 2" xfId="41831"/>
    <cellStyle name="Output 2 2 7 8" xfId="9416"/>
    <cellStyle name="Output 2 2 7 8 2" xfId="41832"/>
    <cellStyle name="Output 2 2 7 9" xfId="10810"/>
    <cellStyle name="Output 2 2 7 9 2" xfId="41833"/>
    <cellStyle name="Output 2 2 70" xfId="54702"/>
    <cellStyle name="Output 2 2 71" xfId="54703"/>
    <cellStyle name="Output 2 2 72" xfId="54704"/>
    <cellStyle name="Output 2 2 73" xfId="54705"/>
    <cellStyle name="Output 2 2 74" xfId="54706"/>
    <cellStyle name="Output 2 2 75" xfId="54707"/>
    <cellStyle name="Output 2 2 76" xfId="54708"/>
    <cellStyle name="Output 2 2 77" xfId="54709"/>
    <cellStyle name="Output 2 2 78" xfId="54710"/>
    <cellStyle name="Output 2 2 79" xfId="54711"/>
    <cellStyle name="Output 2 2 8" xfId="518"/>
    <cellStyle name="Output 2 2 8 10" xfId="12247"/>
    <cellStyle name="Output 2 2 8 10 2" xfId="41834"/>
    <cellStyle name="Output 2 2 8 11" xfId="13645"/>
    <cellStyle name="Output 2 2 8 11 2" xfId="41835"/>
    <cellStyle name="Output 2 2 8 12" xfId="15041"/>
    <cellStyle name="Output 2 2 8 12 2" xfId="41836"/>
    <cellStyle name="Output 2 2 8 13" xfId="16435"/>
    <cellStyle name="Output 2 2 8 13 2" xfId="41837"/>
    <cellStyle name="Output 2 2 8 14" xfId="17825"/>
    <cellStyle name="Output 2 2 8 14 2" xfId="41838"/>
    <cellStyle name="Output 2 2 8 15" xfId="19212"/>
    <cellStyle name="Output 2 2 8 15 2" xfId="41839"/>
    <cellStyle name="Output 2 2 8 16" xfId="20592"/>
    <cellStyle name="Output 2 2 8 16 2" xfId="41840"/>
    <cellStyle name="Output 2 2 8 17" xfId="21958"/>
    <cellStyle name="Output 2 2 8 17 2" xfId="41841"/>
    <cellStyle name="Output 2 2 8 18" xfId="23312"/>
    <cellStyle name="Output 2 2 8 18 2" xfId="41842"/>
    <cellStyle name="Output 2 2 8 19" xfId="880"/>
    <cellStyle name="Output 2 2 8 19 2" xfId="41843"/>
    <cellStyle name="Output 2 2 8 2" xfId="1912"/>
    <cellStyle name="Output 2 2 8 2 10" xfId="14729"/>
    <cellStyle name="Output 2 2 8 2 10 2" xfId="41844"/>
    <cellStyle name="Output 2 2 8 2 11" xfId="16123"/>
    <cellStyle name="Output 2 2 8 2 11 2" xfId="41845"/>
    <cellStyle name="Output 2 2 8 2 12" xfId="17513"/>
    <cellStyle name="Output 2 2 8 2 12 2" xfId="41846"/>
    <cellStyle name="Output 2 2 8 2 13" xfId="18900"/>
    <cellStyle name="Output 2 2 8 2 13 2" xfId="41847"/>
    <cellStyle name="Output 2 2 8 2 14" xfId="20280"/>
    <cellStyle name="Output 2 2 8 2 14 2" xfId="41848"/>
    <cellStyle name="Output 2 2 8 2 15" xfId="21646"/>
    <cellStyle name="Output 2 2 8 2 15 2" xfId="41849"/>
    <cellStyle name="Output 2 2 8 2 16" xfId="23000"/>
    <cellStyle name="Output 2 2 8 2 16 2" xfId="41850"/>
    <cellStyle name="Output 2 2 8 2 17" xfId="24344"/>
    <cellStyle name="Output 2 2 8 2 17 2" xfId="41851"/>
    <cellStyle name="Output 2 2 8 2 18" xfId="41852"/>
    <cellStyle name="Output 2 2 8 2 2" xfId="3372"/>
    <cellStyle name="Output 2 2 8 2 2 2" xfId="41853"/>
    <cellStyle name="Output 2 2 8 2 3" xfId="4716"/>
    <cellStyle name="Output 2 2 8 2 3 2" xfId="41854"/>
    <cellStyle name="Output 2 2 8 2 4" xfId="6342"/>
    <cellStyle name="Output 2 2 8 2 4 2" xfId="41855"/>
    <cellStyle name="Output 2 2 8 2 5" xfId="7744"/>
    <cellStyle name="Output 2 2 8 2 5 2" xfId="41856"/>
    <cellStyle name="Output 2 2 8 2 6" xfId="9139"/>
    <cellStyle name="Output 2 2 8 2 6 2" xfId="41857"/>
    <cellStyle name="Output 2 2 8 2 7" xfId="10540"/>
    <cellStyle name="Output 2 2 8 2 7 2" xfId="41858"/>
    <cellStyle name="Output 2 2 8 2 8" xfId="11937"/>
    <cellStyle name="Output 2 2 8 2 8 2" xfId="41859"/>
    <cellStyle name="Output 2 2 8 2 9" xfId="13333"/>
    <cellStyle name="Output 2 2 8 2 9 2" xfId="41860"/>
    <cellStyle name="Output 2 2 8 20" xfId="41861"/>
    <cellStyle name="Output 2 2 8 21" xfId="54712"/>
    <cellStyle name="Output 2 2 8 22" xfId="54713"/>
    <cellStyle name="Output 2 2 8 23" xfId="54714"/>
    <cellStyle name="Output 2 2 8 24" xfId="54715"/>
    <cellStyle name="Output 2 2 8 25" xfId="54716"/>
    <cellStyle name="Output 2 2 8 26" xfId="54717"/>
    <cellStyle name="Output 2 2 8 27" xfId="54718"/>
    <cellStyle name="Output 2 2 8 3" xfId="2330"/>
    <cellStyle name="Output 2 2 8 3 2" xfId="41862"/>
    <cellStyle name="Output 2 2 8 4" xfId="3684"/>
    <cellStyle name="Output 2 2 8 4 2" xfId="41863"/>
    <cellStyle name="Output 2 2 8 5" xfId="5256"/>
    <cellStyle name="Output 2 2 8 5 2" xfId="41864"/>
    <cellStyle name="Output 2 2 8 6" xfId="6654"/>
    <cellStyle name="Output 2 2 8 6 2" xfId="41865"/>
    <cellStyle name="Output 2 2 8 7" xfId="8052"/>
    <cellStyle name="Output 2 2 8 7 2" xfId="41866"/>
    <cellStyle name="Output 2 2 8 8" xfId="9454"/>
    <cellStyle name="Output 2 2 8 8 2" xfId="41867"/>
    <cellStyle name="Output 2 2 8 9" xfId="10848"/>
    <cellStyle name="Output 2 2 8 9 2" xfId="41868"/>
    <cellStyle name="Output 2 2 80" xfId="54719"/>
    <cellStyle name="Output 2 2 81" xfId="54720"/>
    <cellStyle name="Output 2 2 82" xfId="54721"/>
    <cellStyle name="Output 2 2 83" xfId="54722"/>
    <cellStyle name="Output 2 2 84" xfId="54723"/>
    <cellStyle name="Output 2 2 85" xfId="54724"/>
    <cellStyle name="Output 2 2 86" xfId="54725"/>
    <cellStyle name="Output 2 2 87" xfId="54726"/>
    <cellStyle name="Output 2 2 88" xfId="54727"/>
    <cellStyle name="Output 2 2 89" xfId="54728"/>
    <cellStyle name="Output 2 2 9" xfId="916"/>
    <cellStyle name="Output 2 2 9 10" xfId="13681"/>
    <cellStyle name="Output 2 2 9 10 2" xfId="41869"/>
    <cellStyle name="Output 2 2 9 11" xfId="15077"/>
    <cellStyle name="Output 2 2 9 11 2" xfId="41870"/>
    <cellStyle name="Output 2 2 9 12" xfId="16471"/>
    <cellStyle name="Output 2 2 9 12 2" xfId="41871"/>
    <cellStyle name="Output 2 2 9 13" xfId="17861"/>
    <cellStyle name="Output 2 2 9 13 2" xfId="41872"/>
    <cellStyle name="Output 2 2 9 14" xfId="19248"/>
    <cellStyle name="Output 2 2 9 14 2" xfId="41873"/>
    <cellStyle name="Output 2 2 9 15" xfId="20628"/>
    <cellStyle name="Output 2 2 9 15 2" xfId="41874"/>
    <cellStyle name="Output 2 2 9 16" xfId="21994"/>
    <cellStyle name="Output 2 2 9 16 2" xfId="41875"/>
    <cellStyle name="Output 2 2 9 17" xfId="23348"/>
    <cellStyle name="Output 2 2 9 17 2" xfId="41876"/>
    <cellStyle name="Output 2 2 9 18" xfId="41877"/>
    <cellStyle name="Output 2 2 9 19" xfId="54729"/>
    <cellStyle name="Output 2 2 9 2" xfId="2366"/>
    <cellStyle name="Output 2 2 9 2 2" xfId="41878"/>
    <cellStyle name="Output 2 2 9 20" xfId="54730"/>
    <cellStyle name="Output 2 2 9 21" xfId="54731"/>
    <cellStyle name="Output 2 2 9 22" xfId="54732"/>
    <cellStyle name="Output 2 2 9 23" xfId="54733"/>
    <cellStyle name="Output 2 2 9 24" xfId="54734"/>
    <cellStyle name="Output 2 2 9 25" xfId="54735"/>
    <cellStyle name="Output 2 2 9 3" xfId="3720"/>
    <cellStyle name="Output 2 2 9 3 2" xfId="41879"/>
    <cellStyle name="Output 2 2 9 4" xfId="5292"/>
    <cellStyle name="Output 2 2 9 4 2" xfId="41880"/>
    <cellStyle name="Output 2 2 9 5" xfId="6690"/>
    <cellStyle name="Output 2 2 9 5 2" xfId="41881"/>
    <cellStyle name="Output 2 2 9 6" xfId="8088"/>
    <cellStyle name="Output 2 2 9 6 2" xfId="41882"/>
    <cellStyle name="Output 2 2 9 7" xfId="9490"/>
    <cellStyle name="Output 2 2 9 7 2" xfId="41883"/>
    <cellStyle name="Output 2 2 9 8" xfId="10884"/>
    <cellStyle name="Output 2 2 9 8 2" xfId="41884"/>
    <cellStyle name="Output 2 2 9 9" xfId="12283"/>
    <cellStyle name="Output 2 2 9 9 2" xfId="41885"/>
    <cellStyle name="Output 2 2 90" xfId="54736"/>
    <cellStyle name="Output 2 2 91" xfId="54737"/>
    <cellStyle name="Output 2 2 92" xfId="54738"/>
    <cellStyle name="Output 2 2 93" xfId="54739"/>
    <cellStyle name="Output 2 2 94" xfId="54740"/>
    <cellStyle name="Output 2 2 95" xfId="54741"/>
    <cellStyle name="Output 2 2 96" xfId="54742"/>
    <cellStyle name="Output 2 2 97" xfId="54743"/>
    <cellStyle name="Output 2 2 98" xfId="54744"/>
    <cellStyle name="Output 2 2 99" xfId="54745"/>
    <cellStyle name="Output 2 20" xfId="704"/>
    <cellStyle name="Output 2 20 10" xfId="13469"/>
    <cellStyle name="Output 2 20 10 2" xfId="41886"/>
    <cellStyle name="Output 2 20 11" xfId="14865"/>
    <cellStyle name="Output 2 20 11 2" xfId="41887"/>
    <cellStyle name="Output 2 20 12" xfId="16259"/>
    <cellStyle name="Output 2 20 12 2" xfId="41888"/>
    <cellStyle name="Output 2 20 13" xfId="17649"/>
    <cellStyle name="Output 2 20 13 2" xfId="41889"/>
    <cellStyle name="Output 2 20 14" xfId="19036"/>
    <cellStyle name="Output 2 20 14 2" xfId="41890"/>
    <cellStyle name="Output 2 20 15" xfId="20416"/>
    <cellStyle name="Output 2 20 15 2" xfId="41891"/>
    <cellStyle name="Output 2 20 16" xfId="21782"/>
    <cellStyle name="Output 2 20 16 2" xfId="41892"/>
    <cellStyle name="Output 2 20 17" xfId="23136"/>
    <cellStyle name="Output 2 20 17 2" xfId="41893"/>
    <cellStyle name="Output 2 20 18" xfId="41894"/>
    <cellStyle name="Output 2 20 19" xfId="54746"/>
    <cellStyle name="Output 2 20 2" xfId="2154"/>
    <cellStyle name="Output 2 20 2 2" xfId="41895"/>
    <cellStyle name="Output 2 20 20" xfId="54747"/>
    <cellStyle name="Output 2 20 21" xfId="54748"/>
    <cellStyle name="Output 2 20 22" xfId="54749"/>
    <cellStyle name="Output 2 20 23" xfId="54750"/>
    <cellStyle name="Output 2 20 24" xfId="54751"/>
    <cellStyle name="Output 2 20 25" xfId="54752"/>
    <cellStyle name="Output 2 20 3" xfId="3508"/>
    <cellStyle name="Output 2 20 3 2" xfId="41896"/>
    <cellStyle name="Output 2 20 4" xfId="5080"/>
    <cellStyle name="Output 2 20 4 2" xfId="41897"/>
    <cellStyle name="Output 2 20 5" xfId="6478"/>
    <cellStyle name="Output 2 20 5 2" xfId="41898"/>
    <cellStyle name="Output 2 20 6" xfId="7876"/>
    <cellStyle name="Output 2 20 6 2" xfId="41899"/>
    <cellStyle name="Output 2 20 7" xfId="9278"/>
    <cellStyle name="Output 2 20 7 2" xfId="41900"/>
    <cellStyle name="Output 2 20 8" xfId="10672"/>
    <cellStyle name="Output 2 20 8 2" xfId="41901"/>
    <cellStyle name="Output 2 20 9" xfId="12071"/>
    <cellStyle name="Output 2 20 9 2" xfId="41902"/>
    <cellStyle name="Output 2 21" xfId="648"/>
    <cellStyle name="Output 2 21 10" xfId="10274"/>
    <cellStyle name="Output 2 21 10 2" xfId="41903"/>
    <cellStyle name="Output 2 21 11" xfId="10268"/>
    <cellStyle name="Output 2 21 11 2" xfId="41904"/>
    <cellStyle name="Output 2 21 12" xfId="13026"/>
    <cellStyle name="Output 2 21 12 2" xfId="41905"/>
    <cellStyle name="Output 2 21 13" xfId="14424"/>
    <cellStyle name="Output 2 21 13 2" xfId="41906"/>
    <cellStyle name="Output 2 21 14" xfId="15820"/>
    <cellStyle name="Output 2 21 14 2" xfId="41907"/>
    <cellStyle name="Output 2 21 15" xfId="17214"/>
    <cellStyle name="Output 2 21 15 2" xfId="41908"/>
    <cellStyle name="Output 2 21 16" xfId="18604"/>
    <cellStyle name="Output 2 21 16 2" xfId="41909"/>
    <cellStyle name="Output 2 21 17" xfId="19990"/>
    <cellStyle name="Output 2 21 17 2" xfId="41910"/>
    <cellStyle name="Output 2 21 18" xfId="41911"/>
    <cellStyle name="Output 2 21 19" xfId="54753"/>
    <cellStyle name="Output 2 21 2" xfId="2098"/>
    <cellStyle name="Output 2 21 2 2" xfId="41912"/>
    <cellStyle name="Output 2 21 20" xfId="54754"/>
    <cellStyle name="Output 2 21 21" xfId="54755"/>
    <cellStyle name="Output 2 21 22" xfId="54756"/>
    <cellStyle name="Output 2 21 23" xfId="54757"/>
    <cellStyle name="Output 2 21 24" xfId="54758"/>
    <cellStyle name="Output 2 21 25" xfId="54759"/>
    <cellStyle name="Output 2 21 3" xfId="2041"/>
    <cellStyle name="Output 2 21 3 2" xfId="41913"/>
    <cellStyle name="Output 2 21 4" xfId="5024"/>
    <cellStyle name="Output 2 21 4 2" xfId="41914"/>
    <cellStyle name="Output 2 21 5" xfId="4846"/>
    <cellStyle name="Output 2 21 5 2" xfId="41915"/>
    <cellStyle name="Output 2 21 6" xfId="4930"/>
    <cellStyle name="Output 2 21 6 2" xfId="41916"/>
    <cellStyle name="Output 2 21 7" xfId="8864"/>
    <cellStyle name="Output 2 21 7 2" xfId="41917"/>
    <cellStyle name="Output 2 21 8" xfId="8852"/>
    <cellStyle name="Output 2 21 8 2" xfId="41918"/>
    <cellStyle name="Output 2 21 9" xfId="8831"/>
    <cellStyle name="Output 2 21 9 2" xfId="41919"/>
    <cellStyle name="Output 2 22" xfId="1019"/>
    <cellStyle name="Output 2 22 10" xfId="13784"/>
    <cellStyle name="Output 2 22 10 2" xfId="41920"/>
    <cellStyle name="Output 2 22 11" xfId="15180"/>
    <cellStyle name="Output 2 22 11 2" xfId="41921"/>
    <cellStyle name="Output 2 22 12" xfId="16574"/>
    <cellStyle name="Output 2 22 12 2" xfId="41922"/>
    <cellStyle name="Output 2 22 13" xfId="17964"/>
    <cellStyle name="Output 2 22 13 2" xfId="41923"/>
    <cellStyle name="Output 2 22 14" xfId="19351"/>
    <cellStyle name="Output 2 22 14 2" xfId="41924"/>
    <cellStyle name="Output 2 22 15" xfId="20731"/>
    <cellStyle name="Output 2 22 15 2" xfId="41925"/>
    <cellStyle name="Output 2 22 16" xfId="22097"/>
    <cellStyle name="Output 2 22 16 2" xfId="41926"/>
    <cellStyle name="Output 2 22 17" xfId="23451"/>
    <cellStyle name="Output 2 22 17 2" xfId="41927"/>
    <cellStyle name="Output 2 22 18" xfId="41928"/>
    <cellStyle name="Output 2 22 19" xfId="54760"/>
    <cellStyle name="Output 2 22 2" xfId="2469"/>
    <cellStyle name="Output 2 22 2 2" xfId="41929"/>
    <cellStyle name="Output 2 22 20" xfId="54761"/>
    <cellStyle name="Output 2 22 21" xfId="54762"/>
    <cellStyle name="Output 2 22 22" xfId="54763"/>
    <cellStyle name="Output 2 22 23" xfId="54764"/>
    <cellStyle name="Output 2 22 24" xfId="54765"/>
    <cellStyle name="Output 2 22 25" xfId="54766"/>
    <cellStyle name="Output 2 22 3" xfId="3823"/>
    <cellStyle name="Output 2 22 3 2" xfId="41930"/>
    <cellStyle name="Output 2 22 4" xfId="5395"/>
    <cellStyle name="Output 2 22 4 2" xfId="41931"/>
    <cellStyle name="Output 2 22 5" xfId="6793"/>
    <cellStyle name="Output 2 22 5 2" xfId="41932"/>
    <cellStyle name="Output 2 22 6" xfId="8191"/>
    <cellStyle name="Output 2 22 6 2" xfId="41933"/>
    <cellStyle name="Output 2 22 7" xfId="9593"/>
    <cellStyle name="Output 2 22 7 2" xfId="41934"/>
    <cellStyle name="Output 2 22 8" xfId="10987"/>
    <cellStyle name="Output 2 22 8 2" xfId="41935"/>
    <cellStyle name="Output 2 22 9" xfId="12386"/>
    <cellStyle name="Output 2 22 9 2" xfId="41936"/>
    <cellStyle name="Output 2 23" xfId="661"/>
    <cellStyle name="Output 2 23 10" xfId="13057"/>
    <cellStyle name="Output 2 23 10 2" xfId="41937"/>
    <cellStyle name="Output 2 23 11" xfId="14455"/>
    <cellStyle name="Output 2 23 11 2" xfId="41938"/>
    <cellStyle name="Output 2 23 12" xfId="15850"/>
    <cellStyle name="Output 2 23 12 2" xfId="41939"/>
    <cellStyle name="Output 2 23 13" xfId="17243"/>
    <cellStyle name="Output 2 23 13 2" xfId="41940"/>
    <cellStyle name="Output 2 23 14" xfId="18631"/>
    <cellStyle name="Output 2 23 14 2" xfId="41941"/>
    <cellStyle name="Output 2 23 15" xfId="20013"/>
    <cellStyle name="Output 2 23 15 2" xfId="41942"/>
    <cellStyle name="Output 2 23 16" xfId="21385"/>
    <cellStyle name="Output 2 23 16 2" xfId="41943"/>
    <cellStyle name="Output 2 23 17" xfId="22743"/>
    <cellStyle name="Output 2 23 17 2" xfId="41944"/>
    <cellStyle name="Output 2 23 18" xfId="41945"/>
    <cellStyle name="Output 2 23 19" xfId="54767"/>
    <cellStyle name="Output 2 23 2" xfId="2111"/>
    <cellStyle name="Output 2 23 2 2" xfId="41946"/>
    <cellStyle name="Output 2 23 20" xfId="54768"/>
    <cellStyle name="Output 2 23 21" xfId="54769"/>
    <cellStyle name="Output 2 23 22" xfId="54770"/>
    <cellStyle name="Output 2 23 23" xfId="54771"/>
    <cellStyle name="Output 2 23 24" xfId="54772"/>
    <cellStyle name="Output 2 23 25" xfId="54773"/>
    <cellStyle name="Output 2 23 3" xfId="3115"/>
    <cellStyle name="Output 2 23 3 2" xfId="41947"/>
    <cellStyle name="Output 2 23 4" xfId="5037"/>
    <cellStyle name="Output 2 23 4 2" xfId="41948"/>
    <cellStyle name="Output 2 23 5" xfId="6066"/>
    <cellStyle name="Output 2 23 5 2" xfId="41949"/>
    <cellStyle name="Output 2 23 6" xfId="4939"/>
    <cellStyle name="Output 2 23 6 2" xfId="41950"/>
    <cellStyle name="Output 2 23 7" xfId="6032"/>
    <cellStyle name="Output 2 23 7 2" xfId="41951"/>
    <cellStyle name="Output 2 23 8" xfId="6041"/>
    <cellStyle name="Output 2 23 8 2" xfId="41952"/>
    <cellStyle name="Output 2 23 9" xfId="11619"/>
    <cellStyle name="Output 2 23 9 2" xfId="41953"/>
    <cellStyle name="Output 2 24" xfId="1385"/>
    <cellStyle name="Output 2 24 10" xfId="14150"/>
    <cellStyle name="Output 2 24 10 2" xfId="41954"/>
    <cellStyle name="Output 2 24 11" xfId="15546"/>
    <cellStyle name="Output 2 24 11 2" xfId="41955"/>
    <cellStyle name="Output 2 24 12" xfId="16940"/>
    <cellStyle name="Output 2 24 12 2" xfId="41956"/>
    <cellStyle name="Output 2 24 13" xfId="18330"/>
    <cellStyle name="Output 2 24 13 2" xfId="41957"/>
    <cellStyle name="Output 2 24 14" xfId="19717"/>
    <cellStyle name="Output 2 24 14 2" xfId="41958"/>
    <cellStyle name="Output 2 24 15" xfId="21097"/>
    <cellStyle name="Output 2 24 15 2" xfId="41959"/>
    <cellStyle name="Output 2 24 16" xfId="22463"/>
    <cellStyle name="Output 2 24 16 2" xfId="41960"/>
    <cellStyle name="Output 2 24 17" xfId="23817"/>
    <cellStyle name="Output 2 24 17 2" xfId="41961"/>
    <cellStyle name="Output 2 24 18" xfId="41962"/>
    <cellStyle name="Output 2 24 19" xfId="54774"/>
    <cellStyle name="Output 2 24 2" xfId="2835"/>
    <cellStyle name="Output 2 24 2 2" xfId="41963"/>
    <cellStyle name="Output 2 24 20" xfId="54775"/>
    <cellStyle name="Output 2 24 21" xfId="54776"/>
    <cellStyle name="Output 2 24 22" xfId="54777"/>
    <cellStyle name="Output 2 24 23" xfId="54778"/>
    <cellStyle name="Output 2 24 24" xfId="54779"/>
    <cellStyle name="Output 2 24 25" xfId="54780"/>
    <cellStyle name="Output 2 24 3" xfId="4189"/>
    <cellStyle name="Output 2 24 3 2" xfId="41964"/>
    <cellStyle name="Output 2 24 4" xfId="5761"/>
    <cellStyle name="Output 2 24 4 2" xfId="41965"/>
    <cellStyle name="Output 2 24 5" xfId="7159"/>
    <cellStyle name="Output 2 24 5 2" xfId="41966"/>
    <cellStyle name="Output 2 24 6" xfId="8557"/>
    <cellStyle name="Output 2 24 6 2" xfId="41967"/>
    <cellStyle name="Output 2 24 7" xfId="9959"/>
    <cellStyle name="Output 2 24 7 2" xfId="41968"/>
    <cellStyle name="Output 2 24 8" xfId="11353"/>
    <cellStyle name="Output 2 24 8 2" xfId="41969"/>
    <cellStyle name="Output 2 24 9" xfId="12752"/>
    <cellStyle name="Output 2 24 9 2" xfId="41970"/>
    <cellStyle name="Output 2 25" xfId="675"/>
    <cellStyle name="Output 2 25 10" xfId="11685"/>
    <cellStyle name="Output 2 25 10 2" xfId="41971"/>
    <cellStyle name="Output 2 25 11" xfId="4947"/>
    <cellStyle name="Output 2 25 11 2" xfId="41972"/>
    <cellStyle name="Output 2 25 12" xfId="8882"/>
    <cellStyle name="Output 2 25 12 2" xfId="41973"/>
    <cellStyle name="Output 2 25 13" xfId="4997"/>
    <cellStyle name="Output 2 25 13 2" xfId="41974"/>
    <cellStyle name="Output 2 25 14" xfId="13033"/>
    <cellStyle name="Output 2 25 14 2" xfId="41975"/>
    <cellStyle name="Output 2 25 15" xfId="14431"/>
    <cellStyle name="Output 2 25 15 2" xfId="41976"/>
    <cellStyle name="Output 2 25 16" xfId="15827"/>
    <cellStyle name="Output 2 25 16 2" xfId="41977"/>
    <cellStyle name="Output 2 25 17" xfId="17220"/>
    <cellStyle name="Output 2 25 17 2" xfId="41978"/>
    <cellStyle name="Output 2 25 18" xfId="41979"/>
    <cellStyle name="Output 2 25 19" xfId="54781"/>
    <cellStyle name="Output 2 25 2" xfId="2125"/>
    <cellStyle name="Output 2 25 2 2" xfId="41980"/>
    <cellStyle name="Output 2 25 20" xfId="54782"/>
    <cellStyle name="Output 2 25 21" xfId="54783"/>
    <cellStyle name="Output 2 25 22" xfId="54784"/>
    <cellStyle name="Output 2 25 23" xfId="54785"/>
    <cellStyle name="Output 2 25 24" xfId="54786"/>
    <cellStyle name="Output 2 25 25" xfId="54787"/>
    <cellStyle name="Output 2 25 3" xfId="2026"/>
    <cellStyle name="Output 2 25 3 2" xfId="41981"/>
    <cellStyle name="Output 2 25 4" xfId="5051"/>
    <cellStyle name="Output 2 25 4 2" xfId="41982"/>
    <cellStyle name="Output 2 25 5" xfId="4831"/>
    <cellStyle name="Output 2 25 5 2" xfId="41983"/>
    <cellStyle name="Output 2 25 6" xfId="7467"/>
    <cellStyle name="Output 2 25 6 2" xfId="41984"/>
    <cellStyle name="Output 2 25 7" xfId="4903"/>
    <cellStyle name="Output 2 25 7 2" xfId="41985"/>
    <cellStyle name="Output 2 25 8" xfId="10263"/>
    <cellStyle name="Output 2 25 8 2" xfId="41986"/>
    <cellStyle name="Output 2 25 9" xfId="7442"/>
    <cellStyle name="Output 2 25 9 2" xfId="41987"/>
    <cellStyle name="Output 2 26" xfId="1516"/>
    <cellStyle name="Output 2 26 10" xfId="14281"/>
    <cellStyle name="Output 2 26 10 2" xfId="41988"/>
    <cellStyle name="Output 2 26 11" xfId="15677"/>
    <cellStyle name="Output 2 26 11 2" xfId="41989"/>
    <cellStyle name="Output 2 26 12" xfId="17071"/>
    <cellStyle name="Output 2 26 12 2" xfId="41990"/>
    <cellStyle name="Output 2 26 13" xfId="18461"/>
    <cellStyle name="Output 2 26 13 2" xfId="41991"/>
    <cellStyle name="Output 2 26 14" xfId="19848"/>
    <cellStyle name="Output 2 26 14 2" xfId="41992"/>
    <cellStyle name="Output 2 26 15" xfId="21228"/>
    <cellStyle name="Output 2 26 15 2" xfId="41993"/>
    <cellStyle name="Output 2 26 16" xfId="22594"/>
    <cellStyle name="Output 2 26 16 2" xfId="41994"/>
    <cellStyle name="Output 2 26 17" xfId="23948"/>
    <cellStyle name="Output 2 26 17 2" xfId="41995"/>
    <cellStyle name="Output 2 26 18" xfId="41996"/>
    <cellStyle name="Output 2 26 19" xfId="54788"/>
    <cellStyle name="Output 2 26 2" xfId="2966"/>
    <cellStyle name="Output 2 26 2 2" xfId="41997"/>
    <cellStyle name="Output 2 26 20" xfId="54789"/>
    <cellStyle name="Output 2 26 21" xfId="54790"/>
    <cellStyle name="Output 2 26 22" xfId="54791"/>
    <cellStyle name="Output 2 26 23" xfId="54792"/>
    <cellStyle name="Output 2 26 24" xfId="54793"/>
    <cellStyle name="Output 2 26 25" xfId="54794"/>
    <cellStyle name="Output 2 26 3" xfId="4320"/>
    <cellStyle name="Output 2 26 3 2" xfId="41998"/>
    <cellStyle name="Output 2 26 4" xfId="5892"/>
    <cellStyle name="Output 2 26 4 2" xfId="41999"/>
    <cellStyle name="Output 2 26 5" xfId="7290"/>
    <cellStyle name="Output 2 26 5 2" xfId="42000"/>
    <cellStyle name="Output 2 26 6" xfId="8688"/>
    <cellStyle name="Output 2 26 6 2" xfId="42001"/>
    <cellStyle name="Output 2 26 7" xfId="10090"/>
    <cellStyle name="Output 2 26 7 2" xfId="42002"/>
    <cellStyle name="Output 2 26 8" xfId="11484"/>
    <cellStyle name="Output 2 26 8 2" xfId="42003"/>
    <cellStyle name="Output 2 26 9" xfId="12883"/>
    <cellStyle name="Output 2 26 9 2" xfId="42004"/>
    <cellStyle name="Output 2 27" xfId="1224"/>
    <cellStyle name="Output 2 27 10" xfId="13989"/>
    <cellStyle name="Output 2 27 10 2" xfId="42005"/>
    <cellStyle name="Output 2 27 11" xfId="15385"/>
    <cellStyle name="Output 2 27 11 2" xfId="42006"/>
    <cellStyle name="Output 2 27 12" xfId="16779"/>
    <cellStyle name="Output 2 27 12 2" xfId="42007"/>
    <cellStyle name="Output 2 27 13" xfId="18169"/>
    <cellStyle name="Output 2 27 13 2" xfId="42008"/>
    <cellStyle name="Output 2 27 14" xfId="19556"/>
    <cellStyle name="Output 2 27 14 2" xfId="42009"/>
    <cellStyle name="Output 2 27 15" xfId="20936"/>
    <cellStyle name="Output 2 27 15 2" xfId="42010"/>
    <cellStyle name="Output 2 27 16" xfId="22302"/>
    <cellStyle name="Output 2 27 16 2" xfId="42011"/>
    <cellStyle name="Output 2 27 17" xfId="23656"/>
    <cellStyle name="Output 2 27 17 2" xfId="42012"/>
    <cellStyle name="Output 2 27 18" xfId="42013"/>
    <cellStyle name="Output 2 27 19" xfId="54795"/>
    <cellStyle name="Output 2 27 2" xfId="2674"/>
    <cellStyle name="Output 2 27 2 2" xfId="42014"/>
    <cellStyle name="Output 2 27 20" xfId="54796"/>
    <cellStyle name="Output 2 27 21" xfId="54797"/>
    <cellStyle name="Output 2 27 22" xfId="54798"/>
    <cellStyle name="Output 2 27 23" xfId="54799"/>
    <cellStyle name="Output 2 27 24" xfId="54800"/>
    <cellStyle name="Output 2 27 25" xfId="54801"/>
    <cellStyle name="Output 2 27 3" xfId="4028"/>
    <cellStyle name="Output 2 27 3 2" xfId="42015"/>
    <cellStyle name="Output 2 27 4" xfId="5600"/>
    <cellStyle name="Output 2 27 4 2" xfId="42016"/>
    <cellStyle name="Output 2 27 5" xfId="6998"/>
    <cellStyle name="Output 2 27 5 2" xfId="42017"/>
    <cellStyle name="Output 2 27 6" xfId="8396"/>
    <cellStyle name="Output 2 27 6 2" xfId="42018"/>
    <cellStyle name="Output 2 27 7" xfId="9798"/>
    <cellStyle name="Output 2 27 7 2" xfId="42019"/>
    <cellStyle name="Output 2 27 8" xfId="11192"/>
    <cellStyle name="Output 2 27 8 2" xfId="42020"/>
    <cellStyle name="Output 2 27 9" xfId="12591"/>
    <cellStyle name="Output 2 27 9 2" xfId="42021"/>
    <cellStyle name="Output 2 28" xfId="1657"/>
    <cellStyle name="Output 2 28 10" xfId="14452"/>
    <cellStyle name="Output 2 28 10 2" xfId="42022"/>
    <cellStyle name="Output 2 28 11" xfId="15847"/>
    <cellStyle name="Output 2 28 11 2" xfId="42023"/>
    <cellStyle name="Output 2 28 12" xfId="17240"/>
    <cellStyle name="Output 2 28 12 2" xfId="42024"/>
    <cellStyle name="Output 2 28 13" xfId="18628"/>
    <cellStyle name="Output 2 28 13 2" xfId="42025"/>
    <cellStyle name="Output 2 28 14" xfId="20010"/>
    <cellStyle name="Output 2 28 14 2" xfId="42026"/>
    <cellStyle name="Output 2 28 15" xfId="21382"/>
    <cellStyle name="Output 2 28 15 2" xfId="42027"/>
    <cellStyle name="Output 2 28 16" xfId="22740"/>
    <cellStyle name="Output 2 28 16 2" xfId="42028"/>
    <cellStyle name="Output 2 28 17" xfId="24089"/>
    <cellStyle name="Output 2 28 17 2" xfId="42029"/>
    <cellStyle name="Output 2 28 18" xfId="42030"/>
    <cellStyle name="Output 2 28 2" xfId="3112"/>
    <cellStyle name="Output 2 28 2 2" xfId="42031"/>
    <cellStyle name="Output 2 28 3" xfId="4461"/>
    <cellStyle name="Output 2 28 3 2" xfId="42032"/>
    <cellStyle name="Output 2 28 4" xfId="6063"/>
    <cellStyle name="Output 2 28 4 2" xfId="42033"/>
    <cellStyle name="Output 2 28 5" xfId="7465"/>
    <cellStyle name="Output 2 28 5 2" xfId="42034"/>
    <cellStyle name="Output 2 28 6" xfId="8860"/>
    <cellStyle name="Output 2 28 6 2" xfId="42035"/>
    <cellStyle name="Output 2 28 7" xfId="10261"/>
    <cellStyle name="Output 2 28 7 2" xfId="42036"/>
    <cellStyle name="Output 2 28 8" xfId="11656"/>
    <cellStyle name="Output 2 28 8 2" xfId="42037"/>
    <cellStyle name="Output 2 28 9" xfId="13054"/>
    <cellStyle name="Output 2 28 9 2" xfId="42038"/>
    <cellStyle name="Output 2 29" xfId="2059"/>
    <cellStyle name="Output 2 29 2" xfId="42039"/>
    <cellStyle name="Output 2 3" xfId="222"/>
    <cellStyle name="Output 2 3 10" xfId="992"/>
    <cellStyle name="Output 2 3 10 10" xfId="13757"/>
    <cellStyle name="Output 2 3 10 10 2" xfId="42040"/>
    <cellStyle name="Output 2 3 10 11" xfId="15153"/>
    <cellStyle name="Output 2 3 10 11 2" xfId="42041"/>
    <cellStyle name="Output 2 3 10 12" xfId="16547"/>
    <cellStyle name="Output 2 3 10 12 2" xfId="42042"/>
    <cellStyle name="Output 2 3 10 13" xfId="17937"/>
    <cellStyle name="Output 2 3 10 13 2" xfId="42043"/>
    <cellStyle name="Output 2 3 10 14" xfId="19324"/>
    <cellStyle name="Output 2 3 10 14 2" xfId="42044"/>
    <cellStyle name="Output 2 3 10 15" xfId="20704"/>
    <cellStyle name="Output 2 3 10 15 2" xfId="42045"/>
    <cellStyle name="Output 2 3 10 16" xfId="22070"/>
    <cellStyle name="Output 2 3 10 16 2" xfId="42046"/>
    <cellStyle name="Output 2 3 10 17" xfId="23424"/>
    <cellStyle name="Output 2 3 10 17 2" xfId="42047"/>
    <cellStyle name="Output 2 3 10 18" xfId="42048"/>
    <cellStyle name="Output 2 3 10 19" xfId="54802"/>
    <cellStyle name="Output 2 3 10 2" xfId="2442"/>
    <cellStyle name="Output 2 3 10 2 2" xfId="42049"/>
    <cellStyle name="Output 2 3 10 20" xfId="54803"/>
    <cellStyle name="Output 2 3 10 21" xfId="54804"/>
    <cellStyle name="Output 2 3 10 22" xfId="54805"/>
    <cellStyle name="Output 2 3 10 23" xfId="54806"/>
    <cellStyle name="Output 2 3 10 24" xfId="54807"/>
    <cellStyle name="Output 2 3 10 25" xfId="54808"/>
    <cellStyle name="Output 2 3 10 3" xfId="3796"/>
    <cellStyle name="Output 2 3 10 3 2" xfId="42050"/>
    <cellStyle name="Output 2 3 10 4" xfId="5368"/>
    <cellStyle name="Output 2 3 10 4 2" xfId="42051"/>
    <cellStyle name="Output 2 3 10 5" xfId="6766"/>
    <cellStyle name="Output 2 3 10 5 2" xfId="42052"/>
    <cellStyle name="Output 2 3 10 6" xfId="8164"/>
    <cellStyle name="Output 2 3 10 6 2" xfId="42053"/>
    <cellStyle name="Output 2 3 10 7" xfId="9566"/>
    <cellStyle name="Output 2 3 10 7 2" xfId="42054"/>
    <cellStyle name="Output 2 3 10 8" xfId="10960"/>
    <cellStyle name="Output 2 3 10 8 2" xfId="42055"/>
    <cellStyle name="Output 2 3 10 9" xfId="12359"/>
    <cellStyle name="Output 2 3 10 9 2" xfId="42056"/>
    <cellStyle name="Output 2 3 11" xfId="1026"/>
    <cellStyle name="Output 2 3 11 10" xfId="13791"/>
    <cellStyle name="Output 2 3 11 10 2" xfId="42057"/>
    <cellStyle name="Output 2 3 11 11" xfId="15187"/>
    <cellStyle name="Output 2 3 11 11 2" xfId="42058"/>
    <cellStyle name="Output 2 3 11 12" xfId="16581"/>
    <cellStyle name="Output 2 3 11 12 2" xfId="42059"/>
    <cellStyle name="Output 2 3 11 13" xfId="17971"/>
    <cellStyle name="Output 2 3 11 13 2" xfId="42060"/>
    <cellStyle name="Output 2 3 11 14" xfId="19358"/>
    <cellStyle name="Output 2 3 11 14 2" xfId="42061"/>
    <cellStyle name="Output 2 3 11 15" xfId="20738"/>
    <cellStyle name="Output 2 3 11 15 2" xfId="42062"/>
    <cellStyle name="Output 2 3 11 16" xfId="22104"/>
    <cellStyle name="Output 2 3 11 16 2" xfId="42063"/>
    <cellStyle name="Output 2 3 11 17" xfId="23458"/>
    <cellStyle name="Output 2 3 11 17 2" xfId="42064"/>
    <cellStyle name="Output 2 3 11 18" xfId="42065"/>
    <cellStyle name="Output 2 3 11 19" xfId="54809"/>
    <cellStyle name="Output 2 3 11 2" xfId="2476"/>
    <cellStyle name="Output 2 3 11 2 2" xfId="42066"/>
    <cellStyle name="Output 2 3 11 20" xfId="54810"/>
    <cellStyle name="Output 2 3 11 21" xfId="54811"/>
    <cellStyle name="Output 2 3 11 22" xfId="54812"/>
    <cellStyle name="Output 2 3 11 23" xfId="54813"/>
    <cellStyle name="Output 2 3 11 24" xfId="54814"/>
    <cellStyle name="Output 2 3 11 25" xfId="54815"/>
    <cellStyle name="Output 2 3 11 3" xfId="3830"/>
    <cellStyle name="Output 2 3 11 3 2" xfId="42067"/>
    <cellStyle name="Output 2 3 11 4" xfId="5402"/>
    <cellStyle name="Output 2 3 11 4 2" xfId="42068"/>
    <cellStyle name="Output 2 3 11 5" xfId="6800"/>
    <cellStyle name="Output 2 3 11 5 2" xfId="42069"/>
    <cellStyle name="Output 2 3 11 6" xfId="8198"/>
    <cellStyle name="Output 2 3 11 6 2" xfId="42070"/>
    <cellStyle name="Output 2 3 11 7" xfId="9600"/>
    <cellStyle name="Output 2 3 11 7 2" xfId="42071"/>
    <cellStyle name="Output 2 3 11 8" xfId="10994"/>
    <cellStyle name="Output 2 3 11 8 2" xfId="42072"/>
    <cellStyle name="Output 2 3 11 9" xfId="12393"/>
    <cellStyle name="Output 2 3 11 9 2" xfId="42073"/>
    <cellStyle name="Output 2 3 12" xfId="1061"/>
    <cellStyle name="Output 2 3 12 10" xfId="13826"/>
    <cellStyle name="Output 2 3 12 10 2" xfId="42074"/>
    <cellStyle name="Output 2 3 12 11" xfId="15222"/>
    <cellStyle name="Output 2 3 12 11 2" xfId="42075"/>
    <cellStyle name="Output 2 3 12 12" xfId="16616"/>
    <cellStyle name="Output 2 3 12 12 2" xfId="42076"/>
    <cellStyle name="Output 2 3 12 13" xfId="18006"/>
    <cellStyle name="Output 2 3 12 13 2" xfId="42077"/>
    <cellStyle name="Output 2 3 12 14" xfId="19393"/>
    <cellStyle name="Output 2 3 12 14 2" xfId="42078"/>
    <cellStyle name="Output 2 3 12 15" xfId="20773"/>
    <cellStyle name="Output 2 3 12 15 2" xfId="42079"/>
    <cellStyle name="Output 2 3 12 16" xfId="22139"/>
    <cellStyle name="Output 2 3 12 16 2" xfId="42080"/>
    <cellStyle name="Output 2 3 12 17" xfId="23493"/>
    <cellStyle name="Output 2 3 12 17 2" xfId="42081"/>
    <cellStyle name="Output 2 3 12 18" xfId="42082"/>
    <cellStyle name="Output 2 3 12 19" xfId="54816"/>
    <cellStyle name="Output 2 3 12 2" xfId="2511"/>
    <cellStyle name="Output 2 3 12 2 2" xfId="42083"/>
    <cellStyle name="Output 2 3 12 20" xfId="54817"/>
    <cellStyle name="Output 2 3 12 21" xfId="54818"/>
    <cellStyle name="Output 2 3 12 22" xfId="54819"/>
    <cellStyle name="Output 2 3 12 23" xfId="54820"/>
    <cellStyle name="Output 2 3 12 24" xfId="54821"/>
    <cellStyle name="Output 2 3 12 25" xfId="54822"/>
    <cellStyle name="Output 2 3 12 3" xfId="3865"/>
    <cellStyle name="Output 2 3 12 3 2" xfId="42084"/>
    <cellStyle name="Output 2 3 12 4" xfId="5437"/>
    <cellStyle name="Output 2 3 12 4 2" xfId="42085"/>
    <cellStyle name="Output 2 3 12 5" xfId="6835"/>
    <cellStyle name="Output 2 3 12 5 2" xfId="42086"/>
    <cellStyle name="Output 2 3 12 6" xfId="8233"/>
    <cellStyle name="Output 2 3 12 6 2" xfId="42087"/>
    <cellStyle name="Output 2 3 12 7" xfId="9635"/>
    <cellStyle name="Output 2 3 12 7 2" xfId="42088"/>
    <cellStyle name="Output 2 3 12 8" xfId="11029"/>
    <cellStyle name="Output 2 3 12 8 2" xfId="42089"/>
    <cellStyle name="Output 2 3 12 9" xfId="12428"/>
    <cellStyle name="Output 2 3 12 9 2" xfId="42090"/>
    <cellStyle name="Output 2 3 13" xfId="1092"/>
    <cellStyle name="Output 2 3 13 10" xfId="13857"/>
    <cellStyle name="Output 2 3 13 10 2" xfId="42091"/>
    <cellStyle name="Output 2 3 13 11" xfId="15253"/>
    <cellStyle name="Output 2 3 13 11 2" xfId="42092"/>
    <cellStyle name="Output 2 3 13 12" xfId="16647"/>
    <cellStyle name="Output 2 3 13 12 2" xfId="42093"/>
    <cellStyle name="Output 2 3 13 13" xfId="18037"/>
    <cellStyle name="Output 2 3 13 13 2" xfId="42094"/>
    <cellStyle name="Output 2 3 13 14" xfId="19424"/>
    <cellStyle name="Output 2 3 13 14 2" xfId="42095"/>
    <cellStyle name="Output 2 3 13 15" xfId="20804"/>
    <cellStyle name="Output 2 3 13 15 2" xfId="42096"/>
    <cellStyle name="Output 2 3 13 16" xfId="22170"/>
    <cellStyle name="Output 2 3 13 16 2" xfId="42097"/>
    <cellStyle name="Output 2 3 13 17" xfId="23524"/>
    <cellStyle name="Output 2 3 13 17 2" xfId="42098"/>
    <cellStyle name="Output 2 3 13 18" xfId="42099"/>
    <cellStyle name="Output 2 3 13 19" xfId="54823"/>
    <cellStyle name="Output 2 3 13 2" xfId="2542"/>
    <cellStyle name="Output 2 3 13 2 2" xfId="42100"/>
    <cellStyle name="Output 2 3 13 20" xfId="54824"/>
    <cellStyle name="Output 2 3 13 21" xfId="54825"/>
    <cellStyle name="Output 2 3 13 22" xfId="54826"/>
    <cellStyle name="Output 2 3 13 23" xfId="54827"/>
    <cellStyle name="Output 2 3 13 24" xfId="54828"/>
    <cellStyle name="Output 2 3 13 25" xfId="54829"/>
    <cellStyle name="Output 2 3 13 3" xfId="3896"/>
    <cellStyle name="Output 2 3 13 3 2" xfId="42101"/>
    <cellStyle name="Output 2 3 13 4" xfId="5468"/>
    <cellStyle name="Output 2 3 13 4 2" xfId="42102"/>
    <cellStyle name="Output 2 3 13 5" xfId="6866"/>
    <cellStyle name="Output 2 3 13 5 2" xfId="42103"/>
    <cellStyle name="Output 2 3 13 6" xfId="8264"/>
    <cellStyle name="Output 2 3 13 6 2" xfId="42104"/>
    <cellStyle name="Output 2 3 13 7" xfId="9666"/>
    <cellStyle name="Output 2 3 13 7 2" xfId="42105"/>
    <cellStyle name="Output 2 3 13 8" xfId="11060"/>
    <cellStyle name="Output 2 3 13 8 2" xfId="42106"/>
    <cellStyle name="Output 2 3 13 9" xfId="12459"/>
    <cellStyle name="Output 2 3 13 9 2" xfId="42107"/>
    <cellStyle name="Output 2 3 14" xfId="1128"/>
    <cellStyle name="Output 2 3 14 10" xfId="13893"/>
    <cellStyle name="Output 2 3 14 10 2" xfId="42108"/>
    <cellStyle name="Output 2 3 14 11" xfId="15289"/>
    <cellStyle name="Output 2 3 14 11 2" xfId="42109"/>
    <cellStyle name="Output 2 3 14 12" xfId="16683"/>
    <cellStyle name="Output 2 3 14 12 2" xfId="42110"/>
    <cellStyle name="Output 2 3 14 13" xfId="18073"/>
    <cellStyle name="Output 2 3 14 13 2" xfId="42111"/>
    <cellStyle name="Output 2 3 14 14" xfId="19460"/>
    <cellStyle name="Output 2 3 14 14 2" xfId="42112"/>
    <cellStyle name="Output 2 3 14 15" xfId="20840"/>
    <cellStyle name="Output 2 3 14 15 2" xfId="42113"/>
    <cellStyle name="Output 2 3 14 16" xfId="22206"/>
    <cellStyle name="Output 2 3 14 16 2" xfId="42114"/>
    <cellStyle name="Output 2 3 14 17" xfId="23560"/>
    <cellStyle name="Output 2 3 14 17 2" xfId="42115"/>
    <cellStyle name="Output 2 3 14 18" xfId="42116"/>
    <cellStyle name="Output 2 3 14 19" xfId="54830"/>
    <cellStyle name="Output 2 3 14 2" xfId="2578"/>
    <cellStyle name="Output 2 3 14 2 2" xfId="42117"/>
    <cellStyle name="Output 2 3 14 20" xfId="54831"/>
    <cellStyle name="Output 2 3 14 21" xfId="54832"/>
    <cellStyle name="Output 2 3 14 22" xfId="54833"/>
    <cellStyle name="Output 2 3 14 23" xfId="54834"/>
    <cellStyle name="Output 2 3 14 24" xfId="54835"/>
    <cellStyle name="Output 2 3 14 25" xfId="54836"/>
    <cellStyle name="Output 2 3 14 3" xfId="3932"/>
    <cellStyle name="Output 2 3 14 3 2" xfId="42118"/>
    <cellStyle name="Output 2 3 14 4" xfId="5504"/>
    <cellStyle name="Output 2 3 14 4 2" xfId="42119"/>
    <cellStyle name="Output 2 3 14 5" xfId="6902"/>
    <cellStyle name="Output 2 3 14 5 2" xfId="42120"/>
    <cellStyle name="Output 2 3 14 6" xfId="8300"/>
    <cellStyle name="Output 2 3 14 6 2" xfId="42121"/>
    <cellStyle name="Output 2 3 14 7" xfId="9702"/>
    <cellStyle name="Output 2 3 14 7 2" xfId="42122"/>
    <cellStyle name="Output 2 3 14 8" xfId="11096"/>
    <cellStyle name="Output 2 3 14 8 2" xfId="42123"/>
    <cellStyle name="Output 2 3 14 9" xfId="12495"/>
    <cellStyle name="Output 2 3 14 9 2" xfId="42124"/>
    <cellStyle name="Output 2 3 15" xfId="1163"/>
    <cellStyle name="Output 2 3 15 10" xfId="13928"/>
    <cellStyle name="Output 2 3 15 10 2" xfId="42125"/>
    <cellStyle name="Output 2 3 15 11" xfId="15324"/>
    <cellStyle name="Output 2 3 15 11 2" xfId="42126"/>
    <cellStyle name="Output 2 3 15 12" xfId="16718"/>
    <cellStyle name="Output 2 3 15 12 2" xfId="42127"/>
    <cellStyle name="Output 2 3 15 13" xfId="18108"/>
    <cellStyle name="Output 2 3 15 13 2" xfId="42128"/>
    <cellStyle name="Output 2 3 15 14" xfId="19495"/>
    <cellStyle name="Output 2 3 15 14 2" xfId="42129"/>
    <cellStyle name="Output 2 3 15 15" xfId="20875"/>
    <cellStyle name="Output 2 3 15 15 2" xfId="42130"/>
    <cellStyle name="Output 2 3 15 16" xfId="22241"/>
    <cellStyle name="Output 2 3 15 16 2" xfId="42131"/>
    <cellStyle name="Output 2 3 15 17" xfId="23595"/>
    <cellStyle name="Output 2 3 15 17 2" xfId="42132"/>
    <cellStyle name="Output 2 3 15 18" xfId="42133"/>
    <cellStyle name="Output 2 3 15 19" xfId="54837"/>
    <cellStyle name="Output 2 3 15 2" xfId="2613"/>
    <cellStyle name="Output 2 3 15 2 2" xfId="42134"/>
    <cellStyle name="Output 2 3 15 20" xfId="54838"/>
    <cellStyle name="Output 2 3 15 21" xfId="54839"/>
    <cellStyle name="Output 2 3 15 22" xfId="54840"/>
    <cellStyle name="Output 2 3 15 23" xfId="54841"/>
    <cellStyle name="Output 2 3 15 24" xfId="54842"/>
    <cellStyle name="Output 2 3 15 25" xfId="54843"/>
    <cellStyle name="Output 2 3 15 3" xfId="3967"/>
    <cellStyle name="Output 2 3 15 3 2" xfId="42135"/>
    <cellStyle name="Output 2 3 15 4" xfId="5539"/>
    <cellStyle name="Output 2 3 15 4 2" xfId="42136"/>
    <cellStyle name="Output 2 3 15 5" xfId="6937"/>
    <cellStyle name="Output 2 3 15 5 2" xfId="42137"/>
    <cellStyle name="Output 2 3 15 6" xfId="8335"/>
    <cellStyle name="Output 2 3 15 6 2" xfId="42138"/>
    <cellStyle name="Output 2 3 15 7" xfId="9737"/>
    <cellStyle name="Output 2 3 15 7 2" xfId="42139"/>
    <cellStyle name="Output 2 3 15 8" xfId="11131"/>
    <cellStyle name="Output 2 3 15 8 2" xfId="42140"/>
    <cellStyle name="Output 2 3 15 9" xfId="12530"/>
    <cellStyle name="Output 2 3 15 9 2" xfId="42141"/>
    <cellStyle name="Output 2 3 16" xfId="1197"/>
    <cellStyle name="Output 2 3 16 10" xfId="13962"/>
    <cellStyle name="Output 2 3 16 10 2" xfId="42142"/>
    <cellStyle name="Output 2 3 16 11" xfId="15358"/>
    <cellStyle name="Output 2 3 16 11 2" xfId="42143"/>
    <cellStyle name="Output 2 3 16 12" xfId="16752"/>
    <cellStyle name="Output 2 3 16 12 2" xfId="42144"/>
    <cellStyle name="Output 2 3 16 13" xfId="18142"/>
    <cellStyle name="Output 2 3 16 13 2" xfId="42145"/>
    <cellStyle name="Output 2 3 16 14" xfId="19529"/>
    <cellStyle name="Output 2 3 16 14 2" xfId="42146"/>
    <cellStyle name="Output 2 3 16 15" xfId="20909"/>
    <cellStyle name="Output 2 3 16 15 2" xfId="42147"/>
    <cellStyle name="Output 2 3 16 16" xfId="22275"/>
    <cellStyle name="Output 2 3 16 16 2" xfId="42148"/>
    <cellStyle name="Output 2 3 16 17" xfId="23629"/>
    <cellStyle name="Output 2 3 16 17 2" xfId="42149"/>
    <cellStyle name="Output 2 3 16 18" xfId="42150"/>
    <cellStyle name="Output 2 3 16 19" xfId="54844"/>
    <cellStyle name="Output 2 3 16 2" xfId="2647"/>
    <cellStyle name="Output 2 3 16 2 2" xfId="42151"/>
    <cellStyle name="Output 2 3 16 20" xfId="54845"/>
    <cellStyle name="Output 2 3 16 21" xfId="54846"/>
    <cellStyle name="Output 2 3 16 22" xfId="54847"/>
    <cellStyle name="Output 2 3 16 23" xfId="54848"/>
    <cellStyle name="Output 2 3 16 24" xfId="54849"/>
    <cellStyle name="Output 2 3 16 25" xfId="54850"/>
    <cellStyle name="Output 2 3 16 3" xfId="4001"/>
    <cellStyle name="Output 2 3 16 3 2" xfId="42152"/>
    <cellStyle name="Output 2 3 16 4" xfId="5573"/>
    <cellStyle name="Output 2 3 16 4 2" xfId="42153"/>
    <cellStyle name="Output 2 3 16 5" xfId="6971"/>
    <cellStyle name="Output 2 3 16 5 2" xfId="42154"/>
    <cellStyle name="Output 2 3 16 6" xfId="8369"/>
    <cellStyle name="Output 2 3 16 6 2" xfId="42155"/>
    <cellStyle name="Output 2 3 16 7" xfId="9771"/>
    <cellStyle name="Output 2 3 16 7 2" xfId="42156"/>
    <cellStyle name="Output 2 3 16 8" xfId="11165"/>
    <cellStyle name="Output 2 3 16 8 2" xfId="42157"/>
    <cellStyle name="Output 2 3 16 9" xfId="12564"/>
    <cellStyle name="Output 2 3 16 9 2" xfId="42158"/>
    <cellStyle name="Output 2 3 17" xfId="1234"/>
    <cellStyle name="Output 2 3 17 10" xfId="13999"/>
    <cellStyle name="Output 2 3 17 10 2" xfId="42159"/>
    <cellStyle name="Output 2 3 17 11" xfId="15395"/>
    <cellStyle name="Output 2 3 17 11 2" xfId="42160"/>
    <cellStyle name="Output 2 3 17 12" xfId="16789"/>
    <cellStyle name="Output 2 3 17 12 2" xfId="42161"/>
    <cellStyle name="Output 2 3 17 13" xfId="18179"/>
    <cellStyle name="Output 2 3 17 13 2" xfId="42162"/>
    <cellStyle name="Output 2 3 17 14" xfId="19566"/>
    <cellStyle name="Output 2 3 17 14 2" xfId="42163"/>
    <cellStyle name="Output 2 3 17 15" xfId="20946"/>
    <cellStyle name="Output 2 3 17 15 2" xfId="42164"/>
    <cellStyle name="Output 2 3 17 16" xfId="22312"/>
    <cellStyle name="Output 2 3 17 16 2" xfId="42165"/>
    <cellStyle name="Output 2 3 17 17" xfId="23666"/>
    <cellStyle name="Output 2 3 17 17 2" xfId="42166"/>
    <cellStyle name="Output 2 3 17 18" xfId="42167"/>
    <cellStyle name="Output 2 3 17 19" xfId="54851"/>
    <cellStyle name="Output 2 3 17 2" xfId="2684"/>
    <cellStyle name="Output 2 3 17 2 2" xfId="42168"/>
    <cellStyle name="Output 2 3 17 20" xfId="54852"/>
    <cellStyle name="Output 2 3 17 21" xfId="54853"/>
    <cellStyle name="Output 2 3 17 22" xfId="54854"/>
    <cellStyle name="Output 2 3 17 23" xfId="54855"/>
    <cellStyle name="Output 2 3 17 24" xfId="54856"/>
    <cellStyle name="Output 2 3 17 25" xfId="54857"/>
    <cellStyle name="Output 2 3 17 3" xfId="4038"/>
    <cellStyle name="Output 2 3 17 3 2" xfId="42169"/>
    <cellStyle name="Output 2 3 17 4" xfId="5610"/>
    <cellStyle name="Output 2 3 17 4 2" xfId="42170"/>
    <cellStyle name="Output 2 3 17 5" xfId="7008"/>
    <cellStyle name="Output 2 3 17 5 2" xfId="42171"/>
    <cellStyle name="Output 2 3 17 6" xfId="8406"/>
    <cellStyle name="Output 2 3 17 6 2" xfId="42172"/>
    <cellStyle name="Output 2 3 17 7" xfId="9808"/>
    <cellStyle name="Output 2 3 17 7 2" xfId="42173"/>
    <cellStyle name="Output 2 3 17 8" xfId="11202"/>
    <cellStyle name="Output 2 3 17 8 2" xfId="42174"/>
    <cellStyle name="Output 2 3 17 9" xfId="12601"/>
    <cellStyle name="Output 2 3 17 9 2" xfId="42175"/>
    <cellStyle name="Output 2 3 18" xfId="1270"/>
    <cellStyle name="Output 2 3 18 10" xfId="14035"/>
    <cellStyle name="Output 2 3 18 10 2" xfId="42176"/>
    <cellStyle name="Output 2 3 18 11" xfId="15431"/>
    <cellStyle name="Output 2 3 18 11 2" xfId="42177"/>
    <cellStyle name="Output 2 3 18 12" xfId="16825"/>
    <cellStyle name="Output 2 3 18 12 2" xfId="42178"/>
    <cellStyle name="Output 2 3 18 13" xfId="18215"/>
    <cellStyle name="Output 2 3 18 13 2" xfId="42179"/>
    <cellStyle name="Output 2 3 18 14" xfId="19602"/>
    <cellStyle name="Output 2 3 18 14 2" xfId="42180"/>
    <cellStyle name="Output 2 3 18 15" xfId="20982"/>
    <cellStyle name="Output 2 3 18 15 2" xfId="42181"/>
    <cellStyle name="Output 2 3 18 16" xfId="22348"/>
    <cellStyle name="Output 2 3 18 16 2" xfId="42182"/>
    <cellStyle name="Output 2 3 18 17" xfId="23702"/>
    <cellStyle name="Output 2 3 18 17 2" xfId="42183"/>
    <cellStyle name="Output 2 3 18 18" xfId="42184"/>
    <cellStyle name="Output 2 3 18 19" xfId="54858"/>
    <cellStyle name="Output 2 3 18 2" xfId="2720"/>
    <cellStyle name="Output 2 3 18 2 2" xfId="42185"/>
    <cellStyle name="Output 2 3 18 20" xfId="54859"/>
    <cellStyle name="Output 2 3 18 21" xfId="54860"/>
    <cellStyle name="Output 2 3 18 22" xfId="54861"/>
    <cellStyle name="Output 2 3 18 23" xfId="54862"/>
    <cellStyle name="Output 2 3 18 24" xfId="54863"/>
    <cellStyle name="Output 2 3 18 25" xfId="54864"/>
    <cellStyle name="Output 2 3 18 3" xfId="4074"/>
    <cellStyle name="Output 2 3 18 3 2" xfId="42186"/>
    <cellStyle name="Output 2 3 18 4" xfId="5646"/>
    <cellStyle name="Output 2 3 18 4 2" xfId="42187"/>
    <cellStyle name="Output 2 3 18 5" xfId="7044"/>
    <cellStyle name="Output 2 3 18 5 2" xfId="42188"/>
    <cellStyle name="Output 2 3 18 6" xfId="8442"/>
    <cellStyle name="Output 2 3 18 6 2" xfId="42189"/>
    <cellStyle name="Output 2 3 18 7" xfId="9844"/>
    <cellStyle name="Output 2 3 18 7 2" xfId="42190"/>
    <cellStyle name="Output 2 3 18 8" xfId="11238"/>
    <cellStyle name="Output 2 3 18 8 2" xfId="42191"/>
    <cellStyle name="Output 2 3 18 9" xfId="12637"/>
    <cellStyle name="Output 2 3 18 9 2" xfId="42192"/>
    <cellStyle name="Output 2 3 19" xfId="1300"/>
    <cellStyle name="Output 2 3 19 10" xfId="14065"/>
    <cellStyle name="Output 2 3 19 10 2" xfId="42193"/>
    <cellStyle name="Output 2 3 19 11" xfId="15461"/>
    <cellStyle name="Output 2 3 19 11 2" xfId="42194"/>
    <cellStyle name="Output 2 3 19 12" xfId="16855"/>
    <cellStyle name="Output 2 3 19 12 2" xfId="42195"/>
    <cellStyle name="Output 2 3 19 13" xfId="18245"/>
    <cellStyle name="Output 2 3 19 13 2" xfId="42196"/>
    <cellStyle name="Output 2 3 19 14" xfId="19632"/>
    <cellStyle name="Output 2 3 19 14 2" xfId="42197"/>
    <cellStyle name="Output 2 3 19 15" xfId="21012"/>
    <cellStyle name="Output 2 3 19 15 2" xfId="42198"/>
    <cellStyle name="Output 2 3 19 16" xfId="22378"/>
    <cellStyle name="Output 2 3 19 16 2" xfId="42199"/>
    <cellStyle name="Output 2 3 19 17" xfId="23732"/>
    <cellStyle name="Output 2 3 19 17 2" xfId="42200"/>
    <cellStyle name="Output 2 3 19 18" xfId="42201"/>
    <cellStyle name="Output 2 3 19 19" xfId="54865"/>
    <cellStyle name="Output 2 3 19 2" xfId="2750"/>
    <cellStyle name="Output 2 3 19 2 2" xfId="42202"/>
    <cellStyle name="Output 2 3 19 20" xfId="54866"/>
    <cellStyle name="Output 2 3 19 21" xfId="54867"/>
    <cellStyle name="Output 2 3 19 22" xfId="54868"/>
    <cellStyle name="Output 2 3 19 23" xfId="54869"/>
    <cellStyle name="Output 2 3 19 24" xfId="54870"/>
    <cellStyle name="Output 2 3 19 25" xfId="54871"/>
    <cellStyle name="Output 2 3 19 3" xfId="4104"/>
    <cellStyle name="Output 2 3 19 3 2" xfId="42203"/>
    <cellStyle name="Output 2 3 19 4" xfId="5676"/>
    <cellStyle name="Output 2 3 19 4 2" xfId="42204"/>
    <cellStyle name="Output 2 3 19 5" xfId="7074"/>
    <cellStyle name="Output 2 3 19 5 2" xfId="42205"/>
    <cellStyle name="Output 2 3 19 6" xfId="8472"/>
    <cellStyle name="Output 2 3 19 6 2" xfId="42206"/>
    <cellStyle name="Output 2 3 19 7" xfId="9874"/>
    <cellStyle name="Output 2 3 19 7 2" xfId="42207"/>
    <cellStyle name="Output 2 3 19 8" xfId="11268"/>
    <cellStyle name="Output 2 3 19 8 2" xfId="42208"/>
    <cellStyle name="Output 2 3 19 9" xfId="12667"/>
    <cellStyle name="Output 2 3 19 9 2" xfId="42209"/>
    <cellStyle name="Output 2 3 2" xfId="223"/>
    <cellStyle name="Output 2 3 2 10" xfId="1081"/>
    <cellStyle name="Output 2 3 2 10 10" xfId="13846"/>
    <cellStyle name="Output 2 3 2 10 10 2" xfId="42210"/>
    <cellStyle name="Output 2 3 2 10 11" xfId="15242"/>
    <cellStyle name="Output 2 3 2 10 11 2" xfId="42211"/>
    <cellStyle name="Output 2 3 2 10 12" xfId="16636"/>
    <cellStyle name="Output 2 3 2 10 12 2" xfId="42212"/>
    <cellStyle name="Output 2 3 2 10 13" xfId="18026"/>
    <cellStyle name="Output 2 3 2 10 13 2" xfId="42213"/>
    <cellStyle name="Output 2 3 2 10 14" xfId="19413"/>
    <cellStyle name="Output 2 3 2 10 14 2" xfId="42214"/>
    <cellStyle name="Output 2 3 2 10 15" xfId="20793"/>
    <cellStyle name="Output 2 3 2 10 15 2" xfId="42215"/>
    <cellStyle name="Output 2 3 2 10 16" xfId="22159"/>
    <cellStyle name="Output 2 3 2 10 16 2" xfId="42216"/>
    <cellStyle name="Output 2 3 2 10 17" xfId="23513"/>
    <cellStyle name="Output 2 3 2 10 17 2" xfId="42217"/>
    <cellStyle name="Output 2 3 2 10 18" xfId="42218"/>
    <cellStyle name="Output 2 3 2 10 19" xfId="54872"/>
    <cellStyle name="Output 2 3 2 10 2" xfId="2531"/>
    <cellStyle name="Output 2 3 2 10 2 2" xfId="42219"/>
    <cellStyle name="Output 2 3 2 10 20" xfId="54873"/>
    <cellStyle name="Output 2 3 2 10 21" xfId="54874"/>
    <cellStyle name="Output 2 3 2 10 22" xfId="54875"/>
    <cellStyle name="Output 2 3 2 10 23" xfId="54876"/>
    <cellStyle name="Output 2 3 2 10 24" xfId="54877"/>
    <cellStyle name="Output 2 3 2 10 25" xfId="54878"/>
    <cellStyle name="Output 2 3 2 10 3" xfId="3885"/>
    <cellStyle name="Output 2 3 2 10 3 2" xfId="42220"/>
    <cellStyle name="Output 2 3 2 10 4" xfId="5457"/>
    <cellStyle name="Output 2 3 2 10 4 2" xfId="42221"/>
    <cellStyle name="Output 2 3 2 10 5" xfId="6855"/>
    <cellStyle name="Output 2 3 2 10 5 2" xfId="42222"/>
    <cellStyle name="Output 2 3 2 10 6" xfId="8253"/>
    <cellStyle name="Output 2 3 2 10 6 2" xfId="42223"/>
    <cellStyle name="Output 2 3 2 10 7" xfId="9655"/>
    <cellStyle name="Output 2 3 2 10 7 2" xfId="42224"/>
    <cellStyle name="Output 2 3 2 10 8" xfId="11049"/>
    <cellStyle name="Output 2 3 2 10 8 2" xfId="42225"/>
    <cellStyle name="Output 2 3 2 10 9" xfId="12448"/>
    <cellStyle name="Output 2 3 2 10 9 2" xfId="42226"/>
    <cellStyle name="Output 2 3 2 11" xfId="1112"/>
    <cellStyle name="Output 2 3 2 11 10" xfId="13877"/>
    <cellStyle name="Output 2 3 2 11 10 2" xfId="42227"/>
    <cellStyle name="Output 2 3 2 11 11" xfId="15273"/>
    <cellStyle name="Output 2 3 2 11 11 2" xfId="42228"/>
    <cellStyle name="Output 2 3 2 11 12" xfId="16667"/>
    <cellStyle name="Output 2 3 2 11 12 2" xfId="42229"/>
    <cellStyle name="Output 2 3 2 11 13" xfId="18057"/>
    <cellStyle name="Output 2 3 2 11 13 2" xfId="42230"/>
    <cellStyle name="Output 2 3 2 11 14" xfId="19444"/>
    <cellStyle name="Output 2 3 2 11 14 2" xfId="42231"/>
    <cellStyle name="Output 2 3 2 11 15" xfId="20824"/>
    <cellStyle name="Output 2 3 2 11 15 2" xfId="42232"/>
    <cellStyle name="Output 2 3 2 11 16" xfId="22190"/>
    <cellStyle name="Output 2 3 2 11 16 2" xfId="42233"/>
    <cellStyle name="Output 2 3 2 11 17" xfId="23544"/>
    <cellStyle name="Output 2 3 2 11 17 2" xfId="42234"/>
    <cellStyle name="Output 2 3 2 11 18" xfId="42235"/>
    <cellStyle name="Output 2 3 2 11 19" xfId="54879"/>
    <cellStyle name="Output 2 3 2 11 2" xfId="2562"/>
    <cellStyle name="Output 2 3 2 11 2 2" xfId="42236"/>
    <cellStyle name="Output 2 3 2 11 20" xfId="54880"/>
    <cellStyle name="Output 2 3 2 11 21" xfId="54881"/>
    <cellStyle name="Output 2 3 2 11 22" xfId="54882"/>
    <cellStyle name="Output 2 3 2 11 23" xfId="54883"/>
    <cellStyle name="Output 2 3 2 11 24" xfId="54884"/>
    <cellStyle name="Output 2 3 2 11 25" xfId="54885"/>
    <cellStyle name="Output 2 3 2 11 3" xfId="3916"/>
    <cellStyle name="Output 2 3 2 11 3 2" xfId="42237"/>
    <cellStyle name="Output 2 3 2 11 4" xfId="5488"/>
    <cellStyle name="Output 2 3 2 11 4 2" xfId="42238"/>
    <cellStyle name="Output 2 3 2 11 5" xfId="6886"/>
    <cellStyle name="Output 2 3 2 11 5 2" xfId="42239"/>
    <cellStyle name="Output 2 3 2 11 6" xfId="8284"/>
    <cellStyle name="Output 2 3 2 11 6 2" xfId="42240"/>
    <cellStyle name="Output 2 3 2 11 7" xfId="9686"/>
    <cellStyle name="Output 2 3 2 11 7 2" xfId="42241"/>
    <cellStyle name="Output 2 3 2 11 8" xfId="11080"/>
    <cellStyle name="Output 2 3 2 11 8 2" xfId="42242"/>
    <cellStyle name="Output 2 3 2 11 9" xfId="12479"/>
    <cellStyle name="Output 2 3 2 11 9 2" xfId="42243"/>
    <cellStyle name="Output 2 3 2 12" xfId="1148"/>
    <cellStyle name="Output 2 3 2 12 10" xfId="13913"/>
    <cellStyle name="Output 2 3 2 12 10 2" xfId="42244"/>
    <cellStyle name="Output 2 3 2 12 11" xfId="15309"/>
    <cellStyle name="Output 2 3 2 12 11 2" xfId="42245"/>
    <cellStyle name="Output 2 3 2 12 12" xfId="16703"/>
    <cellStyle name="Output 2 3 2 12 12 2" xfId="42246"/>
    <cellStyle name="Output 2 3 2 12 13" xfId="18093"/>
    <cellStyle name="Output 2 3 2 12 13 2" xfId="42247"/>
    <cellStyle name="Output 2 3 2 12 14" xfId="19480"/>
    <cellStyle name="Output 2 3 2 12 14 2" xfId="42248"/>
    <cellStyle name="Output 2 3 2 12 15" xfId="20860"/>
    <cellStyle name="Output 2 3 2 12 15 2" xfId="42249"/>
    <cellStyle name="Output 2 3 2 12 16" xfId="22226"/>
    <cellStyle name="Output 2 3 2 12 16 2" xfId="42250"/>
    <cellStyle name="Output 2 3 2 12 17" xfId="23580"/>
    <cellStyle name="Output 2 3 2 12 17 2" xfId="42251"/>
    <cellStyle name="Output 2 3 2 12 18" xfId="42252"/>
    <cellStyle name="Output 2 3 2 12 19" xfId="54886"/>
    <cellStyle name="Output 2 3 2 12 2" xfId="2598"/>
    <cellStyle name="Output 2 3 2 12 2 2" xfId="42253"/>
    <cellStyle name="Output 2 3 2 12 20" xfId="54887"/>
    <cellStyle name="Output 2 3 2 12 21" xfId="54888"/>
    <cellStyle name="Output 2 3 2 12 22" xfId="54889"/>
    <cellStyle name="Output 2 3 2 12 23" xfId="54890"/>
    <cellStyle name="Output 2 3 2 12 24" xfId="54891"/>
    <cellStyle name="Output 2 3 2 12 25" xfId="54892"/>
    <cellStyle name="Output 2 3 2 12 3" xfId="3952"/>
    <cellStyle name="Output 2 3 2 12 3 2" xfId="42254"/>
    <cellStyle name="Output 2 3 2 12 4" xfId="5524"/>
    <cellStyle name="Output 2 3 2 12 4 2" xfId="42255"/>
    <cellStyle name="Output 2 3 2 12 5" xfId="6922"/>
    <cellStyle name="Output 2 3 2 12 5 2" xfId="42256"/>
    <cellStyle name="Output 2 3 2 12 6" xfId="8320"/>
    <cellStyle name="Output 2 3 2 12 6 2" xfId="42257"/>
    <cellStyle name="Output 2 3 2 12 7" xfId="9722"/>
    <cellStyle name="Output 2 3 2 12 7 2" xfId="42258"/>
    <cellStyle name="Output 2 3 2 12 8" xfId="11116"/>
    <cellStyle name="Output 2 3 2 12 8 2" xfId="42259"/>
    <cellStyle name="Output 2 3 2 12 9" xfId="12515"/>
    <cellStyle name="Output 2 3 2 12 9 2" xfId="42260"/>
    <cellStyle name="Output 2 3 2 13" xfId="1183"/>
    <cellStyle name="Output 2 3 2 13 10" xfId="13948"/>
    <cellStyle name="Output 2 3 2 13 10 2" xfId="42261"/>
    <cellStyle name="Output 2 3 2 13 11" xfId="15344"/>
    <cellStyle name="Output 2 3 2 13 11 2" xfId="42262"/>
    <cellStyle name="Output 2 3 2 13 12" xfId="16738"/>
    <cellStyle name="Output 2 3 2 13 12 2" xfId="42263"/>
    <cellStyle name="Output 2 3 2 13 13" xfId="18128"/>
    <cellStyle name="Output 2 3 2 13 13 2" xfId="42264"/>
    <cellStyle name="Output 2 3 2 13 14" xfId="19515"/>
    <cellStyle name="Output 2 3 2 13 14 2" xfId="42265"/>
    <cellStyle name="Output 2 3 2 13 15" xfId="20895"/>
    <cellStyle name="Output 2 3 2 13 15 2" xfId="42266"/>
    <cellStyle name="Output 2 3 2 13 16" xfId="22261"/>
    <cellStyle name="Output 2 3 2 13 16 2" xfId="42267"/>
    <cellStyle name="Output 2 3 2 13 17" xfId="23615"/>
    <cellStyle name="Output 2 3 2 13 17 2" xfId="42268"/>
    <cellStyle name="Output 2 3 2 13 18" xfId="42269"/>
    <cellStyle name="Output 2 3 2 13 19" xfId="54893"/>
    <cellStyle name="Output 2 3 2 13 2" xfId="2633"/>
    <cellStyle name="Output 2 3 2 13 2 2" xfId="42270"/>
    <cellStyle name="Output 2 3 2 13 20" xfId="54894"/>
    <cellStyle name="Output 2 3 2 13 21" xfId="54895"/>
    <cellStyle name="Output 2 3 2 13 22" xfId="54896"/>
    <cellStyle name="Output 2 3 2 13 23" xfId="54897"/>
    <cellStyle name="Output 2 3 2 13 24" xfId="54898"/>
    <cellStyle name="Output 2 3 2 13 25" xfId="54899"/>
    <cellStyle name="Output 2 3 2 13 3" xfId="3987"/>
    <cellStyle name="Output 2 3 2 13 3 2" xfId="42271"/>
    <cellStyle name="Output 2 3 2 13 4" xfId="5559"/>
    <cellStyle name="Output 2 3 2 13 4 2" xfId="42272"/>
    <cellStyle name="Output 2 3 2 13 5" xfId="6957"/>
    <cellStyle name="Output 2 3 2 13 5 2" xfId="42273"/>
    <cellStyle name="Output 2 3 2 13 6" xfId="8355"/>
    <cellStyle name="Output 2 3 2 13 6 2" xfId="42274"/>
    <cellStyle name="Output 2 3 2 13 7" xfId="9757"/>
    <cellStyle name="Output 2 3 2 13 7 2" xfId="42275"/>
    <cellStyle name="Output 2 3 2 13 8" xfId="11151"/>
    <cellStyle name="Output 2 3 2 13 8 2" xfId="42276"/>
    <cellStyle name="Output 2 3 2 13 9" xfId="12550"/>
    <cellStyle name="Output 2 3 2 13 9 2" xfId="42277"/>
    <cellStyle name="Output 2 3 2 14" xfId="1217"/>
    <cellStyle name="Output 2 3 2 14 10" xfId="13982"/>
    <cellStyle name="Output 2 3 2 14 10 2" xfId="42278"/>
    <cellStyle name="Output 2 3 2 14 11" xfId="15378"/>
    <cellStyle name="Output 2 3 2 14 11 2" xfId="42279"/>
    <cellStyle name="Output 2 3 2 14 12" xfId="16772"/>
    <cellStyle name="Output 2 3 2 14 12 2" xfId="42280"/>
    <cellStyle name="Output 2 3 2 14 13" xfId="18162"/>
    <cellStyle name="Output 2 3 2 14 13 2" xfId="42281"/>
    <cellStyle name="Output 2 3 2 14 14" xfId="19549"/>
    <cellStyle name="Output 2 3 2 14 14 2" xfId="42282"/>
    <cellStyle name="Output 2 3 2 14 15" xfId="20929"/>
    <cellStyle name="Output 2 3 2 14 15 2" xfId="42283"/>
    <cellStyle name="Output 2 3 2 14 16" xfId="22295"/>
    <cellStyle name="Output 2 3 2 14 16 2" xfId="42284"/>
    <cellStyle name="Output 2 3 2 14 17" xfId="23649"/>
    <cellStyle name="Output 2 3 2 14 17 2" xfId="42285"/>
    <cellStyle name="Output 2 3 2 14 18" xfId="42286"/>
    <cellStyle name="Output 2 3 2 14 19" xfId="54900"/>
    <cellStyle name="Output 2 3 2 14 2" xfId="2667"/>
    <cellStyle name="Output 2 3 2 14 2 2" xfId="42287"/>
    <cellStyle name="Output 2 3 2 14 20" xfId="54901"/>
    <cellStyle name="Output 2 3 2 14 21" xfId="54902"/>
    <cellStyle name="Output 2 3 2 14 22" xfId="54903"/>
    <cellStyle name="Output 2 3 2 14 23" xfId="54904"/>
    <cellStyle name="Output 2 3 2 14 24" xfId="54905"/>
    <cellStyle name="Output 2 3 2 14 25" xfId="54906"/>
    <cellStyle name="Output 2 3 2 14 3" xfId="4021"/>
    <cellStyle name="Output 2 3 2 14 3 2" xfId="42288"/>
    <cellStyle name="Output 2 3 2 14 4" xfId="5593"/>
    <cellStyle name="Output 2 3 2 14 4 2" xfId="42289"/>
    <cellStyle name="Output 2 3 2 14 5" xfId="6991"/>
    <cellStyle name="Output 2 3 2 14 5 2" xfId="42290"/>
    <cellStyle name="Output 2 3 2 14 6" xfId="8389"/>
    <cellStyle name="Output 2 3 2 14 6 2" xfId="42291"/>
    <cellStyle name="Output 2 3 2 14 7" xfId="9791"/>
    <cellStyle name="Output 2 3 2 14 7 2" xfId="42292"/>
    <cellStyle name="Output 2 3 2 14 8" xfId="11185"/>
    <cellStyle name="Output 2 3 2 14 8 2" xfId="42293"/>
    <cellStyle name="Output 2 3 2 14 9" xfId="12584"/>
    <cellStyle name="Output 2 3 2 14 9 2" xfId="42294"/>
    <cellStyle name="Output 2 3 2 15" xfId="1254"/>
    <cellStyle name="Output 2 3 2 15 10" xfId="14019"/>
    <cellStyle name="Output 2 3 2 15 10 2" xfId="42295"/>
    <cellStyle name="Output 2 3 2 15 11" xfId="15415"/>
    <cellStyle name="Output 2 3 2 15 11 2" xfId="42296"/>
    <cellStyle name="Output 2 3 2 15 12" xfId="16809"/>
    <cellStyle name="Output 2 3 2 15 12 2" xfId="42297"/>
    <cellStyle name="Output 2 3 2 15 13" xfId="18199"/>
    <cellStyle name="Output 2 3 2 15 13 2" xfId="42298"/>
    <cellStyle name="Output 2 3 2 15 14" xfId="19586"/>
    <cellStyle name="Output 2 3 2 15 14 2" xfId="42299"/>
    <cellStyle name="Output 2 3 2 15 15" xfId="20966"/>
    <cellStyle name="Output 2 3 2 15 15 2" xfId="42300"/>
    <cellStyle name="Output 2 3 2 15 16" xfId="22332"/>
    <cellStyle name="Output 2 3 2 15 16 2" xfId="42301"/>
    <cellStyle name="Output 2 3 2 15 17" xfId="23686"/>
    <cellStyle name="Output 2 3 2 15 17 2" xfId="42302"/>
    <cellStyle name="Output 2 3 2 15 18" xfId="42303"/>
    <cellStyle name="Output 2 3 2 15 19" xfId="54907"/>
    <cellStyle name="Output 2 3 2 15 2" xfId="2704"/>
    <cellStyle name="Output 2 3 2 15 2 2" xfId="42304"/>
    <cellStyle name="Output 2 3 2 15 20" xfId="54908"/>
    <cellStyle name="Output 2 3 2 15 21" xfId="54909"/>
    <cellStyle name="Output 2 3 2 15 22" xfId="54910"/>
    <cellStyle name="Output 2 3 2 15 23" xfId="54911"/>
    <cellStyle name="Output 2 3 2 15 24" xfId="54912"/>
    <cellStyle name="Output 2 3 2 15 25" xfId="54913"/>
    <cellStyle name="Output 2 3 2 15 3" xfId="4058"/>
    <cellStyle name="Output 2 3 2 15 3 2" xfId="42305"/>
    <cellStyle name="Output 2 3 2 15 4" xfId="5630"/>
    <cellStyle name="Output 2 3 2 15 4 2" xfId="42306"/>
    <cellStyle name="Output 2 3 2 15 5" xfId="7028"/>
    <cellStyle name="Output 2 3 2 15 5 2" xfId="42307"/>
    <cellStyle name="Output 2 3 2 15 6" xfId="8426"/>
    <cellStyle name="Output 2 3 2 15 6 2" xfId="42308"/>
    <cellStyle name="Output 2 3 2 15 7" xfId="9828"/>
    <cellStyle name="Output 2 3 2 15 7 2" xfId="42309"/>
    <cellStyle name="Output 2 3 2 15 8" xfId="11222"/>
    <cellStyle name="Output 2 3 2 15 8 2" xfId="42310"/>
    <cellStyle name="Output 2 3 2 15 9" xfId="12621"/>
    <cellStyle name="Output 2 3 2 15 9 2" xfId="42311"/>
    <cellStyle name="Output 2 3 2 16" xfId="1290"/>
    <cellStyle name="Output 2 3 2 16 10" xfId="14055"/>
    <cellStyle name="Output 2 3 2 16 10 2" xfId="42312"/>
    <cellStyle name="Output 2 3 2 16 11" xfId="15451"/>
    <cellStyle name="Output 2 3 2 16 11 2" xfId="42313"/>
    <cellStyle name="Output 2 3 2 16 12" xfId="16845"/>
    <cellStyle name="Output 2 3 2 16 12 2" xfId="42314"/>
    <cellStyle name="Output 2 3 2 16 13" xfId="18235"/>
    <cellStyle name="Output 2 3 2 16 13 2" xfId="42315"/>
    <cellStyle name="Output 2 3 2 16 14" xfId="19622"/>
    <cellStyle name="Output 2 3 2 16 14 2" xfId="42316"/>
    <cellStyle name="Output 2 3 2 16 15" xfId="21002"/>
    <cellStyle name="Output 2 3 2 16 15 2" xfId="42317"/>
    <cellStyle name="Output 2 3 2 16 16" xfId="22368"/>
    <cellStyle name="Output 2 3 2 16 16 2" xfId="42318"/>
    <cellStyle name="Output 2 3 2 16 17" xfId="23722"/>
    <cellStyle name="Output 2 3 2 16 17 2" xfId="42319"/>
    <cellStyle name="Output 2 3 2 16 18" xfId="42320"/>
    <cellStyle name="Output 2 3 2 16 19" xfId="54914"/>
    <cellStyle name="Output 2 3 2 16 2" xfId="2740"/>
    <cellStyle name="Output 2 3 2 16 2 2" xfId="42321"/>
    <cellStyle name="Output 2 3 2 16 20" xfId="54915"/>
    <cellStyle name="Output 2 3 2 16 21" xfId="54916"/>
    <cellStyle name="Output 2 3 2 16 22" xfId="54917"/>
    <cellStyle name="Output 2 3 2 16 23" xfId="54918"/>
    <cellStyle name="Output 2 3 2 16 24" xfId="54919"/>
    <cellStyle name="Output 2 3 2 16 25" xfId="54920"/>
    <cellStyle name="Output 2 3 2 16 3" xfId="4094"/>
    <cellStyle name="Output 2 3 2 16 3 2" xfId="42322"/>
    <cellStyle name="Output 2 3 2 16 4" xfId="5666"/>
    <cellStyle name="Output 2 3 2 16 4 2" xfId="42323"/>
    <cellStyle name="Output 2 3 2 16 5" xfId="7064"/>
    <cellStyle name="Output 2 3 2 16 5 2" xfId="42324"/>
    <cellStyle name="Output 2 3 2 16 6" xfId="8462"/>
    <cellStyle name="Output 2 3 2 16 6 2" xfId="42325"/>
    <cellStyle name="Output 2 3 2 16 7" xfId="9864"/>
    <cellStyle name="Output 2 3 2 16 7 2" xfId="42326"/>
    <cellStyle name="Output 2 3 2 16 8" xfId="11258"/>
    <cellStyle name="Output 2 3 2 16 8 2" xfId="42327"/>
    <cellStyle name="Output 2 3 2 16 9" xfId="12657"/>
    <cellStyle name="Output 2 3 2 16 9 2" xfId="42328"/>
    <cellStyle name="Output 2 3 2 17" xfId="1320"/>
    <cellStyle name="Output 2 3 2 17 10" xfId="14085"/>
    <cellStyle name="Output 2 3 2 17 10 2" xfId="42329"/>
    <cellStyle name="Output 2 3 2 17 11" xfId="15481"/>
    <cellStyle name="Output 2 3 2 17 11 2" xfId="42330"/>
    <cellStyle name="Output 2 3 2 17 12" xfId="16875"/>
    <cellStyle name="Output 2 3 2 17 12 2" xfId="42331"/>
    <cellStyle name="Output 2 3 2 17 13" xfId="18265"/>
    <cellStyle name="Output 2 3 2 17 13 2" xfId="42332"/>
    <cellStyle name="Output 2 3 2 17 14" xfId="19652"/>
    <cellStyle name="Output 2 3 2 17 14 2" xfId="42333"/>
    <cellStyle name="Output 2 3 2 17 15" xfId="21032"/>
    <cellStyle name="Output 2 3 2 17 15 2" xfId="42334"/>
    <cellStyle name="Output 2 3 2 17 16" xfId="22398"/>
    <cellStyle name="Output 2 3 2 17 16 2" xfId="42335"/>
    <cellStyle name="Output 2 3 2 17 17" xfId="23752"/>
    <cellStyle name="Output 2 3 2 17 17 2" xfId="42336"/>
    <cellStyle name="Output 2 3 2 17 18" xfId="42337"/>
    <cellStyle name="Output 2 3 2 17 19" xfId="54921"/>
    <cellStyle name="Output 2 3 2 17 2" xfId="2770"/>
    <cellStyle name="Output 2 3 2 17 2 2" xfId="42338"/>
    <cellStyle name="Output 2 3 2 17 20" xfId="54922"/>
    <cellStyle name="Output 2 3 2 17 21" xfId="54923"/>
    <cellStyle name="Output 2 3 2 17 22" xfId="54924"/>
    <cellStyle name="Output 2 3 2 17 23" xfId="54925"/>
    <cellStyle name="Output 2 3 2 17 24" xfId="54926"/>
    <cellStyle name="Output 2 3 2 17 25" xfId="54927"/>
    <cellStyle name="Output 2 3 2 17 3" xfId="4124"/>
    <cellStyle name="Output 2 3 2 17 3 2" xfId="42339"/>
    <cellStyle name="Output 2 3 2 17 4" xfId="5696"/>
    <cellStyle name="Output 2 3 2 17 4 2" xfId="42340"/>
    <cellStyle name="Output 2 3 2 17 5" xfId="7094"/>
    <cellStyle name="Output 2 3 2 17 5 2" xfId="42341"/>
    <cellStyle name="Output 2 3 2 17 6" xfId="8492"/>
    <cellStyle name="Output 2 3 2 17 6 2" xfId="42342"/>
    <cellStyle name="Output 2 3 2 17 7" xfId="9894"/>
    <cellStyle name="Output 2 3 2 17 7 2" xfId="42343"/>
    <cellStyle name="Output 2 3 2 17 8" xfId="11288"/>
    <cellStyle name="Output 2 3 2 17 8 2" xfId="42344"/>
    <cellStyle name="Output 2 3 2 17 9" xfId="12687"/>
    <cellStyle name="Output 2 3 2 17 9 2" xfId="42345"/>
    <cellStyle name="Output 2 3 2 18" xfId="1353"/>
    <cellStyle name="Output 2 3 2 18 10" xfId="14118"/>
    <cellStyle name="Output 2 3 2 18 10 2" xfId="42346"/>
    <cellStyle name="Output 2 3 2 18 11" xfId="15514"/>
    <cellStyle name="Output 2 3 2 18 11 2" xfId="42347"/>
    <cellStyle name="Output 2 3 2 18 12" xfId="16908"/>
    <cellStyle name="Output 2 3 2 18 12 2" xfId="42348"/>
    <cellStyle name="Output 2 3 2 18 13" xfId="18298"/>
    <cellStyle name="Output 2 3 2 18 13 2" xfId="42349"/>
    <cellStyle name="Output 2 3 2 18 14" xfId="19685"/>
    <cellStyle name="Output 2 3 2 18 14 2" xfId="42350"/>
    <cellStyle name="Output 2 3 2 18 15" xfId="21065"/>
    <cellStyle name="Output 2 3 2 18 15 2" xfId="42351"/>
    <cellStyle name="Output 2 3 2 18 16" xfId="22431"/>
    <cellStyle name="Output 2 3 2 18 16 2" xfId="42352"/>
    <cellStyle name="Output 2 3 2 18 17" xfId="23785"/>
    <cellStyle name="Output 2 3 2 18 17 2" xfId="42353"/>
    <cellStyle name="Output 2 3 2 18 18" xfId="42354"/>
    <cellStyle name="Output 2 3 2 18 19" xfId="54928"/>
    <cellStyle name="Output 2 3 2 18 2" xfId="2803"/>
    <cellStyle name="Output 2 3 2 18 2 2" xfId="42355"/>
    <cellStyle name="Output 2 3 2 18 20" xfId="54929"/>
    <cellStyle name="Output 2 3 2 18 21" xfId="54930"/>
    <cellStyle name="Output 2 3 2 18 22" xfId="54931"/>
    <cellStyle name="Output 2 3 2 18 23" xfId="54932"/>
    <cellStyle name="Output 2 3 2 18 24" xfId="54933"/>
    <cellStyle name="Output 2 3 2 18 25" xfId="54934"/>
    <cellStyle name="Output 2 3 2 18 3" xfId="4157"/>
    <cellStyle name="Output 2 3 2 18 3 2" xfId="42356"/>
    <cellStyle name="Output 2 3 2 18 4" xfId="5729"/>
    <cellStyle name="Output 2 3 2 18 4 2" xfId="42357"/>
    <cellStyle name="Output 2 3 2 18 5" xfId="7127"/>
    <cellStyle name="Output 2 3 2 18 5 2" xfId="42358"/>
    <cellStyle name="Output 2 3 2 18 6" xfId="8525"/>
    <cellStyle name="Output 2 3 2 18 6 2" xfId="42359"/>
    <cellStyle name="Output 2 3 2 18 7" xfId="9927"/>
    <cellStyle name="Output 2 3 2 18 7 2" xfId="42360"/>
    <cellStyle name="Output 2 3 2 18 8" xfId="11321"/>
    <cellStyle name="Output 2 3 2 18 8 2" xfId="42361"/>
    <cellStyle name="Output 2 3 2 18 9" xfId="12720"/>
    <cellStyle name="Output 2 3 2 18 9 2" xfId="42362"/>
    <cellStyle name="Output 2 3 2 19" xfId="1378"/>
    <cellStyle name="Output 2 3 2 19 10" xfId="14143"/>
    <cellStyle name="Output 2 3 2 19 10 2" xfId="42363"/>
    <cellStyle name="Output 2 3 2 19 11" xfId="15539"/>
    <cellStyle name="Output 2 3 2 19 11 2" xfId="42364"/>
    <cellStyle name="Output 2 3 2 19 12" xfId="16933"/>
    <cellStyle name="Output 2 3 2 19 12 2" xfId="42365"/>
    <cellStyle name="Output 2 3 2 19 13" xfId="18323"/>
    <cellStyle name="Output 2 3 2 19 13 2" xfId="42366"/>
    <cellStyle name="Output 2 3 2 19 14" xfId="19710"/>
    <cellStyle name="Output 2 3 2 19 14 2" xfId="42367"/>
    <cellStyle name="Output 2 3 2 19 15" xfId="21090"/>
    <cellStyle name="Output 2 3 2 19 15 2" xfId="42368"/>
    <cellStyle name="Output 2 3 2 19 16" xfId="22456"/>
    <cellStyle name="Output 2 3 2 19 16 2" xfId="42369"/>
    <cellStyle name="Output 2 3 2 19 17" xfId="23810"/>
    <cellStyle name="Output 2 3 2 19 17 2" xfId="42370"/>
    <cellStyle name="Output 2 3 2 19 18" xfId="42371"/>
    <cellStyle name="Output 2 3 2 19 19" xfId="54935"/>
    <cellStyle name="Output 2 3 2 19 2" xfId="2828"/>
    <cellStyle name="Output 2 3 2 19 2 2" xfId="42372"/>
    <cellStyle name="Output 2 3 2 19 20" xfId="54936"/>
    <cellStyle name="Output 2 3 2 19 21" xfId="54937"/>
    <cellStyle name="Output 2 3 2 19 22" xfId="54938"/>
    <cellStyle name="Output 2 3 2 19 23" xfId="54939"/>
    <cellStyle name="Output 2 3 2 19 24" xfId="54940"/>
    <cellStyle name="Output 2 3 2 19 25" xfId="54941"/>
    <cellStyle name="Output 2 3 2 19 3" xfId="4182"/>
    <cellStyle name="Output 2 3 2 19 3 2" xfId="42373"/>
    <cellStyle name="Output 2 3 2 19 4" xfId="5754"/>
    <cellStyle name="Output 2 3 2 19 4 2" xfId="42374"/>
    <cellStyle name="Output 2 3 2 19 5" xfId="7152"/>
    <cellStyle name="Output 2 3 2 19 5 2" xfId="42375"/>
    <cellStyle name="Output 2 3 2 19 6" xfId="8550"/>
    <cellStyle name="Output 2 3 2 19 6 2" xfId="42376"/>
    <cellStyle name="Output 2 3 2 19 7" xfId="9952"/>
    <cellStyle name="Output 2 3 2 19 7 2" xfId="42377"/>
    <cellStyle name="Output 2 3 2 19 8" xfId="11346"/>
    <cellStyle name="Output 2 3 2 19 8 2" xfId="42378"/>
    <cellStyle name="Output 2 3 2 19 9" xfId="12745"/>
    <cellStyle name="Output 2 3 2 19 9 2" xfId="42379"/>
    <cellStyle name="Output 2 3 2 2" xfId="452"/>
    <cellStyle name="Output 2 3 2 2 10" xfId="12154"/>
    <cellStyle name="Output 2 3 2 2 10 2" xfId="42380"/>
    <cellStyle name="Output 2 3 2 2 11" xfId="13552"/>
    <cellStyle name="Output 2 3 2 2 11 2" xfId="42381"/>
    <cellStyle name="Output 2 3 2 2 12" xfId="14948"/>
    <cellStyle name="Output 2 3 2 2 12 2" xfId="42382"/>
    <cellStyle name="Output 2 3 2 2 13" xfId="16342"/>
    <cellStyle name="Output 2 3 2 2 13 2" xfId="42383"/>
    <cellStyle name="Output 2 3 2 2 14" xfId="17732"/>
    <cellStyle name="Output 2 3 2 2 14 2" xfId="42384"/>
    <cellStyle name="Output 2 3 2 2 15" xfId="19119"/>
    <cellStyle name="Output 2 3 2 2 15 2" xfId="42385"/>
    <cellStyle name="Output 2 3 2 2 16" xfId="20499"/>
    <cellStyle name="Output 2 3 2 2 16 2" xfId="42386"/>
    <cellStyle name="Output 2 3 2 2 17" xfId="21865"/>
    <cellStyle name="Output 2 3 2 2 17 2" xfId="42387"/>
    <cellStyle name="Output 2 3 2 2 18" xfId="23219"/>
    <cellStyle name="Output 2 3 2 2 18 2" xfId="42388"/>
    <cellStyle name="Output 2 3 2 2 19" xfId="787"/>
    <cellStyle name="Output 2 3 2 2 19 2" xfId="42389"/>
    <cellStyle name="Output 2 3 2 2 2" xfId="1846"/>
    <cellStyle name="Output 2 3 2 2 2 10" xfId="14663"/>
    <cellStyle name="Output 2 3 2 2 2 10 2" xfId="42390"/>
    <cellStyle name="Output 2 3 2 2 2 11" xfId="16057"/>
    <cellStyle name="Output 2 3 2 2 2 11 2" xfId="42391"/>
    <cellStyle name="Output 2 3 2 2 2 12" xfId="17447"/>
    <cellStyle name="Output 2 3 2 2 2 12 2" xfId="42392"/>
    <cellStyle name="Output 2 3 2 2 2 13" xfId="18834"/>
    <cellStyle name="Output 2 3 2 2 2 13 2" xfId="42393"/>
    <cellStyle name="Output 2 3 2 2 2 14" xfId="20214"/>
    <cellStyle name="Output 2 3 2 2 2 14 2" xfId="42394"/>
    <cellStyle name="Output 2 3 2 2 2 15" xfId="21580"/>
    <cellStyle name="Output 2 3 2 2 2 15 2" xfId="42395"/>
    <cellStyle name="Output 2 3 2 2 2 16" xfId="22934"/>
    <cellStyle name="Output 2 3 2 2 2 16 2" xfId="42396"/>
    <cellStyle name="Output 2 3 2 2 2 17" xfId="24278"/>
    <cellStyle name="Output 2 3 2 2 2 17 2" xfId="42397"/>
    <cellStyle name="Output 2 3 2 2 2 18" xfId="42398"/>
    <cellStyle name="Output 2 3 2 2 2 2" xfId="3306"/>
    <cellStyle name="Output 2 3 2 2 2 2 2" xfId="42399"/>
    <cellStyle name="Output 2 3 2 2 2 3" xfId="4650"/>
    <cellStyle name="Output 2 3 2 2 2 3 2" xfId="42400"/>
    <cellStyle name="Output 2 3 2 2 2 4" xfId="6276"/>
    <cellStyle name="Output 2 3 2 2 2 4 2" xfId="42401"/>
    <cellStyle name="Output 2 3 2 2 2 5" xfId="7678"/>
    <cellStyle name="Output 2 3 2 2 2 5 2" xfId="42402"/>
    <cellStyle name="Output 2 3 2 2 2 6" xfId="9073"/>
    <cellStyle name="Output 2 3 2 2 2 6 2" xfId="42403"/>
    <cellStyle name="Output 2 3 2 2 2 7" xfId="10474"/>
    <cellStyle name="Output 2 3 2 2 2 7 2" xfId="42404"/>
    <cellStyle name="Output 2 3 2 2 2 8" xfId="11871"/>
    <cellStyle name="Output 2 3 2 2 2 8 2" xfId="42405"/>
    <cellStyle name="Output 2 3 2 2 2 9" xfId="13267"/>
    <cellStyle name="Output 2 3 2 2 2 9 2" xfId="42406"/>
    <cellStyle name="Output 2 3 2 2 20" xfId="42407"/>
    <cellStyle name="Output 2 3 2 2 21" xfId="54942"/>
    <cellStyle name="Output 2 3 2 2 22" xfId="54943"/>
    <cellStyle name="Output 2 3 2 2 23" xfId="54944"/>
    <cellStyle name="Output 2 3 2 2 24" xfId="54945"/>
    <cellStyle name="Output 2 3 2 2 25" xfId="54946"/>
    <cellStyle name="Output 2 3 2 2 26" xfId="54947"/>
    <cellStyle name="Output 2 3 2 2 27" xfId="54948"/>
    <cellStyle name="Output 2 3 2 2 3" xfId="2237"/>
    <cellStyle name="Output 2 3 2 2 3 2" xfId="42408"/>
    <cellStyle name="Output 2 3 2 2 4" xfId="3591"/>
    <cellStyle name="Output 2 3 2 2 4 2" xfId="42409"/>
    <cellStyle name="Output 2 3 2 2 5" xfId="5163"/>
    <cellStyle name="Output 2 3 2 2 5 2" xfId="42410"/>
    <cellStyle name="Output 2 3 2 2 6" xfId="6561"/>
    <cellStyle name="Output 2 3 2 2 6 2" xfId="42411"/>
    <cellStyle name="Output 2 3 2 2 7" xfId="7959"/>
    <cellStyle name="Output 2 3 2 2 7 2" xfId="42412"/>
    <cellStyle name="Output 2 3 2 2 8" xfId="9361"/>
    <cellStyle name="Output 2 3 2 2 8 2" xfId="42413"/>
    <cellStyle name="Output 2 3 2 2 9" xfId="10755"/>
    <cellStyle name="Output 2 3 2 2 9 2" xfId="42414"/>
    <cellStyle name="Output 2 3 2 20" xfId="1409"/>
    <cellStyle name="Output 2 3 2 20 10" xfId="14174"/>
    <cellStyle name="Output 2 3 2 20 10 2" xfId="42415"/>
    <cellStyle name="Output 2 3 2 20 11" xfId="15570"/>
    <cellStyle name="Output 2 3 2 20 11 2" xfId="42416"/>
    <cellStyle name="Output 2 3 2 20 12" xfId="16964"/>
    <cellStyle name="Output 2 3 2 20 12 2" xfId="42417"/>
    <cellStyle name="Output 2 3 2 20 13" xfId="18354"/>
    <cellStyle name="Output 2 3 2 20 13 2" xfId="42418"/>
    <cellStyle name="Output 2 3 2 20 14" xfId="19741"/>
    <cellStyle name="Output 2 3 2 20 14 2" xfId="42419"/>
    <cellStyle name="Output 2 3 2 20 15" xfId="21121"/>
    <cellStyle name="Output 2 3 2 20 15 2" xfId="42420"/>
    <cellStyle name="Output 2 3 2 20 16" xfId="22487"/>
    <cellStyle name="Output 2 3 2 20 16 2" xfId="42421"/>
    <cellStyle name="Output 2 3 2 20 17" xfId="23841"/>
    <cellStyle name="Output 2 3 2 20 17 2" xfId="42422"/>
    <cellStyle name="Output 2 3 2 20 18" xfId="42423"/>
    <cellStyle name="Output 2 3 2 20 19" xfId="54949"/>
    <cellStyle name="Output 2 3 2 20 2" xfId="2859"/>
    <cellStyle name="Output 2 3 2 20 2 2" xfId="42424"/>
    <cellStyle name="Output 2 3 2 20 20" xfId="54950"/>
    <cellStyle name="Output 2 3 2 20 21" xfId="54951"/>
    <cellStyle name="Output 2 3 2 20 22" xfId="54952"/>
    <cellStyle name="Output 2 3 2 20 23" xfId="54953"/>
    <cellStyle name="Output 2 3 2 20 24" xfId="54954"/>
    <cellStyle name="Output 2 3 2 20 25" xfId="54955"/>
    <cellStyle name="Output 2 3 2 20 3" xfId="4213"/>
    <cellStyle name="Output 2 3 2 20 3 2" xfId="42425"/>
    <cellStyle name="Output 2 3 2 20 4" xfId="5785"/>
    <cellStyle name="Output 2 3 2 20 4 2" xfId="42426"/>
    <cellStyle name="Output 2 3 2 20 5" xfId="7183"/>
    <cellStyle name="Output 2 3 2 20 5 2" xfId="42427"/>
    <cellStyle name="Output 2 3 2 20 6" xfId="8581"/>
    <cellStyle name="Output 2 3 2 20 6 2" xfId="42428"/>
    <cellStyle name="Output 2 3 2 20 7" xfId="9983"/>
    <cellStyle name="Output 2 3 2 20 7 2" xfId="42429"/>
    <cellStyle name="Output 2 3 2 20 8" xfId="11377"/>
    <cellStyle name="Output 2 3 2 20 8 2" xfId="42430"/>
    <cellStyle name="Output 2 3 2 20 9" xfId="12776"/>
    <cellStyle name="Output 2 3 2 20 9 2" xfId="42431"/>
    <cellStyle name="Output 2 3 2 21" xfId="1443"/>
    <cellStyle name="Output 2 3 2 21 10" xfId="14208"/>
    <cellStyle name="Output 2 3 2 21 10 2" xfId="42432"/>
    <cellStyle name="Output 2 3 2 21 11" xfId="15604"/>
    <cellStyle name="Output 2 3 2 21 11 2" xfId="42433"/>
    <cellStyle name="Output 2 3 2 21 12" xfId="16998"/>
    <cellStyle name="Output 2 3 2 21 12 2" xfId="42434"/>
    <cellStyle name="Output 2 3 2 21 13" xfId="18388"/>
    <cellStyle name="Output 2 3 2 21 13 2" xfId="42435"/>
    <cellStyle name="Output 2 3 2 21 14" xfId="19775"/>
    <cellStyle name="Output 2 3 2 21 14 2" xfId="42436"/>
    <cellStyle name="Output 2 3 2 21 15" xfId="21155"/>
    <cellStyle name="Output 2 3 2 21 15 2" xfId="42437"/>
    <cellStyle name="Output 2 3 2 21 16" xfId="22521"/>
    <cellStyle name="Output 2 3 2 21 16 2" xfId="42438"/>
    <cellStyle name="Output 2 3 2 21 17" xfId="23875"/>
    <cellStyle name="Output 2 3 2 21 17 2" xfId="42439"/>
    <cellStyle name="Output 2 3 2 21 18" xfId="42440"/>
    <cellStyle name="Output 2 3 2 21 19" xfId="54956"/>
    <cellStyle name="Output 2 3 2 21 2" xfId="2893"/>
    <cellStyle name="Output 2 3 2 21 2 2" xfId="42441"/>
    <cellStyle name="Output 2 3 2 21 20" xfId="54957"/>
    <cellStyle name="Output 2 3 2 21 21" xfId="54958"/>
    <cellStyle name="Output 2 3 2 21 22" xfId="54959"/>
    <cellStyle name="Output 2 3 2 21 23" xfId="54960"/>
    <cellStyle name="Output 2 3 2 21 24" xfId="54961"/>
    <cellStyle name="Output 2 3 2 21 25" xfId="54962"/>
    <cellStyle name="Output 2 3 2 21 3" xfId="4247"/>
    <cellStyle name="Output 2 3 2 21 3 2" xfId="42442"/>
    <cellStyle name="Output 2 3 2 21 4" xfId="5819"/>
    <cellStyle name="Output 2 3 2 21 4 2" xfId="42443"/>
    <cellStyle name="Output 2 3 2 21 5" xfId="7217"/>
    <cellStyle name="Output 2 3 2 21 5 2" xfId="42444"/>
    <cellStyle name="Output 2 3 2 21 6" xfId="8615"/>
    <cellStyle name="Output 2 3 2 21 6 2" xfId="42445"/>
    <cellStyle name="Output 2 3 2 21 7" xfId="10017"/>
    <cellStyle name="Output 2 3 2 21 7 2" xfId="42446"/>
    <cellStyle name="Output 2 3 2 21 8" xfId="11411"/>
    <cellStyle name="Output 2 3 2 21 8 2" xfId="42447"/>
    <cellStyle name="Output 2 3 2 21 9" xfId="12810"/>
    <cellStyle name="Output 2 3 2 21 9 2" xfId="42448"/>
    <cellStyle name="Output 2 3 2 22" xfId="1475"/>
    <cellStyle name="Output 2 3 2 22 10" xfId="14240"/>
    <cellStyle name="Output 2 3 2 22 10 2" xfId="42449"/>
    <cellStyle name="Output 2 3 2 22 11" xfId="15636"/>
    <cellStyle name="Output 2 3 2 22 11 2" xfId="42450"/>
    <cellStyle name="Output 2 3 2 22 12" xfId="17030"/>
    <cellStyle name="Output 2 3 2 22 12 2" xfId="42451"/>
    <cellStyle name="Output 2 3 2 22 13" xfId="18420"/>
    <cellStyle name="Output 2 3 2 22 13 2" xfId="42452"/>
    <cellStyle name="Output 2 3 2 22 14" xfId="19807"/>
    <cellStyle name="Output 2 3 2 22 14 2" xfId="42453"/>
    <cellStyle name="Output 2 3 2 22 15" xfId="21187"/>
    <cellStyle name="Output 2 3 2 22 15 2" xfId="42454"/>
    <cellStyle name="Output 2 3 2 22 16" xfId="22553"/>
    <cellStyle name="Output 2 3 2 22 16 2" xfId="42455"/>
    <cellStyle name="Output 2 3 2 22 17" xfId="23907"/>
    <cellStyle name="Output 2 3 2 22 17 2" xfId="42456"/>
    <cellStyle name="Output 2 3 2 22 18" xfId="42457"/>
    <cellStyle name="Output 2 3 2 22 19" xfId="54963"/>
    <cellStyle name="Output 2 3 2 22 2" xfId="2925"/>
    <cellStyle name="Output 2 3 2 22 2 2" xfId="42458"/>
    <cellStyle name="Output 2 3 2 22 20" xfId="54964"/>
    <cellStyle name="Output 2 3 2 22 21" xfId="54965"/>
    <cellStyle name="Output 2 3 2 22 22" xfId="54966"/>
    <cellStyle name="Output 2 3 2 22 23" xfId="54967"/>
    <cellStyle name="Output 2 3 2 22 24" xfId="54968"/>
    <cellStyle name="Output 2 3 2 22 25" xfId="54969"/>
    <cellStyle name="Output 2 3 2 22 3" xfId="4279"/>
    <cellStyle name="Output 2 3 2 22 3 2" xfId="42459"/>
    <cellStyle name="Output 2 3 2 22 4" xfId="5851"/>
    <cellStyle name="Output 2 3 2 22 4 2" xfId="42460"/>
    <cellStyle name="Output 2 3 2 22 5" xfId="7249"/>
    <cellStyle name="Output 2 3 2 22 5 2" xfId="42461"/>
    <cellStyle name="Output 2 3 2 22 6" xfId="8647"/>
    <cellStyle name="Output 2 3 2 22 6 2" xfId="42462"/>
    <cellStyle name="Output 2 3 2 22 7" xfId="10049"/>
    <cellStyle name="Output 2 3 2 22 7 2" xfId="42463"/>
    <cellStyle name="Output 2 3 2 22 8" xfId="11443"/>
    <cellStyle name="Output 2 3 2 22 8 2" xfId="42464"/>
    <cellStyle name="Output 2 3 2 22 9" xfId="12842"/>
    <cellStyle name="Output 2 3 2 22 9 2" xfId="42465"/>
    <cellStyle name="Output 2 3 2 23" xfId="1509"/>
    <cellStyle name="Output 2 3 2 23 10" xfId="14274"/>
    <cellStyle name="Output 2 3 2 23 10 2" xfId="42466"/>
    <cellStyle name="Output 2 3 2 23 11" xfId="15670"/>
    <cellStyle name="Output 2 3 2 23 11 2" xfId="42467"/>
    <cellStyle name="Output 2 3 2 23 12" xfId="17064"/>
    <cellStyle name="Output 2 3 2 23 12 2" xfId="42468"/>
    <cellStyle name="Output 2 3 2 23 13" xfId="18454"/>
    <cellStyle name="Output 2 3 2 23 13 2" xfId="42469"/>
    <cellStyle name="Output 2 3 2 23 14" xfId="19841"/>
    <cellStyle name="Output 2 3 2 23 14 2" xfId="42470"/>
    <cellStyle name="Output 2 3 2 23 15" xfId="21221"/>
    <cellStyle name="Output 2 3 2 23 15 2" xfId="42471"/>
    <cellStyle name="Output 2 3 2 23 16" xfId="22587"/>
    <cellStyle name="Output 2 3 2 23 16 2" xfId="42472"/>
    <cellStyle name="Output 2 3 2 23 17" xfId="23941"/>
    <cellStyle name="Output 2 3 2 23 17 2" xfId="42473"/>
    <cellStyle name="Output 2 3 2 23 18" xfId="42474"/>
    <cellStyle name="Output 2 3 2 23 19" xfId="54970"/>
    <cellStyle name="Output 2 3 2 23 2" xfId="2959"/>
    <cellStyle name="Output 2 3 2 23 2 2" xfId="42475"/>
    <cellStyle name="Output 2 3 2 23 20" xfId="54971"/>
    <cellStyle name="Output 2 3 2 23 21" xfId="54972"/>
    <cellStyle name="Output 2 3 2 23 22" xfId="54973"/>
    <cellStyle name="Output 2 3 2 23 23" xfId="54974"/>
    <cellStyle name="Output 2 3 2 23 24" xfId="54975"/>
    <cellStyle name="Output 2 3 2 23 25" xfId="54976"/>
    <cellStyle name="Output 2 3 2 23 3" xfId="4313"/>
    <cellStyle name="Output 2 3 2 23 3 2" xfId="42476"/>
    <cellStyle name="Output 2 3 2 23 4" xfId="5885"/>
    <cellStyle name="Output 2 3 2 23 4 2" xfId="42477"/>
    <cellStyle name="Output 2 3 2 23 5" xfId="7283"/>
    <cellStyle name="Output 2 3 2 23 5 2" xfId="42478"/>
    <cellStyle name="Output 2 3 2 23 6" xfId="8681"/>
    <cellStyle name="Output 2 3 2 23 6 2" xfId="42479"/>
    <cellStyle name="Output 2 3 2 23 7" xfId="10083"/>
    <cellStyle name="Output 2 3 2 23 7 2" xfId="42480"/>
    <cellStyle name="Output 2 3 2 23 8" xfId="11477"/>
    <cellStyle name="Output 2 3 2 23 8 2" xfId="42481"/>
    <cellStyle name="Output 2 3 2 23 9" xfId="12876"/>
    <cellStyle name="Output 2 3 2 23 9 2" xfId="42482"/>
    <cellStyle name="Output 2 3 2 24" xfId="1544"/>
    <cellStyle name="Output 2 3 2 24 10" xfId="14309"/>
    <cellStyle name="Output 2 3 2 24 10 2" xfId="42483"/>
    <cellStyle name="Output 2 3 2 24 11" xfId="15705"/>
    <cellStyle name="Output 2 3 2 24 11 2" xfId="42484"/>
    <cellStyle name="Output 2 3 2 24 12" xfId="17099"/>
    <cellStyle name="Output 2 3 2 24 12 2" xfId="42485"/>
    <cellStyle name="Output 2 3 2 24 13" xfId="18489"/>
    <cellStyle name="Output 2 3 2 24 13 2" xfId="42486"/>
    <cellStyle name="Output 2 3 2 24 14" xfId="19876"/>
    <cellStyle name="Output 2 3 2 24 14 2" xfId="42487"/>
    <cellStyle name="Output 2 3 2 24 15" xfId="21256"/>
    <cellStyle name="Output 2 3 2 24 15 2" xfId="42488"/>
    <cellStyle name="Output 2 3 2 24 16" xfId="22622"/>
    <cellStyle name="Output 2 3 2 24 16 2" xfId="42489"/>
    <cellStyle name="Output 2 3 2 24 17" xfId="23976"/>
    <cellStyle name="Output 2 3 2 24 17 2" xfId="42490"/>
    <cellStyle name="Output 2 3 2 24 18" xfId="42491"/>
    <cellStyle name="Output 2 3 2 24 19" xfId="54977"/>
    <cellStyle name="Output 2 3 2 24 2" xfId="2994"/>
    <cellStyle name="Output 2 3 2 24 2 2" xfId="42492"/>
    <cellStyle name="Output 2 3 2 24 20" xfId="54978"/>
    <cellStyle name="Output 2 3 2 24 21" xfId="54979"/>
    <cellStyle name="Output 2 3 2 24 22" xfId="54980"/>
    <cellStyle name="Output 2 3 2 24 23" xfId="54981"/>
    <cellStyle name="Output 2 3 2 24 24" xfId="54982"/>
    <cellStyle name="Output 2 3 2 24 25" xfId="54983"/>
    <cellStyle name="Output 2 3 2 24 3" xfId="4348"/>
    <cellStyle name="Output 2 3 2 24 3 2" xfId="42493"/>
    <cellStyle name="Output 2 3 2 24 4" xfId="5920"/>
    <cellStyle name="Output 2 3 2 24 4 2" xfId="42494"/>
    <cellStyle name="Output 2 3 2 24 5" xfId="7318"/>
    <cellStyle name="Output 2 3 2 24 5 2" xfId="42495"/>
    <cellStyle name="Output 2 3 2 24 6" xfId="8716"/>
    <cellStyle name="Output 2 3 2 24 6 2" xfId="42496"/>
    <cellStyle name="Output 2 3 2 24 7" xfId="10118"/>
    <cellStyle name="Output 2 3 2 24 7 2" xfId="42497"/>
    <cellStyle name="Output 2 3 2 24 8" xfId="11512"/>
    <cellStyle name="Output 2 3 2 24 8 2" xfId="42498"/>
    <cellStyle name="Output 2 3 2 24 9" xfId="12911"/>
    <cellStyle name="Output 2 3 2 24 9 2" xfId="42499"/>
    <cellStyle name="Output 2 3 2 25" xfId="1578"/>
    <cellStyle name="Output 2 3 2 25 10" xfId="14343"/>
    <cellStyle name="Output 2 3 2 25 10 2" xfId="42500"/>
    <cellStyle name="Output 2 3 2 25 11" xfId="15739"/>
    <cellStyle name="Output 2 3 2 25 11 2" xfId="42501"/>
    <cellStyle name="Output 2 3 2 25 12" xfId="17133"/>
    <cellStyle name="Output 2 3 2 25 12 2" xfId="42502"/>
    <cellStyle name="Output 2 3 2 25 13" xfId="18523"/>
    <cellStyle name="Output 2 3 2 25 13 2" xfId="42503"/>
    <cellStyle name="Output 2 3 2 25 14" xfId="19910"/>
    <cellStyle name="Output 2 3 2 25 14 2" xfId="42504"/>
    <cellStyle name="Output 2 3 2 25 15" xfId="21290"/>
    <cellStyle name="Output 2 3 2 25 15 2" xfId="42505"/>
    <cellStyle name="Output 2 3 2 25 16" xfId="22656"/>
    <cellStyle name="Output 2 3 2 25 16 2" xfId="42506"/>
    <cellStyle name="Output 2 3 2 25 17" xfId="24010"/>
    <cellStyle name="Output 2 3 2 25 17 2" xfId="42507"/>
    <cellStyle name="Output 2 3 2 25 18" xfId="42508"/>
    <cellStyle name="Output 2 3 2 25 19" xfId="54984"/>
    <cellStyle name="Output 2 3 2 25 2" xfId="3028"/>
    <cellStyle name="Output 2 3 2 25 2 2" xfId="42509"/>
    <cellStyle name="Output 2 3 2 25 20" xfId="54985"/>
    <cellStyle name="Output 2 3 2 25 21" xfId="54986"/>
    <cellStyle name="Output 2 3 2 25 22" xfId="54987"/>
    <cellStyle name="Output 2 3 2 25 23" xfId="54988"/>
    <cellStyle name="Output 2 3 2 25 24" xfId="54989"/>
    <cellStyle name="Output 2 3 2 25 25" xfId="54990"/>
    <cellStyle name="Output 2 3 2 25 3" xfId="4382"/>
    <cellStyle name="Output 2 3 2 25 3 2" xfId="42510"/>
    <cellStyle name="Output 2 3 2 25 4" xfId="5954"/>
    <cellStyle name="Output 2 3 2 25 4 2" xfId="42511"/>
    <cellStyle name="Output 2 3 2 25 5" xfId="7352"/>
    <cellStyle name="Output 2 3 2 25 5 2" xfId="42512"/>
    <cellStyle name="Output 2 3 2 25 6" xfId="8750"/>
    <cellStyle name="Output 2 3 2 25 6 2" xfId="42513"/>
    <cellStyle name="Output 2 3 2 25 7" xfId="10152"/>
    <cellStyle name="Output 2 3 2 25 7 2" xfId="42514"/>
    <cellStyle name="Output 2 3 2 25 8" xfId="11546"/>
    <cellStyle name="Output 2 3 2 25 8 2" xfId="42515"/>
    <cellStyle name="Output 2 3 2 25 9" xfId="12945"/>
    <cellStyle name="Output 2 3 2 25 9 2" xfId="42516"/>
    <cellStyle name="Output 2 3 2 26" xfId="1610"/>
    <cellStyle name="Output 2 3 2 26 10" xfId="14375"/>
    <cellStyle name="Output 2 3 2 26 10 2" xfId="42517"/>
    <cellStyle name="Output 2 3 2 26 11" xfId="15771"/>
    <cellStyle name="Output 2 3 2 26 11 2" xfId="42518"/>
    <cellStyle name="Output 2 3 2 26 12" xfId="17165"/>
    <cellStyle name="Output 2 3 2 26 12 2" xfId="42519"/>
    <cellStyle name="Output 2 3 2 26 13" xfId="18555"/>
    <cellStyle name="Output 2 3 2 26 13 2" xfId="42520"/>
    <cellStyle name="Output 2 3 2 26 14" xfId="19942"/>
    <cellStyle name="Output 2 3 2 26 14 2" xfId="42521"/>
    <cellStyle name="Output 2 3 2 26 15" xfId="21322"/>
    <cellStyle name="Output 2 3 2 26 15 2" xfId="42522"/>
    <cellStyle name="Output 2 3 2 26 16" xfId="22688"/>
    <cellStyle name="Output 2 3 2 26 16 2" xfId="42523"/>
    <cellStyle name="Output 2 3 2 26 17" xfId="24042"/>
    <cellStyle name="Output 2 3 2 26 17 2" xfId="42524"/>
    <cellStyle name="Output 2 3 2 26 18" xfId="42525"/>
    <cellStyle name="Output 2 3 2 26 19" xfId="54991"/>
    <cellStyle name="Output 2 3 2 26 2" xfId="3060"/>
    <cellStyle name="Output 2 3 2 26 2 2" xfId="42526"/>
    <cellStyle name="Output 2 3 2 26 20" xfId="54992"/>
    <cellStyle name="Output 2 3 2 26 21" xfId="54993"/>
    <cellStyle name="Output 2 3 2 26 22" xfId="54994"/>
    <cellStyle name="Output 2 3 2 26 23" xfId="54995"/>
    <cellStyle name="Output 2 3 2 26 24" xfId="54996"/>
    <cellStyle name="Output 2 3 2 26 25" xfId="54997"/>
    <cellStyle name="Output 2 3 2 26 3" xfId="4414"/>
    <cellStyle name="Output 2 3 2 26 3 2" xfId="42527"/>
    <cellStyle name="Output 2 3 2 26 4" xfId="5986"/>
    <cellStyle name="Output 2 3 2 26 4 2" xfId="42528"/>
    <cellStyle name="Output 2 3 2 26 5" xfId="7384"/>
    <cellStyle name="Output 2 3 2 26 5 2" xfId="42529"/>
    <cellStyle name="Output 2 3 2 26 6" xfId="8782"/>
    <cellStyle name="Output 2 3 2 26 6 2" xfId="42530"/>
    <cellStyle name="Output 2 3 2 26 7" xfId="10184"/>
    <cellStyle name="Output 2 3 2 26 7 2" xfId="42531"/>
    <cellStyle name="Output 2 3 2 26 8" xfId="11578"/>
    <cellStyle name="Output 2 3 2 26 8 2" xfId="42532"/>
    <cellStyle name="Output 2 3 2 26 9" xfId="12977"/>
    <cellStyle name="Output 2 3 2 26 9 2" xfId="42533"/>
    <cellStyle name="Output 2 3 2 27" xfId="1642"/>
    <cellStyle name="Output 2 3 2 27 10" xfId="14407"/>
    <cellStyle name="Output 2 3 2 27 10 2" xfId="42534"/>
    <cellStyle name="Output 2 3 2 27 11" xfId="15803"/>
    <cellStyle name="Output 2 3 2 27 11 2" xfId="42535"/>
    <cellStyle name="Output 2 3 2 27 12" xfId="17197"/>
    <cellStyle name="Output 2 3 2 27 12 2" xfId="42536"/>
    <cellStyle name="Output 2 3 2 27 13" xfId="18587"/>
    <cellStyle name="Output 2 3 2 27 13 2" xfId="42537"/>
    <cellStyle name="Output 2 3 2 27 14" xfId="19974"/>
    <cellStyle name="Output 2 3 2 27 14 2" xfId="42538"/>
    <cellStyle name="Output 2 3 2 27 15" xfId="21354"/>
    <cellStyle name="Output 2 3 2 27 15 2" xfId="42539"/>
    <cellStyle name="Output 2 3 2 27 16" xfId="22720"/>
    <cellStyle name="Output 2 3 2 27 16 2" xfId="42540"/>
    <cellStyle name="Output 2 3 2 27 17" xfId="24074"/>
    <cellStyle name="Output 2 3 2 27 17 2" xfId="42541"/>
    <cellStyle name="Output 2 3 2 27 18" xfId="42542"/>
    <cellStyle name="Output 2 3 2 27 19" xfId="54998"/>
    <cellStyle name="Output 2 3 2 27 2" xfId="3092"/>
    <cellStyle name="Output 2 3 2 27 2 2" xfId="42543"/>
    <cellStyle name="Output 2 3 2 27 20" xfId="54999"/>
    <cellStyle name="Output 2 3 2 27 21" xfId="55000"/>
    <cellStyle name="Output 2 3 2 27 22" xfId="55001"/>
    <cellStyle name="Output 2 3 2 27 23" xfId="55002"/>
    <cellStyle name="Output 2 3 2 27 24" xfId="55003"/>
    <cellStyle name="Output 2 3 2 27 25" xfId="55004"/>
    <cellStyle name="Output 2 3 2 27 3" xfId="4446"/>
    <cellStyle name="Output 2 3 2 27 3 2" xfId="42544"/>
    <cellStyle name="Output 2 3 2 27 4" xfId="6018"/>
    <cellStyle name="Output 2 3 2 27 4 2" xfId="42545"/>
    <cellStyle name="Output 2 3 2 27 5" xfId="7416"/>
    <cellStyle name="Output 2 3 2 27 5 2" xfId="42546"/>
    <cellStyle name="Output 2 3 2 27 6" xfId="8814"/>
    <cellStyle name="Output 2 3 2 27 6 2" xfId="42547"/>
    <cellStyle name="Output 2 3 2 27 7" xfId="10216"/>
    <cellStyle name="Output 2 3 2 27 7 2" xfId="42548"/>
    <cellStyle name="Output 2 3 2 27 8" xfId="11610"/>
    <cellStyle name="Output 2 3 2 27 8 2" xfId="42549"/>
    <cellStyle name="Output 2 3 2 27 9" xfId="13009"/>
    <cellStyle name="Output 2 3 2 27 9 2" xfId="42550"/>
    <cellStyle name="Output 2 3 2 28" xfId="1717"/>
    <cellStyle name="Output 2 3 2 28 10" xfId="14534"/>
    <cellStyle name="Output 2 3 2 28 10 2" xfId="42551"/>
    <cellStyle name="Output 2 3 2 28 11" xfId="15928"/>
    <cellStyle name="Output 2 3 2 28 11 2" xfId="42552"/>
    <cellStyle name="Output 2 3 2 28 12" xfId="17318"/>
    <cellStyle name="Output 2 3 2 28 12 2" xfId="42553"/>
    <cellStyle name="Output 2 3 2 28 13" xfId="18705"/>
    <cellStyle name="Output 2 3 2 28 13 2" xfId="42554"/>
    <cellStyle name="Output 2 3 2 28 14" xfId="20085"/>
    <cellStyle name="Output 2 3 2 28 14 2" xfId="42555"/>
    <cellStyle name="Output 2 3 2 28 15" xfId="21451"/>
    <cellStyle name="Output 2 3 2 28 15 2" xfId="42556"/>
    <cellStyle name="Output 2 3 2 28 16" xfId="22805"/>
    <cellStyle name="Output 2 3 2 28 16 2" xfId="42557"/>
    <cellStyle name="Output 2 3 2 28 17" xfId="24149"/>
    <cellStyle name="Output 2 3 2 28 17 2" xfId="42558"/>
    <cellStyle name="Output 2 3 2 28 18" xfId="42559"/>
    <cellStyle name="Output 2 3 2 28 2" xfId="3177"/>
    <cellStyle name="Output 2 3 2 28 2 2" xfId="42560"/>
    <cellStyle name="Output 2 3 2 28 3" xfId="4521"/>
    <cellStyle name="Output 2 3 2 28 3 2" xfId="42561"/>
    <cellStyle name="Output 2 3 2 28 4" xfId="6147"/>
    <cellStyle name="Output 2 3 2 28 4 2" xfId="42562"/>
    <cellStyle name="Output 2 3 2 28 5" xfId="7549"/>
    <cellStyle name="Output 2 3 2 28 5 2" xfId="42563"/>
    <cellStyle name="Output 2 3 2 28 6" xfId="8944"/>
    <cellStyle name="Output 2 3 2 28 6 2" xfId="42564"/>
    <cellStyle name="Output 2 3 2 28 7" xfId="10345"/>
    <cellStyle name="Output 2 3 2 28 7 2" xfId="42565"/>
    <cellStyle name="Output 2 3 2 28 8" xfId="11742"/>
    <cellStyle name="Output 2 3 2 28 8 2" xfId="42566"/>
    <cellStyle name="Output 2 3 2 28 9" xfId="13138"/>
    <cellStyle name="Output 2 3 2 28 9 2" xfId="42567"/>
    <cellStyle name="Output 2 3 2 29" xfId="2198"/>
    <cellStyle name="Output 2 3 2 29 2" xfId="42568"/>
    <cellStyle name="Output 2 3 2 3" xfId="568"/>
    <cellStyle name="Output 2 3 2 3 10" xfId="12194"/>
    <cellStyle name="Output 2 3 2 3 10 2" xfId="42569"/>
    <cellStyle name="Output 2 3 2 3 11" xfId="13592"/>
    <cellStyle name="Output 2 3 2 3 11 2" xfId="42570"/>
    <cellStyle name="Output 2 3 2 3 12" xfId="14988"/>
    <cellStyle name="Output 2 3 2 3 12 2" xfId="42571"/>
    <cellStyle name="Output 2 3 2 3 13" xfId="16382"/>
    <cellStyle name="Output 2 3 2 3 13 2" xfId="42572"/>
    <cellStyle name="Output 2 3 2 3 14" xfId="17772"/>
    <cellStyle name="Output 2 3 2 3 14 2" xfId="42573"/>
    <cellStyle name="Output 2 3 2 3 15" xfId="19159"/>
    <cellStyle name="Output 2 3 2 3 15 2" xfId="42574"/>
    <cellStyle name="Output 2 3 2 3 16" xfId="20539"/>
    <cellStyle name="Output 2 3 2 3 16 2" xfId="42575"/>
    <cellStyle name="Output 2 3 2 3 17" xfId="21905"/>
    <cellStyle name="Output 2 3 2 3 17 2" xfId="42576"/>
    <cellStyle name="Output 2 3 2 3 18" xfId="23259"/>
    <cellStyle name="Output 2 3 2 3 18 2" xfId="42577"/>
    <cellStyle name="Output 2 3 2 3 19" xfId="827"/>
    <cellStyle name="Output 2 3 2 3 19 2" xfId="42578"/>
    <cellStyle name="Output 2 3 2 3 2" xfId="1962"/>
    <cellStyle name="Output 2 3 2 3 2 10" xfId="14779"/>
    <cellStyle name="Output 2 3 2 3 2 10 2" xfId="42579"/>
    <cellStyle name="Output 2 3 2 3 2 11" xfId="16173"/>
    <cellStyle name="Output 2 3 2 3 2 11 2" xfId="42580"/>
    <cellStyle name="Output 2 3 2 3 2 12" xfId="17563"/>
    <cellStyle name="Output 2 3 2 3 2 12 2" xfId="42581"/>
    <cellStyle name="Output 2 3 2 3 2 13" xfId="18950"/>
    <cellStyle name="Output 2 3 2 3 2 13 2" xfId="42582"/>
    <cellStyle name="Output 2 3 2 3 2 14" xfId="20330"/>
    <cellStyle name="Output 2 3 2 3 2 14 2" xfId="42583"/>
    <cellStyle name="Output 2 3 2 3 2 15" xfId="21696"/>
    <cellStyle name="Output 2 3 2 3 2 15 2" xfId="42584"/>
    <cellStyle name="Output 2 3 2 3 2 16" xfId="23050"/>
    <cellStyle name="Output 2 3 2 3 2 16 2" xfId="42585"/>
    <cellStyle name="Output 2 3 2 3 2 17" xfId="24394"/>
    <cellStyle name="Output 2 3 2 3 2 17 2" xfId="42586"/>
    <cellStyle name="Output 2 3 2 3 2 18" xfId="42587"/>
    <cellStyle name="Output 2 3 2 3 2 2" xfId="3422"/>
    <cellStyle name="Output 2 3 2 3 2 2 2" xfId="42588"/>
    <cellStyle name="Output 2 3 2 3 2 3" xfId="4766"/>
    <cellStyle name="Output 2 3 2 3 2 3 2" xfId="42589"/>
    <cellStyle name="Output 2 3 2 3 2 4" xfId="6392"/>
    <cellStyle name="Output 2 3 2 3 2 4 2" xfId="42590"/>
    <cellStyle name="Output 2 3 2 3 2 5" xfId="7794"/>
    <cellStyle name="Output 2 3 2 3 2 5 2" xfId="42591"/>
    <cellStyle name="Output 2 3 2 3 2 6" xfId="9189"/>
    <cellStyle name="Output 2 3 2 3 2 6 2" xfId="42592"/>
    <cellStyle name="Output 2 3 2 3 2 7" xfId="10590"/>
    <cellStyle name="Output 2 3 2 3 2 7 2" xfId="42593"/>
    <cellStyle name="Output 2 3 2 3 2 8" xfId="11987"/>
    <cellStyle name="Output 2 3 2 3 2 8 2" xfId="42594"/>
    <cellStyle name="Output 2 3 2 3 2 9" xfId="13383"/>
    <cellStyle name="Output 2 3 2 3 2 9 2" xfId="42595"/>
    <cellStyle name="Output 2 3 2 3 20" xfId="42596"/>
    <cellStyle name="Output 2 3 2 3 21" xfId="55005"/>
    <cellStyle name="Output 2 3 2 3 22" xfId="55006"/>
    <cellStyle name="Output 2 3 2 3 23" xfId="55007"/>
    <cellStyle name="Output 2 3 2 3 24" xfId="55008"/>
    <cellStyle name="Output 2 3 2 3 25" xfId="55009"/>
    <cellStyle name="Output 2 3 2 3 26" xfId="55010"/>
    <cellStyle name="Output 2 3 2 3 27" xfId="55011"/>
    <cellStyle name="Output 2 3 2 3 3" xfId="2277"/>
    <cellStyle name="Output 2 3 2 3 3 2" xfId="42597"/>
    <cellStyle name="Output 2 3 2 3 4" xfId="3631"/>
    <cellStyle name="Output 2 3 2 3 4 2" xfId="42598"/>
    <cellStyle name="Output 2 3 2 3 5" xfId="5203"/>
    <cellStyle name="Output 2 3 2 3 5 2" xfId="42599"/>
    <cellStyle name="Output 2 3 2 3 6" xfId="6601"/>
    <cellStyle name="Output 2 3 2 3 6 2" xfId="42600"/>
    <cellStyle name="Output 2 3 2 3 7" xfId="7999"/>
    <cellStyle name="Output 2 3 2 3 7 2" xfId="42601"/>
    <cellStyle name="Output 2 3 2 3 8" xfId="9401"/>
    <cellStyle name="Output 2 3 2 3 8 2" xfId="42602"/>
    <cellStyle name="Output 2 3 2 3 9" xfId="10795"/>
    <cellStyle name="Output 2 3 2 3 9 2" xfId="42603"/>
    <cellStyle name="Output 2 3 2 30" xfId="3552"/>
    <cellStyle name="Output 2 3 2 30 2" xfId="42604"/>
    <cellStyle name="Output 2 3 2 31" xfId="5124"/>
    <cellStyle name="Output 2 3 2 31 2" xfId="42605"/>
    <cellStyle name="Output 2 3 2 32" xfId="6522"/>
    <cellStyle name="Output 2 3 2 32 2" xfId="42606"/>
    <cellStyle name="Output 2 3 2 33" xfId="7920"/>
    <cellStyle name="Output 2 3 2 33 2" xfId="42607"/>
    <cellStyle name="Output 2 3 2 34" xfId="9322"/>
    <cellStyle name="Output 2 3 2 34 2" xfId="42608"/>
    <cellStyle name="Output 2 3 2 35" xfId="10716"/>
    <cellStyle name="Output 2 3 2 35 2" xfId="42609"/>
    <cellStyle name="Output 2 3 2 36" xfId="12115"/>
    <cellStyle name="Output 2 3 2 36 2" xfId="42610"/>
    <cellStyle name="Output 2 3 2 37" xfId="13513"/>
    <cellStyle name="Output 2 3 2 37 2" xfId="42611"/>
    <cellStyle name="Output 2 3 2 38" xfId="14909"/>
    <cellStyle name="Output 2 3 2 38 2" xfId="42612"/>
    <cellStyle name="Output 2 3 2 39" xfId="16303"/>
    <cellStyle name="Output 2 3 2 39 2" xfId="42613"/>
    <cellStyle name="Output 2 3 2 4" xfId="866"/>
    <cellStyle name="Output 2 3 2 4 10" xfId="13631"/>
    <cellStyle name="Output 2 3 2 4 10 2" xfId="42614"/>
    <cellStyle name="Output 2 3 2 4 11" xfId="15027"/>
    <cellStyle name="Output 2 3 2 4 11 2" xfId="42615"/>
    <cellStyle name="Output 2 3 2 4 12" xfId="16421"/>
    <cellStyle name="Output 2 3 2 4 12 2" xfId="42616"/>
    <cellStyle name="Output 2 3 2 4 13" xfId="17811"/>
    <cellStyle name="Output 2 3 2 4 13 2" xfId="42617"/>
    <cellStyle name="Output 2 3 2 4 14" xfId="19198"/>
    <cellStyle name="Output 2 3 2 4 14 2" xfId="42618"/>
    <cellStyle name="Output 2 3 2 4 15" xfId="20578"/>
    <cellStyle name="Output 2 3 2 4 15 2" xfId="42619"/>
    <cellStyle name="Output 2 3 2 4 16" xfId="21944"/>
    <cellStyle name="Output 2 3 2 4 16 2" xfId="42620"/>
    <cellStyle name="Output 2 3 2 4 17" xfId="23298"/>
    <cellStyle name="Output 2 3 2 4 17 2" xfId="42621"/>
    <cellStyle name="Output 2 3 2 4 18" xfId="42622"/>
    <cellStyle name="Output 2 3 2 4 19" xfId="55012"/>
    <cellStyle name="Output 2 3 2 4 2" xfId="2316"/>
    <cellStyle name="Output 2 3 2 4 2 2" xfId="42623"/>
    <cellStyle name="Output 2 3 2 4 20" xfId="55013"/>
    <cellStyle name="Output 2 3 2 4 21" xfId="55014"/>
    <cellStyle name="Output 2 3 2 4 22" xfId="55015"/>
    <cellStyle name="Output 2 3 2 4 23" xfId="55016"/>
    <cellStyle name="Output 2 3 2 4 24" xfId="55017"/>
    <cellStyle name="Output 2 3 2 4 25" xfId="55018"/>
    <cellStyle name="Output 2 3 2 4 3" xfId="3670"/>
    <cellStyle name="Output 2 3 2 4 3 2" xfId="42624"/>
    <cellStyle name="Output 2 3 2 4 4" xfId="5242"/>
    <cellStyle name="Output 2 3 2 4 4 2" xfId="42625"/>
    <cellStyle name="Output 2 3 2 4 5" xfId="6640"/>
    <cellStyle name="Output 2 3 2 4 5 2" xfId="42626"/>
    <cellStyle name="Output 2 3 2 4 6" xfId="8038"/>
    <cellStyle name="Output 2 3 2 4 6 2" xfId="42627"/>
    <cellStyle name="Output 2 3 2 4 7" xfId="9440"/>
    <cellStyle name="Output 2 3 2 4 7 2" xfId="42628"/>
    <cellStyle name="Output 2 3 2 4 8" xfId="10834"/>
    <cellStyle name="Output 2 3 2 4 8 2" xfId="42629"/>
    <cellStyle name="Output 2 3 2 4 9" xfId="12233"/>
    <cellStyle name="Output 2 3 2 4 9 2" xfId="42630"/>
    <cellStyle name="Output 2 3 2 40" xfId="17693"/>
    <cellStyle name="Output 2 3 2 40 2" xfId="42631"/>
    <cellStyle name="Output 2 3 2 41" xfId="19080"/>
    <cellStyle name="Output 2 3 2 41 2" xfId="42632"/>
    <cellStyle name="Output 2 3 2 42" xfId="20460"/>
    <cellStyle name="Output 2 3 2 42 2" xfId="42633"/>
    <cellStyle name="Output 2 3 2 43" xfId="21826"/>
    <cellStyle name="Output 2 3 2 43 2" xfId="42634"/>
    <cellStyle name="Output 2 3 2 44" xfId="23180"/>
    <cellStyle name="Output 2 3 2 44 2" xfId="42635"/>
    <cellStyle name="Output 2 3 2 45" xfId="748"/>
    <cellStyle name="Output 2 3 2 45 2" xfId="42636"/>
    <cellStyle name="Output 2 3 2 46" xfId="24475"/>
    <cellStyle name="Output 2 3 2 46 2" xfId="42637"/>
    <cellStyle name="Output 2 3 2 47" xfId="42638"/>
    <cellStyle name="Output 2 3 2 48" xfId="49255"/>
    <cellStyle name="Output 2 3 2 49" xfId="49289"/>
    <cellStyle name="Output 2 3 2 5" xfId="904"/>
    <cellStyle name="Output 2 3 2 5 10" xfId="13669"/>
    <cellStyle name="Output 2 3 2 5 10 2" xfId="42639"/>
    <cellStyle name="Output 2 3 2 5 11" xfId="15065"/>
    <cellStyle name="Output 2 3 2 5 11 2" xfId="42640"/>
    <cellStyle name="Output 2 3 2 5 12" xfId="16459"/>
    <cellStyle name="Output 2 3 2 5 12 2" xfId="42641"/>
    <cellStyle name="Output 2 3 2 5 13" xfId="17849"/>
    <cellStyle name="Output 2 3 2 5 13 2" xfId="42642"/>
    <cellStyle name="Output 2 3 2 5 14" xfId="19236"/>
    <cellStyle name="Output 2 3 2 5 14 2" xfId="42643"/>
    <cellStyle name="Output 2 3 2 5 15" xfId="20616"/>
    <cellStyle name="Output 2 3 2 5 15 2" xfId="42644"/>
    <cellStyle name="Output 2 3 2 5 16" xfId="21982"/>
    <cellStyle name="Output 2 3 2 5 16 2" xfId="42645"/>
    <cellStyle name="Output 2 3 2 5 17" xfId="23336"/>
    <cellStyle name="Output 2 3 2 5 17 2" xfId="42646"/>
    <cellStyle name="Output 2 3 2 5 18" xfId="42647"/>
    <cellStyle name="Output 2 3 2 5 19" xfId="55019"/>
    <cellStyle name="Output 2 3 2 5 2" xfId="2354"/>
    <cellStyle name="Output 2 3 2 5 2 2" xfId="42648"/>
    <cellStyle name="Output 2 3 2 5 20" xfId="55020"/>
    <cellStyle name="Output 2 3 2 5 21" xfId="55021"/>
    <cellStyle name="Output 2 3 2 5 22" xfId="55022"/>
    <cellStyle name="Output 2 3 2 5 23" xfId="55023"/>
    <cellStyle name="Output 2 3 2 5 24" xfId="55024"/>
    <cellStyle name="Output 2 3 2 5 25" xfId="55025"/>
    <cellStyle name="Output 2 3 2 5 3" xfId="3708"/>
    <cellStyle name="Output 2 3 2 5 3 2" xfId="42649"/>
    <cellStyle name="Output 2 3 2 5 4" xfId="5280"/>
    <cellStyle name="Output 2 3 2 5 4 2" xfId="42650"/>
    <cellStyle name="Output 2 3 2 5 5" xfId="6678"/>
    <cellStyle name="Output 2 3 2 5 5 2" xfId="42651"/>
    <cellStyle name="Output 2 3 2 5 6" xfId="8076"/>
    <cellStyle name="Output 2 3 2 5 6 2" xfId="42652"/>
    <cellStyle name="Output 2 3 2 5 7" xfId="9478"/>
    <cellStyle name="Output 2 3 2 5 7 2" xfId="42653"/>
    <cellStyle name="Output 2 3 2 5 8" xfId="10872"/>
    <cellStyle name="Output 2 3 2 5 8 2" xfId="42654"/>
    <cellStyle name="Output 2 3 2 5 9" xfId="12271"/>
    <cellStyle name="Output 2 3 2 5 9 2" xfId="42655"/>
    <cellStyle name="Output 2 3 2 50" xfId="55026"/>
    <cellStyle name="Output 2 3 2 51" xfId="55027"/>
    <cellStyle name="Output 2 3 2 52" xfId="55028"/>
    <cellStyle name="Output 2 3 2 53" xfId="55029"/>
    <cellStyle name="Output 2 3 2 54" xfId="55030"/>
    <cellStyle name="Output 2 3 2 55" xfId="55031"/>
    <cellStyle name="Output 2 3 2 56" xfId="55032"/>
    <cellStyle name="Output 2 3 2 6" xfId="940"/>
    <cellStyle name="Output 2 3 2 6 10" xfId="13705"/>
    <cellStyle name="Output 2 3 2 6 10 2" xfId="42656"/>
    <cellStyle name="Output 2 3 2 6 11" xfId="15101"/>
    <cellStyle name="Output 2 3 2 6 11 2" xfId="42657"/>
    <cellStyle name="Output 2 3 2 6 12" xfId="16495"/>
    <cellStyle name="Output 2 3 2 6 12 2" xfId="42658"/>
    <cellStyle name="Output 2 3 2 6 13" xfId="17885"/>
    <cellStyle name="Output 2 3 2 6 13 2" xfId="42659"/>
    <cellStyle name="Output 2 3 2 6 14" xfId="19272"/>
    <cellStyle name="Output 2 3 2 6 14 2" xfId="42660"/>
    <cellStyle name="Output 2 3 2 6 15" xfId="20652"/>
    <cellStyle name="Output 2 3 2 6 15 2" xfId="42661"/>
    <cellStyle name="Output 2 3 2 6 16" xfId="22018"/>
    <cellStyle name="Output 2 3 2 6 16 2" xfId="42662"/>
    <cellStyle name="Output 2 3 2 6 17" xfId="23372"/>
    <cellStyle name="Output 2 3 2 6 17 2" xfId="42663"/>
    <cellStyle name="Output 2 3 2 6 18" xfId="42664"/>
    <cellStyle name="Output 2 3 2 6 19" xfId="55033"/>
    <cellStyle name="Output 2 3 2 6 2" xfId="2390"/>
    <cellStyle name="Output 2 3 2 6 2 2" xfId="42665"/>
    <cellStyle name="Output 2 3 2 6 20" xfId="55034"/>
    <cellStyle name="Output 2 3 2 6 21" xfId="55035"/>
    <cellStyle name="Output 2 3 2 6 22" xfId="55036"/>
    <cellStyle name="Output 2 3 2 6 23" xfId="55037"/>
    <cellStyle name="Output 2 3 2 6 24" xfId="55038"/>
    <cellStyle name="Output 2 3 2 6 25" xfId="55039"/>
    <cellStyle name="Output 2 3 2 6 3" xfId="3744"/>
    <cellStyle name="Output 2 3 2 6 3 2" xfId="42666"/>
    <cellStyle name="Output 2 3 2 6 4" xfId="5316"/>
    <cellStyle name="Output 2 3 2 6 4 2" xfId="42667"/>
    <cellStyle name="Output 2 3 2 6 5" xfId="6714"/>
    <cellStyle name="Output 2 3 2 6 5 2" xfId="42668"/>
    <cellStyle name="Output 2 3 2 6 6" xfId="8112"/>
    <cellStyle name="Output 2 3 2 6 6 2" xfId="42669"/>
    <cellStyle name="Output 2 3 2 6 7" xfId="9514"/>
    <cellStyle name="Output 2 3 2 6 7 2" xfId="42670"/>
    <cellStyle name="Output 2 3 2 6 8" xfId="10908"/>
    <cellStyle name="Output 2 3 2 6 8 2" xfId="42671"/>
    <cellStyle name="Output 2 3 2 6 9" xfId="12307"/>
    <cellStyle name="Output 2 3 2 6 9 2" xfId="42672"/>
    <cellStyle name="Output 2 3 2 7" xfId="978"/>
    <cellStyle name="Output 2 3 2 7 10" xfId="13743"/>
    <cellStyle name="Output 2 3 2 7 10 2" xfId="42673"/>
    <cellStyle name="Output 2 3 2 7 11" xfId="15139"/>
    <cellStyle name="Output 2 3 2 7 11 2" xfId="42674"/>
    <cellStyle name="Output 2 3 2 7 12" xfId="16533"/>
    <cellStyle name="Output 2 3 2 7 12 2" xfId="42675"/>
    <cellStyle name="Output 2 3 2 7 13" xfId="17923"/>
    <cellStyle name="Output 2 3 2 7 13 2" xfId="42676"/>
    <cellStyle name="Output 2 3 2 7 14" xfId="19310"/>
    <cellStyle name="Output 2 3 2 7 14 2" xfId="42677"/>
    <cellStyle name="Output 2 3 2 7 15" xfId="20690"/>
    <cellStyle name="Output 2 3 2 7 15 2" xfId="42678"/>
    <cellStyle name="Output 2 3 2 7 16" xfId="22056"/>
    <cellStyle name="Output 2 3 2 7 16 2" xfId="42679"/>
    <cellStyle name="Output 2 3 2 7 17" xfId="23410"/>
    <cellStyle name="Output 2 3 2 7 17 2" xfId="42680"/>
    <cellStyle name="Output 2 3 2 7 18" xfId="42681"/>
    <cellStyle name="Output 2 3 2 7 19" xfId="55040"/>
    <cellStyle name="Output 2 3 2 7 2" xfId="2428"/>
    <cellStyle name="Output 2 3 2 7 2 2" xfId="42682"/>
    <cellStyle name="Output 2 3 2 7 20" xfId="55041"/>
    <cellStyle name="Output 2 3 2 7 21" xfId="55042"/>
    <cellStyle name="Output 2 3 2 7 22" xfId="55043"/>
    <cellStyle name="Output 2 3 2 7 23" xfId="55044"/>
    <cellStyle name="Output 2 3 2 7 24" xfId="55045"/>
    <cellStyle name="Output 2 3 2 7 25" xfId="55046"/>
    <cellStyle name="Output 2 3 2 7 3" xfId="3782"/>
    <cellStyle name="Output 2 3 2 7 3 2" xfId="42683"/>
    <cellStyle name="Output 2 3 2 7 4" xfId="5354"/>
    <cellStyle name="Output 2 3 2 7 4 2" xfId="42684"/>
    <cellStyle name="Output 2 3 2 7 5" xfId="6752"/>
    <cellStyle name="Output 2 3 2 7 5 2" xfId="42685"/>
    <cellStyle name="Output 2 3 2 7 6" xfId="8150"/>
    <cellStyle name="Output 2 3 2 7 6 2" xfId="42686"/>
    <cellStyle name="Output 2 3 2 7 7" xfId="9552"/>
    <cellStyle name="Output 2 3 2 7 7 2" xfId="42687"/>
    <cellStyle name="Output 2 3 2 7 8" xfId="10946"/>
    <cellStyle name="Output 2 3 2 7 8 2" xfId="42688"/>
    <cellStyle name="Output 2 3 2 7 9" xfId="12345"/>
    <cellStyle name="Output 2 3 2 7 9 2" xfId="42689"/>
    <cellStyle name="Output 2 3 2 8" xfId="1012"/>
    <cellStyle name="Output 2 3 2 8 10" xfId="13777"/>
    <cellStyle name="Output 2 3 2 8 10 2" xfId="42690"/>
    <cellStyle name="Output 2 3 2 8 11" xfId="15173"/>
    <cellStyle name="Output 2 3 2 8 11 2" xfId="42691"/>
    <cellStyle name="Output 2 3 2 8 12" xfId="16567"/>
    <cellStyle name="Output 2 3 2 8 12 2" xfId="42692"/>
    <cellStyle name="Output 2 3 2 8 13" xfId="17957"/>
    <cellStyle name="Output 2 3 2 8 13 2" xfId="42693"/>
    <cellStyle name="Output 2 3 2 8 14" xfId="19344"/>
    <cellStyle name="Output 2 3 2 8 14 2" xfId="42694"/>
    <cellStyle name="Output 2 3 2 8 15" xfId="20724"/>
    <cellStyle name="Output 2 3 2 8 15 2" xfId="42695"/>
    <cellStyle name="Output 2 3 2 8 16" xfId="22090"/>
    <cellStyle name="Output 2 3 2 8 16 2" xfId="42696"/>
    <cellStyle name="Output 2 3 2 8 17" xfId="23444"/>
    <cellStyle name="Output 2 3 2 8 17 2" xfId="42697"/>
    <cellStyle name="Output 2 3 2 8 18" xfId="42698"/>
    <cellStyle name="Output 2 3 2 8 19" xfId="55047"/>
    <cellStyle name="Output 2 3 2 8 2" xfId="2462"/>
    <cellStyle name="Output 2 3 2 8 2 2" xfId="42699"/>
    <cellStyle name="Output 2 3 2 8 20" xfId="55048"/>
    <cellStyle name="Output 2 3 2 8 21" xfId="55049"/>
    <cellStyle name="Output 2 3 2 8 22" xfId="55050"/>
    <cellStyle name="Output 2 3 2 8 23" xfId="55051"/>
    <cellStyle name="Output 2 3 2 8 24" xfId="55052"/>
    <cellStyle name="Output 2 3 2 8 25" xfId="55053"/>
    <cellStyle name="Output 2 3 2 8 3" xfId="3816"/>
    <cellStyle name="Output 2 3 2 8 3 2" xfId="42700"/>
    <cellStyle name="Output 2 3 2 8 4" xfId="5388"/>
    <cellStyle name="Output 2 3 2 8 4 2" xfId="42701"/>
    <cellStyle name="Output 2 3 2 8 5" xfId="6786"/>
    <cellStyle name="Output 2 3 2 8 5 2" xfId="42702"/>
    <cellStyle name="Output 2 3 2 8 6" xfId="8184"/>
    <cellStyle name="Output 2 3 2 8 6 2" xfId="42703"/>
    <cellStyle name="Output 2 3 2 8 7" xfId="9586"/>
    <cellStyle name="Output 2 3 2 8 7 2" xfId="42704"/>
    <cellStyle name="Output 2 3 2 8 8" xfId="10980"/>
    <cellStyle name="Output 2 3 2 8 8 2" xfId="42705"/>
    <cellStyle name="Output 2 3 2 8 9" xfId="12379"/>
    <cellStyle name="Output 2 3 2 8 9 2" xfId="42706"/>
    <cellStyle name="Output 2 3 2 9" xfId="1046"/>
    <cellStyle name="Output 2 3 2 9 10" xfId="13811"/>
    <cellStyle name="Output 2 3 2 9 10 2" xfId="42707"/>
    <cellStyle name="Output 2 3 2 9 11" xfId="15207"/>
    <cellStyle name="Output 2 3 2 9 11 2" xfId="42708"/>
    <cellStyle name="Output 2 3 2 9 12" xfId="16601"/>
    <cellStyle name="Output 2 3 2 9 12 2" xfId="42709"/>
    <cellStyle name="Output 2 3 2 9 13" xfId="17991"/>
    <cellStyle name="Output 2 3 2 9 13 2" xfId="42710"/>
    <cellStyle name="Output 2 3 2 9 14" xfId="19378"/>
    <cellStyle name="Output 2 3 2 9 14 2" xfId="42711"/>
    <cellStyle name="Output 2 3 2 9 15" xfId="20758"/>
    <cellStyle name="Output 2 3 2 9 15 2" xfId="42712"/>
    <cellStyle name="Output 2 3 2 9 16" xfId="22124"/>
    <cellStyle name="Output 2 3 2 9 16 2" xfId="42713"/>
    <cellStyle name="Output 2 3 2 9 17" xfId="23478"/>
    <cellStyle name="Output 2 3 2 9 17 2" xfId="42714"/>
    <cellStyle name="Output 2 3 2 9 18" xfId="42715"/>
    <cellStyle name="Output 2 3 2 9 19" xfId="55054"/>
    <cellStyle name="Output 2 3 2 9 2" xfId="2496"/>
    <cellStyle name="Output 2 3 2 9 2 2" xfId="42716"/>
    <cellStyle name="Output 2 3 2 9 20" xfId="55055"/>
    <cellStyle name="Output 2 3 2 9 21" xfId="55056"/>
    <cellStyle name="Output 2 3 2 9 22" xfId="55057"/>
    <cellStyle name="Output 2 3 2 9 23" xfId="55058"/>
    <cellStyle name="Output 2 3 2 9 24" xfId="55059"/>
    <cellStyle name="Output 2 3 2 9 25" xfId="55060"/>
    <cellStyle name="Output 2 3 2 9 3" xfId="3850"/>
    <cellStyle name="Output 2 3 2 9 3 2" xfId="42717"/>
    <cellStyle name="Output 2 3 2 9 4" xfId="5422"/>
    <cellStyle name="Output 2 3 2 9 4 2" xfId="42718"/>
    <cellStyle name="Output 2 3 2 9 5" xfId="6820"/>
    <cellStyle name="Output 2 3 2 9 5 2" xfId="42719"/>
    <cellStyle name="Output 2 3 2 9 6" xfId="8218"/>
    <cellStyle name="Output 2 3 2 9 6 2" xfId="42720"/>
    <cellStyle name="Output 2 3 2 9 7" xfId="9620"/>
    <cellStyle name="Output 2 3 2 9 7 2" xfId="42721"/>
    <cellStyle name="Output 2 3 2 9 8" xfId="11014"/>
    <cellStyle name="Output 2 3 2 9 8 2" xfId="42722"/>
    <cellStyle name="Output 2 3 2 9 9" xfId="12413"/>
    <cellStyle name="Output 2 3 2 9 9 2" xfId="42723"/>
    <cellStyle name="Output 2 3 20" xfId="1333"/>
    <cellStyle name="Output 2 3 20 10" xfId="14098"/>
    <cellStyle name="Output 2 3 20 10 2" xfId="42724"/>
    <cellStyle name="Output 2 3 20 11" xfId="15494"/>
    <cellStyle name="Output 2 3 20 11 2" xfId="42725"/>
    <cellStyle name="Output 2 3 20 12" xfId="16888"/>
    <cellStyle name="Output 2 3 20 12 2" xfId="42726"/>
    <cellStyle name="Output 2 3 20 13" xfId="18278"/>
    <cellStyle name="Output 2 3 20 13 2" xfId="42727"/>
    <cellStyle name="Output 2 3 20 14" xfId="19665"/>
    <cellStyle name="Output 2 3 20 14 2" xfId="42728"/>
    <cellStyle name="Output 2 3 20 15" xfId="21045"/>
    <cellStyle name="Output 2 3 20 15 2" xfId="42729"/>
    <cellStyle name="Output 2 3 20 16" xfId="22411"/>
    <cellStyle name="Output 2 3 20 16 2" xfId="42730"/>
    <cellStyle name="Output 2 3 20 17" xfId="23765"/>
    <cellStyle name="Output 2 3 20 17 2" xfId="42731"/>
    <cellStyle name="Output 2 3 20 18" xfId="42732"/>
    <cellStyle name="Output 2 3 20 19" xfId="55061"/>
    <cellStyle name="Output 2 3 20 2" xfId="2783"/>
    <cellStyle name="Output 2 3 20 2 2" xfId="42733"/>
    <cellStyle name="Output 2 3 20 20" xfId="55062"/>
    <cellStyle name="Output 2 3 20 21" xfId="55063"/>
    <cellStyle name="Output 2 3 20 22" xfId="55064"/>
    <cellStyle name="Output 2 3 20 23" xfId="55065"/>
    <cellStyle name="Output 2 3 20 24" xfId="55066"/>
    <cellStyle name="Output 2 3 20 25" xfId="55067"/>
    <cellStyle name="Output 2 3 20 3" xfId="4137"/>
    <cellStyle name="Output 2 3 20 3 2" xfId="42734"/>
    <cellStyle name="Output 2 3 20 4" xfId="5709"/>
    <cellStyle name="Output 2 3 20 4 2" xfId="42735"/>
    <cellStyle name="Output 2 3 20 5" xfId="7107"/>
    <cellStyle name="Output 2 3 20 5 2" xfId="42736"/>
    <cellStyle name="Output 2 3 20 6" xfId="8505"/>
    <cellStyle name="Output 2 3 20 6 2" xfId="42737"/>
    <cellStyle name="Output 2 3 20 7" xfId="9907"/>
    <cellStyle name="Output 2 3 20 7 2" xfId="42738"/>
    <cellStyle name="Output 2 3 20 8" xfId="11301"/>
    <cellStyle name="Output 2 3 20 8 2" xfId="42739"/>
    <cellStyle name="Output 2 3 20 9" xfId="12700"/>
    <cellStyle name="Output 2 3 20 9 2" xfId="42740"/>
    <cellStyle name="Output 2 3 21" xfId="757"/>
    <cellStyle name="Output 2 3 21 10" xfId="13522"/>
    <cellStyle name="Output 2 3 21 10 2" xfId="42741"/>
    <cellStyle name="Output 2 3 21 11" xfId="14918"/>
    <cellStyle name="Output 2 3 21 11 2" xfId="42742"/>
    <cellStyle name="Output 2 3 21 12" xfId="16312"/>
    <cellStyle name="Output 2 3 21 12 2" xfId="42743"/>
    <cellStyle name="Output 2 3 21 13" xfId="17702"/>
    <cellStyle name="Output 2 3 21 13 2" xfId="42744"/>
    <cellStyle name="Output 2 3 21 14" xfId="19089"/>
    <cellStyle name="Output 2 3 21 14 2" xfId="42745"/>
    <cellStyle name="Output 2 3 21 15" xfId="20469"/>
    <cellStyle name="Output 2 3 21 15 2" xfId="42746"/>
    <cellStyle name="Output 2 3 21 16" xfId="21835"/>
    <cellStyle name="Output 2 3 21 16 2" xfId="42747"/>
    <cellStyle name="Output 2 3 21 17" xfId="23189"/>
    <cellStyle name="Output 2 3 21 17 2" xfId="42748"/>
    <cellStyle name="Output 2 3 21 18" xfId="42749"/>
    <cellStyle name="Output 2 3 21 19" xfId="55068"/>
    <cellStyle name="Output 2 3 21 2" xfId="2207"/>
    <cellStyle name="Output 2 3 21 2 2" xfId="42750"/>
    <cellStyle name="Output 2 3 21 20" xfId="55069"/>
    <cellStyle name="Output 2 3 21 21" xfId="55070"/>
    <cellStyle name="Output 2 3 21 22" xfId="55071"/>
    <cellStyle name="Output 2 3 21 23" xfId="55072"/>
    <cellStyle name="Output 2 3 21 24" xfId="55073"/>
    <cellStyle name="Output 2 3 21 25" xfId="55074"/>
    <cellStyle name="Output 2 3 21 3" xfId="3561"/>
    <cellStyle name="Output 2 3 21 3 2" xfId="42751"/>
    <cellStyle name="Output 2 3 21 4" xfId="5133"/>
    <cellStyle name="Output 2 3 21 4 2" xfId="42752"/>
    <cellStyle name="Output 2 3 21 5" xfId="6531"/>
    <cellStyle name="Output 2 3 21 5 2" xfId="42753"/>
    <cellStyle name="Output 2 3 21 6" xfId="7929"/>
    <cellStyle name="Output 2 3 21 6 2" xfId="42754"/>
    <cellStyle name="Output 2 3 21 7" xfId="9331"/>
    <cellStyle name="Output 2 3 21 7 2" xfId="42755"/>
    <cellStyle name="Output 2 3 21 8" xfId="10725"/>
    <cellStyle name="Output 2 3 21 8 2" xfId="42756"/>
    <cellStyle name="Output 2 3 21 9" xfId="12124"/>
    <cellStyle name="Output 2 3 21 9 2" xfId="42757"/>
    <cellStyle name="Output 2 3 22" xfId="1389"/>
    <cellStyle name="Output 2 3 22 10" xfId="14154"/>
    <cellStyle name="Output 2 3 22 10 2" xfId="42758"/>
    <cellStyle name="Output 2 3 22 11" xfId="15550"/>
    <cellStyle name="Output 2 3 22 11 2" xfId="42759"/>
    <cellStyle name="Output 2 3 22 12" xfId="16944"/>
    <cellStyle name="Output 2 3 22 12 2" xfId="42760"/>
    <cellStyle name="Output 2 3 22 13" xfId="18334"/>
    <cellStyle name="Output 2 3 22 13 2" xfId="42761"/>
    <cellStyle name="Output 2 3 22 14" xfId="19721"/>
    <cellStyle name="Output 2 3 22 14 2" xfId="42762"/>
    <cellStyle name="Output 2 3 22 15" xfId="21101"/>
    <cellStyle name="Output 2 3 22 15 2" xfId="42763"/>
    <cellStyle name="Output 2 3 22 16" xfId="22467"/>
    <cellStyle name="Output 2 3 22 16 2" xfId="42764"/>
    <cellStyle name="Output 2 3 22 17" xfId="23821"/>
    <cellStyle name="Output 2 3 22 17 2" xfId="42765"/>
    <cellStyle name="Output 2 3 22 18" xfId="42766"/>
    <cellStyle name="Output 2 3 22 19" xfId="55075"/>
    <cellStyle name="Output 2 3 22 2" xfId="2839"/>
    <cellStyle name="Output 2 3 22 2 2" xfId="42767"/>
    <cellStyle name="Output 2 3 22 20" xfId="55076"/>
    <cellStyle name="Output 2 3 22 21" xfId="55077"/>
    <cellStyle name="Output 2 3 22 22" xfId="55078"/>
    <cellStyle name="Output 2 3 22 23" xfId="55079"/>
    <cellStyle name="Output 2 3 22 24" xfId="55080"/>
    <cellStyle name="Output 2 3 22 25" xfId="55081"/>
    <cellStyle name="Output 2 3 22 3" xfId="4193"/>
    <cellStyle name="Output 2 3 22 3 2" xfId="42768"/>
    <cellStyle name="Output 2 3 22 4" xfId="5765"/>
    <cellStyle name="Output 2 3 22 4 2" xfId="42769"/>
    <cellStyle name="Output 2 3 22 5" xfId="7163"/>
    <cellStyle name="Output 2 3 22 5 2" xfId="42770"/>
    <cellStyle name="Output 2 3 22 6" xfId="8561"/>
    <cellStyle name="Output 2 3 22 6 2" xfId="42771"/>
    <cellStyle name="Output 2 3 22 7" xfId="9963"/>
    <cellStyle name="Output 2 3 22 7 2" xfId="42772"/>
    <cellStyle name="Output 2 3 22 8" xfId="11357"/>
    <cellStyle name="Output 2 3 22 8 2" xfId="42773"/>
    <cellStyle name="Output 2 3 22 9" xfId="12756"/>
    <cellStyle name="Output 2 3 22 9 2" xfId="42774"/>
    <cellStyle name="Output 2 3 23" xfId="1423"/>
    <cellStyle name="Output 2 3 23 10" xfId="14188"/>
    <cellStyle name="Output 2 3 23 10 2" xfId="42775"/>
    <cellStyle name="Output 2 3 23 11" xfId="15584"/>
    <cellStyle name="Output 2 3 23 11 2" xfId="42776"/>
    <cellStyle name="Output 2 3 23 12" xfId="16978"/>
    <cellStyle name="Output 2 3 23 12 2" xfId="42777"/>
    <cellStyle name="Output 2 3 23 13" xfId="18368"/>
    <cellStyle name="Output 2 3 23 13 2" xfId="42778"/>
    <cellStyle name="Output 2 3 23 14" xfId="19755"/>
    <cellStyle name="Output 2 3 23 14 2" xfId="42779"/>
    <cellStyle name="Output 2 3 23 15" xfId="21135"/>
    <cellStyle name="Output 2 3 23 15 2" xfId="42780"/>
    <cellStyle name="Output 2 3 23 16" xfId="22501"/>
    <cellStyle name="Output 2 3 23 16 2" xfId="42781"/>
    <cellStyle name="Output 2 3 23 17" xfId="23855"/>
    <cellStyle name="Output 2 3 23 17 2" xfId="42782"/>
    <cellStyle name="Output 2 3 23 18" xfId="42783"/>
    <cellStyle name="Output 2 3 23 19" xfId="55082"/>
    <cellStyle name="Output 2 3 23 2" xfId="2873"/>
    <cellStyle name="Output 2 3 23 2 2" xfId="42784"/>
    <cellStyle name="Output 2 3 23 20" xfId="55083"/>
    <cellStyle name="Output 2 3 23 21" xfId="55084"/>
    <cellStyle name="Output 2 3 23 22" xfId="55085"/>
    <cellStyle name="Output 2 3 23 23" xfId="55086"/>
    <cellStyle name="Output 2 3 23 24" xfId="55087"/>
    <cellStyle name="Output 2 3 23 25" xfId="55088"/>
    <cellStyle name="Output 2 3 23 3" xfId="4227"/>
    <cellStyle name="Output 2 3 23 3 2" xfId="42785"/>
    <cellStyle name="Output 2 3 23 4" xfId="5799"/>
    <cellStyle name="Output 2 3 23 4 2" xfId="42786"/>
    <cellStyle name="Output 2 3 23 5" xfId="7197"/>
    <cellStyle name="Output 2 3 23 5 2" xfId="42787"/>
    <cellStyle name="Output 2 3 23 6" xfId="8595"/>
    <cellStyle name="Output 2 3 23 6 2" xfId="42788"/>
    <cellStyle name="Output 2 3 23 7" xfId="9997"/>
    <cellStyle name="Output 2 3 23 7 2" xfId="42789"/>
    <cellStyle name="Output 2 3 23 8" xfId="11391"/>
    <cellStyle name="Output 2 3 23 8 2" xfId="42790"/>
    <cellStyle name="Output 2 3 23 9" xfId="12790"/>
    <cellStyle name="Output 2 3 23 9 2" xfId="42791"/>
    <cellStyle name="Output 2 3 24" xfId="1455"/>
    <cellStyle name="Output 2 3 24 10" xfId="14220"/>
    <cellStyle name="Output 2 3 24 10 2" xfId="42792"/>
    <cellStyle name="Output 2 3 24 11" xfId="15616"/>
    <cellStyle name="Output 2 3 24 11 2" xfId="42793"/>
    <cellStyle name="Output 2 3 24 12" xfId="17010"/>
    <cellStyle name="Output 2 3 24 12 2" xfId="42794"/>
    <cellStyle name="Output 2 3 24 13" xfId="18400"/>
    <cellStyle name="Output 2 3 24 13 2" xfId="42795"/>
    <cellStyle name="Output 2 3 24 14" xfId="19787"/>
    <cellStyle name="Output 2 3 24 14 2" xfId="42796"/>
    <cellStyle name="Output 2 3 24 15" xfId="21167"/>
    <cellStyle name="Output 2 3 24 15 2" xfId="42797"/>
    <cellStyle name="Output 2 3 24 16" xfId="22533"/>
    <cellStyle name="Output 2 3 24 16 2" xfId="42798"/>
    <cellStyle name="Output 2 3 24 17" xfId="23887"/>
    <cellStyle name="Output 2 3 24 17 2" xfId="42799"/>
    <cellStyle name="Output 2 3 24 18" xfId="42800"/>
    <cellStyle name="Output 2 3 24 19" xfId="55089"/>
    <cellStyle name="Output 2 3 24 2" xfId="2905"/>
    <cellStyle name="Output 2 3 24 2 2" xfId="42801"/>
    <cellStyle name="Output 2 3 24 20" xfId="55090"/>
    <cellStyle name="Output 2 3 24 21" xfId="55091"/>
    <cellStyle name="Output 2 3 24 22" xfId="55092"/>
    <cellStyle name="Output 2 3 24 23" xfId="55093"/>
    <cellStyle name="Output 2 3 24 24" xfId="55094"/>
    <cellStyle name="Output 2 3 24 25" xfId="55095"/>
    <cellStyle name="Output 2 3 24 3" xfId="4259"/>
    <cellStyle name="Output 2 3 24 3 2" xfId="42802"/>
    <cellStyle name="Output 2 3 24 4" xfId="5831"/>
    <cellStyle name="Output 2 3 24 4 2" xfId="42803"/>
    <cellStyle name="Output 2 3 24 5" xfId="7229"/>
    <cellStyle name="Output 2 3 24 5 2" xfId="42804"/>
    <cellStyle name="Output 2 3 24 6" xfId="8627"/>
    <cellStyle name="Output 2 3 24 6 2" xfId="42805"/>
    <cellStyle name="Output 2 3 24 7" xfId="10029"/>
    <cellStyle name="Output 2 3 24 7 2" xfId="42806"/>
    <cellStyle name="Output 2 3 24 8" xfId="11423"/>
    <cellStyle name="Output 2 3 24 8 2" xfId="42807"/>
    <cellStyle name="Output 2 3 24 9" xfId="12822"/>
    <cellStyle name="Output 2 3 24 9 2" xfId="42808"/>
    <cellStyle name="Output 2 3 25" xfId="1489"/>
    <cellStyle name="Output 2 3 25 10" xfId="14254"/>
    <cellStyle name="Output 2 3 25 10 2" xfId="42809"/>
    <cellStyle name="Output 2 3 25 11" xfId="15650"/>
    <cellStyle name="Output 2 3 25 11 2" xfId="42810"/>
    <cellStyle name="Output 2 3 25 12" xfId="17044"/>
    <cellStyle name="Output 2 3 25 12 2" xfId="42811"/>
    <cellStyle name="Output 2 3 25 13" xfId="18434"/>
    <cellStyle name="Output 2 3 25 13 2" xfId="42812"/>
    <cellStyle name="Output 2 3 25 14" xfId="19821"/>
    <cellStyle name="Output 2 3 25 14 2" xfId="42813"/>
    <cellStyle name="Output 2 3 25 15" xfId="21201"/>
    <cellStyle name="Output 2 3 25 15 2" xfId="42814"/>
    <cellStyle name="Output 2 3 25 16" xfId="22567"/>
    <cellStyle name="Output 2 3 25 16 2" xfId="42815"/>
    <cellStyle name="Output 2 3 25 17" xfId="23921"/>
    <cellStyle name="Output 2 3 25 17 2" xfId="42816"/>
    <cellStyle name="Output 2 3 25 18" xfId="42817"/>
    <cellStyle name="Output 2 3 25 19" xfId="55096"/>
    <cellStyle name="Output 2 3 25 2" xfId="2939"/>
    <cellStyle name="Output 2 3 25 2 2" xfId="42818"/>
    <cellStyle name="Output 2 3 25 20" xfId="55097"/>
    <cellStyle name="Output 2 3 25 21" xfId="55098"/>
    <cellStyle name="Output 2 3 25 22" xfId="55099"/>
    <cellStyle name="Output 2 3 25 23" xfId="55100"/>
    <cellStyle name="Output 2 3 25 24" xfId="55101"/>
    <cellStyle name="Output 2 3 25 25" xfId="55102"/>
    <cellStyle name="Output 2 3 25 3" xfId="4293"/>
    <cellStyle name="Output 2 3 25 3 2" xfId="42819"/>
    <cellStyle name="Output 2 3 25 4" xfId="5865"/>
    <cellStyle name="Output 2 3 25 4 2" xfId="42820"/>
    <cellStyle name="Output 2 3 25 5" xfId="7263"/>
    <cellStyle name="Output 2 3 25 5 2" xfId="42821"/>
    <cellStyle name="Output 2 3 25 6" xfId="8661"/>
    <cellStyle name="Output 2 3 25 6 2" xfId="42822"/>
    <cellStyle name="Output 2 3 25 7" xfId="10063"/>
    <cellStyle name="Output 2 3 25 7 2" xfId="42823"/>
    <cellStyle name="Output 2 3 25 8" xfId="11457"/>
    <cellStyle name="Output 2 3 25 8 2" xfId="42824"/>
    <cellStyle name="Output 2 3 25 9" xfId="12856"/>
    <cellStyle name="Output 2 3 25 9 2" xfId="42825"/>
    <cellStyle name="Output 2 3 26" xfId="1524"/>
    <cellStyle name="Output 2 3 26 10" xfId="14289"/>
    <cellStyle name="Output 2 3 26 10 2" xfId="42826"/>
    <cellStyle name="Output 2 3 26 11" xfId="15685"/>
    <cellStyle name="Output 2 3 26 11 2" xfId="42827"/>
    <cellStyle name="Output 2 3 26 12" xfId="17079"/>
    <cellStyle name="Output 2 3 26 12 2" xfId="42828"/>
    <cellStyle name="Output 2 3 26 13" xfId="18469"/>
    <cellStyle name="Output 2 3 26 13 2" xfId="42829"/>
    <cellStyle name="Output 2 3 26 14" xfId="19856"/>
    <cellStyle name="Output 2 3 26 14 2" xfId="42830"/>
    <cellStyle name="Output 2 3 26 15" xfId="21236"/>
    <cellStyle name="Output 2 3 26 15 2" xfId="42831"/>
    <cellStyle name="Output 2 3 26 16" xfId="22602"/>
    <cellStyle name="Output 2 3 26 16 2" xfId="42832"/>
    <cellStyle name="Output 2 3 26 17" xfId="23956"/>
    <cellStyle name="Output 2 3 26 17 2" xfId="42833"/>
    <cellStyle name="Output 2 3 26 18" xfId="42834"/>
    <cellStyle name="Output 2 3 26 19" xfId="55103"/>
    <cellStyle name="Output 2 3 26 2" xfId="2974"/>
    <cellStyle name="Output 2 3 26 2 2" xfId="42835"/>
    <cellStyle name="Output 2 3 26 20" xfId="55104"/>
    <cellStyle name="Output 2 3 26 21" xfId="55105"/>
    <cellStyle name="Output 2 3 26 22" xfId="55106"/>
    <cellStyle name="Output 2 3 26 23" xfId="55107"/>
    <cellStyle name="Output 2 3 26 24" xfId="55108"/>
    <cellStyle name="Output 2 3 26 25" xfId="55109"/>
    <cellStyle name="Output 2 3 26 3" xfId="4328"/>
    <cellStyle name="Output 2 3 26 3 2" xfId="42836"/>
    <cellStyle name="Output 2 3 26 4" xfId="5900"/>
    <cellStyle name="Output 2 3 26 4 2" xfId="42837"/>
    <cellStyle name="Output 2 3 26 5" xfId="7298"/>
    <cellStyle name="Output 2 3 26 5 2" xfId="42838"/>
    <cellStyle name="Output 2 3 26 6" xfId="8696"/>
    <cellStyle name="Output 2 3 26 6 2" xfId="42839"/>
    <cellStyle name="Output 2 3 26 7" xfId="10098"/>
    <cellStyle name="Output 2 3 26 7 2" xfId="42840"/>
    <cellStyle name="Output 2 3 26 8" xfId="11492"/>
    <cellStyle name="Output 2 3 26 8 2" xfId="42841"/>
    <cellStyle name="Output 2 3 26 9" xfId="12891"/>
    <cellStyle name="Output 2 3 26 9 2" xfId="42842"/>
    <cellStyle name="Output 2 3 27" xfId="1558"/>
    <cellStyle name="Output 2 3 27 10" xfId="14323"/>
    <cellStyle name="Output 2 3 27 10 2" xfId="42843"/>
    <cellStyle name="Output 2 3 27 11" xfId="15719"/>
    <cellStyle name="Output 2 3 27 11 2" xfId="42844"/>
    <cellStyle name="Output 2 3 27 12" xfId="17113"/>
    <cellStyle name="Output 2 3 27 12 2" xfId="42845"/>
    <cellStyle name="Output 2 3 27 13" xfId="18503"/>
    <cellStyle name="Output 2 3 27 13 2" xfId="42846"/>
    <cellStyle name="Output 2 3 27 14" xfId="19890"/>
    <cellStyle name="Output 2 3 27 14 2" xfId="42847"/>
    <cellStyle name="Output 2 3 27 15" xfId="21270"/>
    <cellStyle name="Output 2 3 27 15 2" xfId="42848"/>
    <cellStyle name="Output 2 3 27 16" xfId="22636"/>
    <cellStyle name="Output 2 3 27 16 2" xfId="42849"/>
    <cellStyle name="Output 2 3 27 17" xfId="23990"/>
    <cellStyle name="Output 2 3 27 17 2" xfId="42850"/>
    <cellStyle name="Output 2 3 27 18" xfId="42851"/>
    <cellStyle name="Output 2 3 27 19" xfId="55110"/>
    <cellStyle name="Output 2 3 27 2" xfId="3008"/>
    <cellStyle name="Output 2 3 27 2 2" xfId="42852"/>
    <cellStyle name="Output 2 3 27 20" xfId="55111"/>
    <cellStyle name="Output 2 3 27 21" xfId="55112"/>
    <cellStyle name="Output 2 3 27 22" xfId="55113"/>
    <cellStyle name="Output 2 3 27 23" xfId="55114"/>
    <cellStyle name="Output 2 3 27 24" xfId="55115"/>
    <cellStyle name="Output 2 3 27 25" xfId="55116"/>
    <cellStyle name="Output 2 3 27 3" xfId="4362"/>
    <cellStyle name="Output 2 3 27 3 2" xfId="42853"/>
    <cellStyle name="Output 2 3 27 4" xfId="5934"/>
    <cellStyle name="Output 2 3 27 4 2" xfId="42854"/>
    <cellStyle name="Output 2 3 27 5" xfId="7332"/>
    <cellStyle name="Output 2 3 27 5 2" xfId="42855"/>
    <cellStyle name="Output 2 3 27 6" xfId="8730"/>
    <cellStyle name="Output 2 3 27 6 2" xfId="42856"/>
    <cellStyle name="Output 2 3 27 7" xfId="10132"/>
    <cellStyle name="Output 2 3 27 7 2" xfId="42857"/>
    <cellStyle name="Output 2 3 27 8" xfId="11526"/>
    <cellStyle name="Output 2 3 27 8 2" xfId="42858"/>
    <cellStyle name="Output 2 3 27 9" xfId="12925"/>
    <cellStyle name="Output 2 3 27 9 2" xfId="42859"/>
    <cellStyle name="Output 2 3 28" xfId="1590"/>
    <cellStyle name="Output 2 3 28 10" xfId="14355"/>
    <cellStyle name="Output 2 3 28 10 2" xfId="42860"/>
    <cellStyle name="Output 2 3 28 11" xfId="15751"/>
    <cellStyle name="Output 2 3 28 11 2" xfId="42861"/>
    <cellStyle name="Output 2 3 28 12" xfId="17145"/>
    <cellStyle name="Output 2 3 28 12 2" xfId="42862"/>
    <cellStyle name="Output 2 3 28 13" xfId="18535"/>
    <cellStyle name="Output 2 3 28 13 2" xfId="42863"/>
    <cellStyle name="Output 2 3 28 14" xfId="19922"/>
    <cellStyle name="Output 2 3 28 14 2" xfId="42864"/>
    <cellStyle name="Output 2 3 28 15" xfId="21302"/>
    <cellStyle name="Output 2 3 28 15 2" xfId="42865"/>
    <cellStyle name="Output 2 3 28 16" xfId="22668"/>
    <cellStyle name="Output 2 3 28 16 2" xfId="42866"/>
    <cellStyle name="Output 2 3 28 17" xfId="24022"/>
    <cellStyle name="Output 2 3 28 17 2" xfId="42867"/>
    <cellStyle name="Output 2 3 28 18" xfId="42868"/>
    <cellStyle name="Output 2 3 28 19" xfId="55117"/>
    <cellStyle name="Output 2 3 28 2" xfId="3040"/>
    <cellStyle name="Output 2 3 28 2 2" xfId="42869"/>
    <cellStyle name="Output 2 3 28 20" xfId="55118"/>
    <cellStyle name="Output 2 3 28 21" xfId="55119"/>
    <cellStyle name="Output 2 3 28 22" xfId="55120"/>
    <cellStyle name="Output 2 3 28 23" xfId="55121"/>
    <cellStyle name="Output 2 3 28 24" xfId="55122"/>
    <cellStyle name="Output 2 3 28 25" xfId="55123"/>
    <cellStyle name="Output 2 3 28 3" xfId="4394"/>
    <cellStyle name="Output 2 3 28 3 2" xfId="42870"/>
    <cellStyle name="Output 2 3 28 4" xfId="5966"/>
    <cellStyle name="Output 2 3 28 4 2" xfId="42871"/>
    <cellStyle name="Output 2 3 28 5" xfId="7364"/>
    <cellStyle name="Output 2 3 28 5 2" xfId="42872"/>
    <cellStyle name="Output 2 3 28 6" xfId="8762"/>
    <cellStyle name="Output 2 3 28 6 2" xfId="42873"/>
    <cellStyle name="Output 2 3 28 7" xfId="10164"/>
    <cellStyle name="Output 2 3 28 7 2" xfId="42874"/>
    <cellStyle name="Output 2 3 28 8" xfId="11558"/>
    <cellStyle name="Output 2 3 28 8 2" xfId="42875"/>
    <cellStyle name="Output 2 3 28 9" xfId="12957"/>
    <cellStyle name="Output 2 3 28 9 2" xfId="42876"/>
    <cellStyle name="Output 2 3 29" xfId="1622"/>
    <cellStyle name="Output 2 3 29 10" xfId="14387"/>
    <cellStyle name="Output 2 3 29 10 2" xfId="42877"/>
    <cellStyle name="Output 2 3 29 11" xfId="15783"/>
    <cellStyle name="Output 2 3 29 11 2" xfId="42878"/>
    <cellStyle name="Output 2 3 29 12" xfId="17177"/>
    <cellStyle name="Output 2 3 29 12 2" xfId="42879"/>
    <cellStyle name="Output 2 3 29 13" xfId="18567"/>
    <cellStyle name="Output 2 3 29 13 2" xfId="42880"/>
    <cellStyle name="Output 2 3 29 14" xfId="19954"/>
    <cellStyle name="Output 2 3 29 14 2" xfId="42881"/>
    <cellStyle name="Output 2 3 29 15" xfId="21334"/>
    <cellStyle name="Output 2 3 29 15 2" xfId="42882"/>
    <cellStyle name="Output 2 3 29 16" xfId="22700"/>
    <cellStyle name="Output 2 3 29 16 2" xfId="42883"/>
    <cellStyle name="Output 2 3 29 17" xfId="24054"/>
    <cellStyle name="Output 2 3 29 17 2" xfId="42884"/>
    <cellStyle name="Output 2 3 29 18" xfId="42885"/>
    <cellStyle name="Output 2 3 29 19" xfId="55124"/>
    <cellStyle name="Output 2 3 29 2" xfId="3072"/>
    <cellStyle name="Output 2 3 29 2 2" xfId="42886"/>
    <cellStyle name="Output 2 3 29 20" xfId="55125"/>
    <cellStyle name="Output 2 3 29 21" xfId="55126"/>
    <cellStyle name="Output 2 3 29 22" xfId="55127"/>
    <cellStyle name="Output 2 3 29 23" xfId="55128"/>
    <cellStyle name="Output 2 3 29 24" xfId="55129"/>
    <cellStyle name="Output 2 3 29 25" xfId="55130"/>
    <cellStyle name="Output 2 3 29 3" xfId="4426"/>
    <cellStyle name="Output 2 3 29 3 2" xfId="42887"/>
    <cellStyle name="Output 2 3 29 4" xfId="5998"/>
    <cellStyle name="Output 2 3 29 4 2" xfId="42888"/>
    <cellStyle name="Output 2 3 29 5" xfId="7396"/>
    <cellStyle name="Output 2 3 29 5 2" xfId="42889"/>
    <cellStyle name="Output 2 3 29 6" xfId="8794"/>
    <cellStyle name="Output 2 3 29 6 2" xfId="42890"/>
    <cellStyle name="Output 2 3 29 7" xfId="10196"/>
    <cellStyle name="Output 2 3 29 7 2" xfId="42891"/>
    <cellStyle name="Output 2 3 29 8" xfId="11590"/>
    <cellStyle name="Output 2 3 29 8 2" xfId="42892"/>
    <cellStyle name="Output 2 3 29 9" xfId="12989"/>
    <cellStyle name="Output 2 3 29 9 2" xfId="42893"/>
    <cellStyle name="Output 2 3 3" xfId="337"/>
    <cellStyle name="Output 2 3 3 10" xfId="9302"/>
    <cellStyle name="Output 2 3 3 10 2" xfId="42894"/>
    <cellStyle name="Output 2 3 3 11" xfId="10696"/>
    <cellStyle name="Output 2 3 3 11 2" xfId="42895"/>
    <cellStyle name="Output 2 3 3 12" xfId="12095"/>
    <cellStyle name="Output 2 3 3 12 2" xfId="42896"/>
    <cellStyle name="Output 2 3 3 13" xfId="13493"/>
    <cellStyle name="Output 2 3 3 13 2" xfId="42897"/>
    <cellStyle name="Output 2 3 3 14" xfId="14889"/>
    <cellStyle name="Output 2 3 3 14 2" xfId="42898"/>
    <cellStyle name="Output 2 3 3 15" xfId="16283"/>
    <cellStyle name="Output 2 3 3 15 2" xfId="42899"/>
    <cellStyle name="Output 2 3 3 16" xfId="17673"/>
    <cellStyle name="Output 2 3 3 16 2" xfId="42900"/>
    <cellStyle name="Output 2 3 3 17" xfId="19060"/>
    <cellStyle name="Output 2 3 3 17 2" xfId="42901"/>
    <cellStyle name="Output 2 3 3 18" xfId="20440"/>
    <cellStyle name="Output 2 3 3 18 2" xfId="42902"/>
    <cellStyle name="Output 2 3 3 19" xfId="21806"/>
    <cellStyle name="Output 2 3 3 19 2" xfId="42903"/>
    <cellStyle name="Output 2 3 3 2" xfId="466"/>
    <cellStyle name="Output 2 3 3 2 10" xfId="14677"/>
    <cellStyle name="Output 2 3 3 2 10 2" xfId="42904"/>
    <cellStyle name="Output 2 3 3 2 11" xfId="16071"/>
    <cellStyle name="Output 2 3 3 2 11 2" xfId="42905"/>
    <cellStyle name="Output 2 3 3 2 12" xfId="17461"/>
    <cellStyle name="Output 2 3 3 2 12 2" xfId="42906"/>
    <cellStyle name="Output 2 3 3 2 13" xfId="18848"/>
    <cellStyle name="Output 2 3 3 2 13 2" xfId="42907"/>
    <cellStyle name="Output 2 3 3 2 14" xfId="20228"/>
    <cellStyle name="Output 2 3 3 2 14 2" xfId="42908"/>
    <cellStyle name="Output 2 3 3 2 15" xfId="21594"/>
    <cellStyle name="Output 2 3 3 2 15 2" xfId="42909"/>
    <cellStyle name="Output 2 3 3 2 16" xfId="22948"/>
    <cellStyle name="Output 2 3 3 2 16 2" xfId="42910"/>
    <cellStyle name="Output 2 3 3 2 17" xfId="24292"/>
    <cellStyle name="Output 2 3 3 2 17 2" xfId="42911"/>
    <cellStyle name="Output 2 3 3 2 18" xfId="1860"/>
    <cellStyle name="Output 2 3 3 2 18 2" xfId="42912"/>
    <cellStyle name="Output 2 3 3 2 19" xfId="42913"/>
    <cellStyle name="Output 2 3 3 2 2" xfId="3320"/>
    <cellStyle name="Output 2 3 3 2 2 2" xfId="42914"/>
    <cellStyle name="Output 2 3 3 2 3" xfId="4664"/>
    <cellStyle name="Output 2 3 3 2 3 2" xfId="42915"/>
    <cellStyle name="Output 2 3 3 2 4" xfId="6290"/>
    <cellStyle name="Output 2 3 3 2 4 2" xfId="42916"/>
    <cellStyle name="Output 2 3 3 2 5" xfId="7692"/>
    <cellStyle name="Output 2 3 3 2 5 2" xfId="42917"/>
    <cellStyle name="Output 2 3 3 2 6" xfId="9087"/>
    <cellStyle name="Output 2 3 3 2 6 2" xfId="42918"/>
    <cellStyle name="Output 2 3 3 2 7" xfId="10488"/>
    <cellStyle name="Output 2 3 3 2 7 2" xfId="42919"/>
    <cellStyle name="Output 2 3 3 2 8" xfId="11885"/>
    <cellStyle name="Output 2 3 3 2 8 2" xfId="42920"/>
    <cellStyle name="Output 2 3 3 2 9" xfId="13281"/>
    <cellStyle name="Output 2 3 3 2 9 2" xfId="42921"/>
    <cellStyle name="Output 2 3 3 20" xfId="23160"/>
    <cellStyle name="Output 2 3 3 20 2" xfId="42922"/>
    <cellStyle name="Output 2 3 3 21" xfId="728"/>
    <cellStyle name="Output 2 3 3 21 2" xfId="42923"/>
    <cellStyle name="Output 2 3 3 22" xfId="24465"/>
    <cellStyle name="Output 2 3 3 22 2" xfId="42924"/>
    <cellStyle name="Output 2 3 3 23" xfId="42925"/>
    <cellStyle name="Output 2 3 3 24" xfId="55131"/>
    <cellStyle name="Output 2 3 3 25" xfId="55132"/>
    <cellStyle name="Output 2 3 3 26" xfId="55133"/>
    <cellStyle name="Output 2 3 3 27" xfId="55134"/>
    <cellStyle name="Output 2 3 3 28" xfId="55135"/>
    <cellStyle name="Output 2 3 3 29" xfId="55136"/>
    <cellStyle name="Output 2 3 3 3" xfId="582"/>
    <cellStyle name="Output 2 3 3 3 10" xfId="14793"/>
    <cellStyle name="Output 2 3 3 3 10 2" xfId="42926"/>
    <cellStyle name="Output 2 3 3 3 11" xfId="16187"/>
    <cellStyle name="Output 2 3 3 3 11 2" xfId="42927"/>
    <cellStyle name="Output 2 3 3 3 12" xfId="17577"/>
    <cellStyle name="Output 2 3 3 3 12 2" xfId="42928"/>
    <cellStyle name="Output 2 3 3 3 13" xfId="18964"/>
    <cellStyle name="Output 2 3 3 3 13 2" xfId="42929"/>
    <cellStyle name="Output 2 3 3 3 14" xfId="20344"/>
    <cellStyle name="Output 2 3 3 3 14 2" xfId="42930"/>
    <cellStyle name="Output 2 3 3 3 15" xfId="21710"/>
    <cellStyle name="Output 2 3 3 3 15 2" xfId="42931"/>
    <cellStyle name="Output 2 3 3 3 16" xfId="23064"/>
    <cellStyle name="Output 2 3 3 3 16 2" xfId="42932"/>
    <cellStyle name="Output 2 3 3 3 17" xfId="24408"/>
    <cellStyle name="Output 2 3 3 3 17 2" xfId="42933"/>
    <cellStyle name="Output 2 3 3 3 18" xfId="1976"/>
    <cellStyle name="Output 2 3 3 3 18 2" xfId="42934"/>
    <cellStyle name="Output 2 3 3 3 19" xfId="42935"/>
    <cellStyle name="Output 2 3 3 3 2" xfId="3436"/>
    <cellStyle name="Output 2 3 3 3 2 2" xfId="42936"/>
    <cellStyle name="Output 2 3 3 3 3" xfId="4780"/>
    <cellStyle name="Output 2 3 3 3 3 2" xfId="42937"/>
    <cellStyle name="Output 2 3 3 3 4" xfId="6406"/>
    <cellStyle name="Output 2 3 3 3 4 2" xfId="42938"/>
    <cellStyle name="Output 2 3 3 3 5" xfId="7808"/>
    <cellStyle name="Output 2 3 3 3 5 2" xfId="42939"/>
    <cellStyle name="Output 2 3 3 3 6" xfId="9203"/>
    <cellStyle name="Output 2 3 3 3 6 2" xfId="42940"/>
    <cellStyle name="Output 2 3 3 3 7" xfId="10604"/>
    <cellStyle name="Output 2 3 3 3 7 2" xfId="42941"/>
    <cellStyle name="Output 2 3 3 3 8" xfId="12001"/>
    <cellStyle name="Output 2 3 3 3 8 2" xfId="42942"/>
    <cellStyle name="Output 2 3 3 3 9" xfId="13397"/>
    <cellStyle name="Output 2 3 3 3 9 2" xfId="42943"/>
    <cellStyle name="Output 2 3 3 30" xfId="55137"/>
    <cellStyle name="Output 2 3 3 4" xfId="1731"/>
    <cellStyle name="Output 2 3 3 4 10" xfId="14548"/>
    <cellStyle name="Output 2 3 3 4 10 2" xfId="42944"/>
    <cellStyle name="Output 2 3 3 4 11" xfId="15942"/>
    <cellStyle name="Output 2 3 3 4 11 2" xfId="42945"/>
    <cellStyle name="Output 2 3 3 4 12" xfId="17332"/>
    <cellStyle name="Output 2 3 3 4 12 2" xfId="42946"/>
    <cellStyle name="Output 2 3 3 4 13" xfId="18719"/>
    <cellStyle name="Output 2 3 3 4 13 2" xfId="42947"/>
    <cellStyle name="Output 2 3 3 4 14" xfId="20099"/>
    <cellStyle name="Output 2 3 3 4 14 2" xfId="42948"/>
    <cellStyle name="Output 2 3 3 4 15" xfId="21465"/>
    <cellStyle name="Output 2 3 3 4 15 2" xfId="42949"/>
    <cellStyle name="Output 2 3 3 4 16" xfId="22819"/>
    <cellStyle name="Output 2 3 3 4 16 2" xfId="42950"/>
    <cellStyle name="Output 2 3 3 4 17" xfId="24163"/>
    <cellStyle name="Output 2 3 3 4 17 2" xfId="42951"/>
    <cellStyle name="Output 2 3 3 4 18" xfId="42952"/>
    <cellStyle name="Output 2 3 3 4 2" xfId="3191"/>
    <cellStyle name="Output 2 3 3 4 2 2" xfId="42953"/>
    <cellStyle name="Output 2 3 3 4 3" xfId="4535"/>
    <cellStyle name="Output 2 3 3 4 3 2" xfId="42954"/>
    <cellStyle name="Output 2 3 3 4 4" xfId="6161"/>
    <cellStyle name="Output 2 3 3 4 4 2" xfId="42955"/>
    <cellStyle name="Output 2 3 3 4 5" xfId="7563"/>
    <cellStyle name="Output 2 3 3 4 5 2" xfId="42956"/>
    <cellStyle name="Output 2 3 3 4 6" xfId="8958"/>
    <cellStyle name="Output 2 3 3 4 6 2" xfId="42957"/>
    <cellStyle name="Output 2 3 3 4 7" xfId="10359"/>
    <cellStyle name="Output 2 3 3 4 7 2" xfId="42958"/>
    <cellStyle name="Output 2 3 3 4 8" xfId="11756"/>
    <cellStyle name="Output 2 3 3 4 8 2" xfId="42959"/>
    <cellStyle name="Output 2 3 3 4 9" xfId="13152"/>
    <cellStyle name="Output 2 3 3 4 9 2" xfId="42960"/>
    <cellStyle name="Output 2 3 3 5" xfId="2178"/>
    <cellStyle name="Output 2 3 3 5 2" xfId="42961"/>
    <cellStyle name="Output 2 3 3 6" xfId="3532"/>
    <cellStyle name="Output 2 3 3 6 2" xfId="42962"/>
    <cellStyle name="Output 2 3 3 7" xfId="5104"/>
    <cellStyle name="Output 2 3 3 7 2" xfId="42963"/>
    <cellStyle name="Output 2 3 3 8" xfId="6502"/>
    <cellStyle name="Output 2 3 3 8 2" xfId="42964"/>
    <cellStyle name="Output 2 3 3 9" xfId="7900"/>
    <cellStyle name="Output 2 3 3 9 2" xfId="42965"/>
    <cellStyle name="Output 2 3 30" xfId="1671"/>
    <cellStyle name="Output 2 3 30 10" xfId="14488"/>
    <cellStyle name="Output 2 3 30 10 2" xfId="42966"/>
    <cellStyle name="Output 2 3 30 11" xfId="15882"/>
    <cellStyle name="Output 2 3 30 11 2" xfId="42967"/>
    <cellStyle name="Output 2 3 30 12" xfId="17272"/>
    <cellStyle name="Output 2 3 30 12 2" xfId="42968"/>
    <cellStyle name="Output 2 3 30 13" xfId="18659"/>
    <cellStyle name="Output 2 3 30 13 2" xfId="42969"/>
    <cellStyle name="Output 2 3 30 14" xfId="20039"/>
    <cellStyle name="Output 2 3 30 14 2" xfId="42970"/>
    <cellStyle name="Output 2 3 30 15" xfId="21405"/>
    <cellStyle name="Output 2 3 30 15 2" xfId="42971"/>
    <cellStyle name="Output 2 3 30 16" xfId="22759"/>
    <cellStyle name="Output 2 3 30 16 2" xfId="42972"/>
    <cellStyle name="Output 2 3 30 17" xfId="24103"/>
    <cellStyle name="Output 2 3 30 17 2" xfId="42973"/>
    <cellStyle name="Output 2 3 30 18" xfId="42974"/>
    <cellStyle name="Output 2 3 30 2" xfId="3131"/>
    <cellStyle name="Output 2 3 30 2 2" xfId="42975"/>
    <cellStyle name="Output 2 3 30 3" xfId="4475"/>
    <cellStyle name="Output 2 3 30 3 2" xfId="42976"/>
    <cellStyle name="Output 2 3 30 4" xfId="6101"/>
    <cellStyle name="Output 2 3 30 4 2" xfId="42977"/>
    <cellStyle name="Output 2 3 30 5" xfId="7503"/>
    <cellStyle name="Output 2 3 30 5 2" xfId="42978"/>
    <cellStyle name="Output 2 3 30 6" xfId="8898"/>
    <cellStyle name="Output 2 3 30 6 2" xfId="42979"/>
    <cellStyle name="Output 2 3 30 7" xfId="10299"/>
    <cellStyle name="Output 2 3 30 7 2" xfId="42980"/>
    <cellStyle name="Output 2 3 30 8" xfId="11696"/>
    <cellStyle name="Output 2 3 30 8 2" xfId="42981"/>
    <cellStyle name="Output 2 3 30 9" xfId="13092"/>
    <cellStyle name="Output 2 3 30 9 2" xfId="42982"/>
    <cellStyle name="Output 2 3 31" xfId="2082"/>
    <cellStyle name="Output 2 3 31 2" xfId="42983"/>
    <cellStyle name="Output 2 3 32" xfId="2072"/>
    <cellStyle name="Output 2 3 32 2" xfId="42984"/>
    <cellStyle name="Output 2 3 33" xfId="5008"/>
    <cellStyle name="Output 2 3 33 2" xfId="42985"/>
    <cellStyle name="Output 2 3 34" xfId="4980"/>
    <cellStyle name="Output 2 3 34 2" xfId="42986"/>
    <cellStyle name="Output 2 3 35" xfId="4928"/>
    <cellStyle name="Output 2 3 35 2" xfId="42987"/>
    <cellStyle name="Output 2 3 36" xfId="6059"/>
    <cellStyle name="Output 2 3 36 2" xfId="42988"/>
    <cellStyle name="Output 2 3 37" xfId="8848"/>
    <cellStyle name="Output 2 3 37 2" xfId="42989"/>
    <cellStyle name="Output 2 3 38" xfId="8837"/>
    <cellStyle name="Output 2 3 38 2" xfId="42990"/>
    <cellStyle name="Output 2 3 39" xfId="4967"/>
    <cellStyle name="Output 2 3 39 2" xfId="42991"/>
    <cellStyle name="Output 2 3 4" xfId="347"/>
    <cellStyle name="Output 2 3 4 10" xfId="9341"/>
    <cellStyle name="Output 2 3 4 10 2" xfId="42992"/>
    <cellStyle name="Output 2 3 4 11" xfId="10735"/>
    <cellStyle name="Output 2 3 4 11 2" xfId="42993"/>
    <cellStyle name="Output 2 3 4 12" xfId="12134"/>
    <cellStyle name="Output 2 3 4 12 2" xfId="42994"/>
    <cellStyle name="Output 2 3 4 13" xfId="13532"/>
    <cellStyle name="Output 2 3 4 13 2" xfId="42995"/>
    <cellStyle name="Output 2 3 4 14" xfId="14928"/>
    <cellStyle name="Output 2 3 4 14 2" xfId="42996"/>
    <cellStyle name="Output 2 3 4 15" xfId="16322"/>
    <cellStyle name="Output 2 3 4 15 2" xfId="42997"/>
    <cellStyle name="Output 2 3 4 16" xfId="17712"/>
    <cellStyle name="Output 2 3 4 16 2" xfId="42998"/>
    <cellStyle name="Output 2 3 4 17" xfId="19099"/>
    <cellStyle name="Output 2 3 4 17 2" xfId="42999"/>
    <cellStyle name="Output 2 3 4 18" xfId="20479"/>
    <cellStyle name="Output 2 3 4 18 2" xfId="43000"/>
    <cellStyle name="Output 2 3 4 19" xfId="21845"/>
    <cellStyle name="Output 2 3 4 19 2" xfId="43001"/>
    <cellStyle name="Output 2 3 4 2" xfId="476"/>
    <cellStyle name="Output 2 3 4 2 10" xfId="14687"/>
    <cellStyle name="Output 2 3 4 2 10 2" xfId="43002"/>
    <cellStyle name="Output 2 3 4 2 11" xfId="16081"/>
    <cellStyle name="Output 2 3 4 2 11 2" xfId="43003"/>
    <cellStyle name="Output 2 3 4 2 12" xfId="17471"/>
    <cellStyle name="Output 2 3 4 2 12 2" xfId="43004"/>
    <cellStyle name="Output 2 3 4 2 13" xfId="18858"/>
    <cellStyle name="Output 2 3 4 2 13 2" xfId="43005"/>
    <cellStyle name="Output 2 3 4 2 14" xfId="20238"/>
    <cellStyle name="Output 2 3 4 2 14 2" xfId="43006"/>
    <cellStyle name="Output 2 3 4 2 15" xfId="21604"/>
    <cellStyle name="Output 2 3 4 2 15 2" xfId="43007"/>
    <cellStyle name="Output 2 3 4 2 16" xfId="22958"/>
    <cellStyle name="Output 2 3 4 2 16 2" xfId="43008"/>
    <cellStyle name="Output 2 3 4 2 17" xfId="24302"/>
    <cellStyle name="Output 2 3 4 2 17 2" xfId="43009"/>
    <cellStyle name="Output 2 3 4 2 18" xfId="1870"/>
    <cellStyle name="Output 2 3 4 2 18 2" xfId="43010"/>
    <cellStyle name="Output 2 3 4 2 19" xfId="43011"/>
    <cellStyle name="Output 2 3 4 2 2" xfId="3330"/>
    <cellStyle name="Output 2 3 4 2 2 2" xfId="43012"/>
    <cellStyle name="Output 2 3 4 2 3" xfId="4674"/>
    <cellStyle name="Output 2 3 4 2 3 2" xfId="43013"/>
    <cellStyle name="Output 2 3 4 2 4" xfId="6300"/>
    <cellStyle name="Output 2 3 4 2 4 2" xfId="43014"/>
    <cellStyle name="Output 2 3 4 2 5" xfId="7702"/>
    <cellStyle name="Output 2 3 4 2 5 2" xfId="43015"/>
    <cellStyle name="Output 2 3 4 2 6" xfId="9097"/>
    <cellStyle name="Output 2 3 4 2 6 2" xfId="43016"/>
    <cellStyle name="Output 2 3 4 2 7" xfId="10498"/>
    <cellStyle name="Output 2 3 4 2 7 2" xfId="43017"/>
    <cellStyle name="Output 2 3 4 2 8" xfId="11895"/>
    <cellStyle name="Output 2 3 4 2 8 2" xfId="43018"/>
    <cellStyle name="Output 2 3 4 2 9" xfId="13291"/>
    <cellStyle name="Output 2 3 4 2 9 2" xfId="43019"/>
    <cellStyle name="Output 2 3 4 20" xfId="23199"/>
    <cellStyle name="Output 2 3 4 20 2" xfId="43020"/>
    <cellStyle name="Output 2 3 4 21" xfId="767"/>
    <cellStyle name="Output 2 3 4 21 2" xfId="43021"/>
    <cellStyle name="Output 2 3 4 22" xfId="24457"/>
    <cellStyle name="Output 2 3 4 22 2" xfId="43022"/>
    <cellStyle name="Output 2 3 4 23" xfId="43023"/>
    <cellStyle name="Output 2 3 4 24" xfId="55138"/>
    <cellStyle name="Output 2 3 4 25" xfId="55139"/>
    <cellStyle name="Output 2 3 4 26" xfId="55140"/>
    <cellStyle name="Output 2 3 4 27" xfId="55141"/>
    <cellStyle name="Output 2 3 4 28" xfId="55142"/>
    <cellStyle name="Output 2 3 4 29" xfId="55143"/>
    <cellStyle name="Output 2 3 4 3" xfId="592"/>
    <cellStyle name="Output 2 3 4 3 10" xfId="14803"/>
    <cellStyle name="Output 2 3 4 3 10 2" xfId="43024"/>
    <cellStyle name="Output 2 3 4 3 11" xfId="16197"/>
    <cellStyle name="Output 2 3 4 3 11 2" xfId="43025"/>
    <cellStyle name="Output 2 3 4 3 12" xfId="17587"/>
    <cellStyle name="Output 2 3 4 3 12 2" xfId="43026"/>
    <cellStyle name="Output 2 3 4 3 13" xfId="18974"/>
    <cellStyle name="Output 2 3 4 3 13 2" xfId="43027"/>
    <cellStyle name="Output 2 3 4 3 14" xfId="20354"/>
    <cellStyle name="Output 2 3 4 3 14 2" xfId="43028"/>
    <cellStyle name="Output 2 3 4 3 15" xfId="21720"/>
    <cellStyle name="Output 2 3 4 3 15 2" xfId="43029"/>
    <cellStyle name="Output 2 3 4 3 16" xfId="23074"/>
    <cellStyle name="Output 2 3 4 3 16 2" xfId="43030"/>
    <cellStyle name="Output 2 3 4 3 17" xfId="24418"/>
    <cellStyle name="Output 2 3 4 3 17 2" xfId="43031"/>
    <cellStyle name="Output 2 3 4 3 18" xfId="1986"/>
    <cellStyle name="Output 2 3 4 3 18 2" xfId="43032"/>
    <cellStyle name="Output 2 3 4 3 19" xfId="43033"/>
    <cellStyle name="Output 2 3 4 3 2" xfId="3446"/>
    <cellStyle name="Output 2 3 4 3 2 2" xfId="43034"/>
    <cellStyle name="Output 2 3 4 3 3" xfId="4790"/>
    <cellStyle name="Output 2 3 4 3 3 2" xfId="43035"/>
    <cellStyle name="Output 2 3 4 3 4" xfId="6416"/>
    <cellStyle name="Output 2 3 4 3 4 2" xfId="43036"/>
    <cellStyle name="Output 2 3 4 3 5" xfId="7818"/>
    <cellStyle name="Output 2 3 4 3 5 2" xfId="43037"/>
    <cellStyle name="Output 2 3 4 3 6" xfId="9213"/>
    <cellStyle name="Output 2 3 4 3 6 2" xfId="43038"/>
    <cellStyle name="Output 2 3 4 3 7" xfId="10614"/>
    <cellStyle name="Output 2 3 4 3 7 2" xfId="43039"/>
    <cellStyle name="Output 2 3 4 3 8" xfId="12011"/>
    <cellStyle name="Output 2 3 4 3 8 2" xfId="43040"/>
    <cellStyle name="Output 2 3 4 3 9" xfId="13407"/>
    <cellStyle name="Output 2 3 4 3 9 2" xfId="43041"/>
    <cellStyle name="Output 2 3 4 30" xfId="55144"/>
    <cellStyle name="Output 2 3 4 4" xfId="1741"/>
    <cellStyle name="Output 2 3 4 4 10" xfId="14558"/>
    <cellStyle name="Output 2 3 4 4 10 2" xfId="43042"/>
    <cellStyle name="Output 2 3 4 4 11" xfId="15952"/>
    <cellStyle name="Output 2 3 4 4 11 2" xfId="43043"/>
    <cellStyle name="Output 2 3 4 4 12" xfId="17342"/>
    <cellStyle name="Output 2 3 4 4 12 2" xfId="43044"/>
    <cellStyle name="Output 2 3 4 4 13" xfId="18729"/>
    <cellStyle name="Output 2 3 4 4 13 2" xfId="43045"/>
    <cellStyle name="Output 2 3 4 4 14" xfId="20109"/>
    <cellStyle name="Output 2 3 4 4 14 2" xfId="43046"/>
    <cellStyle name="Output 2 3 4 4 15" xfId="21475"/>
    <cellStyle name="Output 2 3 4 4 15 2" xfId="43047"/>
    <cellStyle name="Output 2 3 4 4 16" xfId="22829"/>
    <cellStyle name="Output 2 3 4 4 16 2" xfId="43048"/>
    <cellStyle name="Output 2 3 4 4 17" xfId="24173"/>
    <cellStyle name="Output 2 3 4 4 17 2" xfId="43049"/>
    <cellStyle name="Output 2 3 4 4 18" xfId="43050"/>
    <cellStyle name="Output 2 3 4 4 2" xfId="3201"/>
    <cellStyle name="Output 2 3 4 4 2 2" xfId="43051"/>
    <cellStyle name="Output 2 3 4 4 3" xfId="4545"/>
    <cellStyle name="Output 2 3 4 4 3 2" xfId="43052"/>
    <cellStyle name="Output 2 3 4 4 4" xfId="6171"/>
    <cellStyle name="Output 2 3 4 4 4 2" xfId="43053"/>
    <cellStyle name="Output 2 3 4 4 5" xfId="7573"/>
    <cellStyle name="Output 2 3 4 4 5 2" xfId="43054"/>
    <cellStyle name="Output 2 3 4 4 6" xfId="8968"/>
    <cellStyle name="Output 2 3 4 4 6 2" xfId="43055"/>
    <cellStyle name="Output 2 3 4 4 7" xfId="10369"/>
    <cellStyle name="Output 2 3 4 4 7 2" xfId="43056"/>
    <cellStyle name="Output 2 3 4 4 8" xfId="11766"/>
    <cellStyle name="Output 2 3 4 4 8 2" xfId="43057"/>
    <cellStyle name="Output 2 3 4 4 9" xfId="13162"/>
    <cellStyle name="Output 2 3 4 4 9 2" xfId="43058"/>
    <cellStyle name="Output 2 3 4 5" xfId="2217"/>
    <cellStyle name="Output 2 3 4 5 2" xfId="43059"/>
    <cellStyle name="Output 2 3 4 6" xfId="3571"/>
    <cellStyle name="Output 2 3 4 6 2" xfId="43060"/>
    <cellStyle name="Output 2 3 4 7" xfId="5143"/>
    <cellStyle name="Output 2 3 4 7 2" xfId="43061"/>
    <cellStyle name="Output 2 3 4 8" xfId="6541"/>
    <cellStyle name="Output 2 3 4 8 2" xfId="43062"/>
    <cellStyle name="Output 2 3 4 9" xfId="7939"/>
    <cellStyle name="Output 2 3 4 9 2" xfId="43063"/>
    <cellStyle name="Output 2 3 40" xfId="7438"/>
    <cellStyle name="Output 2 3 40 2" xfId="43064"/>
    <cellStyle name="Output 2 3 41" xfId="13037"/>
    <cellStyle name="Output 2 3 41 2" xfId="43065"/>
    <cellStyle name="Output 2 3 42" xfId="14435"/>
    <cellStyle name="Output 2 3 42 2" xfId="43066"/>
    <cellStyle name="Output 2 3 43" xfId="15830"/>
    <cellStyle name="Output 2 3 43 2" xfId="43067"/>
    <cellStyle name="Output 2 3 44" xfId="17223"/>
    <cellStyle name="Output 2 3 44 2" xfId="43068"/>
    <cellStyle name="Output 2 3 45" xfId="18611"/>
    <cellStyle name="Output 2 3 45 2" xfId="43069"/>
    <cellStyle name="Output 2 3 46" xfId="19995"/>
    <cellStyle name="Output 2 3 46 2" xfId="43070"/>
    <cellStyle name="Output 2 3 47" xfId="632"/>
    <cellStyle name="Output 2 3 47 2" xfId="43071"/>
    <cellStyle name="Output 2 3 48" xfId="24550"/>
    <cellStyle name="Output 2 3 48 2" xfId="43072"/>
    <cellStyle name="Output 2 3 49" xfId="24541"/>
    <cellStyle name="Output 2 3 49 2" xfId="43073"/>
    <cellStyle name="Output 2 3 5" xfId="357"/>
    <cellStyle name="Output 2 3 5 10" xfId="9381"/>
    <cellStyle name="Output 2 3 5 10 2" xfId="43074"/>
    <cellStyle name="Output 2 3 5 11" xfId="10775"/>
    <cellStyle name="Output 2 3 5 11 2" xfId="43075"/>
    <cellStyle name="Output 2 3 5 12" xfId="12174"/>
    <cellStyle name="Output 2 3 5 12 2" xfId="43076"/>
    <cellStyle name="Output 2 3 5 13" xfId="13572"/>
    <cellStyle name="Output 2 3 5 13 2" xfId="43077"/>
    <cellStyle name="Output 2 3 5 14" xfId="14968"/>
    <cellStyle name="Output 2 3 5 14 2" xfId="43078"/>
    <cellStyle name="Output 2 3 5 15" xfId="16362"/>
    <cellStyle name="Output 2 3 5 15 2" xfId="43079"/>
    <cellStyle name="Output 2 3 5 16" xfId="17752"/>
    <cellStyle name="Output 2 3 5 16 2" xfId="43080"/>
    <cellStyle name="Output 2 3 5 17" xfId="19139"/>
    <cellStyle name="Output 2 3 5 17 2" xfId="43081"/>
    <cellStyle name="Output 2 3 5 18" xfId="20519"/>
    <cellStyle name="Output 2 3 5 18 2" xfId="43082"/>
    <cellStyle name="Output 2 3 5 19" xfId="21885"/>
    <cellStyle name="Output 2 3 5 19 2" xfId="43083"/>
    <cellStyle name="Output 2 3 5 2" xfId="486"/>
    <cellStyle name="Output 2 3 5 2 10" xfId="14697"/>
    <cellStyle name="Output 2 3 5 2 10 2" xfId="43084"/>
    <cellStyle name="Output 2 3 5 2 11" xfId="16091"/>
    <cellStyle name="Output 2 3 5 2 11 2" xfId="43085"/>
    <cellStyle name="Output 2 3 5 2 12" xfId="17481"/>
    <cellStyle name="Output 2 3 5 2 12 2" xfId="43086"/>
    <cellStyle name="Output 2 3 5 2 13" xfId="18868"/>
    <cellStyle name="Output 2 3 5 2 13 2" xfId="43087"/>
    <cellStyle name="Output 2 3 5 2 14" xfId="20248"/>
    <cellStyle name="Output 2 3 5 2 14 2" xfId="43088"/>
    <cellStyle name="Output 2 3 5 2 15" xfId="21614"/>
    <cellStyle name="Output 2 3 5 2 15 2" xfId="43089"/>
    <cellStyle name="Output 2 3 5 2 16" xfId="22968"/>
    <cellStyle name="Output 2 3 5 2 16 2" xfId="43090"/>
    <cellStyle name="Output 2 3 5 2 17" xfId="24312"/>
    <cellStyle name="Output 2 3 5 2 17 2" xfId="43091"/>
    <cellStyle name="Output 2 3 5 2 18" xfId="1880"/>
    <cellStyle name="Output 2 3 5 2 18 2" xfId="43092"/>
    <cellStyle name="Output 2 3 5 2 19" xfId="43093"/>
    <cellStyle name="Output 2 3 5 2 2" xfId="3340"/>
    <cellStyle name="Output 2 3 5 2 2 2" xfId="43094"/>
    <cellStyle name="Output 2 3 5 2 3" xfId="4684"/>
    <cellStyle name="Output 2 3 5 2 3 2" xfId="43095"/>
    <cellStyle name="Output 2 3 5 2 4" xfId="6310"/>
    <cellStyle name="Output 2 3 5 2 4 2" xfId="43096"/>
    <cellStyle name="Output 2 3 5 2 5" xfId="7712"/>
    <cellStyle name="Output 2 3 5 2 5 2" xfId="43097"/>
    <cellStyle name="Output 2 3 5 2 6" xfId="9107"/>
    <cellStyle name="Output 2 3 5 2 6 2" xfId="43098"/>
    <cellStyle name="Output 2 3 5 2 7" xfId="10508"/>
    <cellStyle name="Output 2 3 5 2 7 2" xfId="43099"/>
    <cellStyle name="Output 2 3 5 2 8" xfId="11905"/>
    <cellStyle name="Output 2 3 5 2 8 2" xfId="43100"/>
    <cellStyle name="Output 2 3 5 2 9" xfId="13301"/>
    <cellStyle name="Output 2 3 5 2 9 2" xfId="43101"/>
    <cellStyle name="Output 2 3 5 20" xfId="23239"/>
    <cellStyle name="Output 2 3 5 20 2" xfId="43102"/>
    <cellStyle name="Output 2 3 5 21" xfId="807"/>
    <cellStyle name="Output 2 3 5 21 2" xfId="43103"/>
    <cellStyle name="Output 2 3 5 22" xfId="24578"/>
    <cellStyle name="Output 2 3 5 22 2" xfId="43104"/>
    <cellStyle name="Output 2 3 5 23" xfId="43105"/>
    <cellStyle name="Output 2 3 5 24" xfId="55145"/>
    <cellStyle name="Output 2 3 5 25" xfId="55146"/>
    <cellStyle name="Output 2 3 5 26" xfId="55147"/>
    <cellStyle name="Output 2 3 5 27" xfId="55148"/>
    <cellStyle name="Output 2 3 5 28" xfId="55149"/>
    <cellStyle name="Output 2 3 5 29" xfId="55150"/>
    <cellStyle name="Output 2 3 5 3" xfId="602"/>
    <cellStyle name="Output 2 3 5 3 10" xfId="14813"/>
    <cellStyle name="Output 2 3 5 3 10 2" xfId="43106"/>
    <cellStyle name="Output 2 3 5 3 11" xfId="16207"/>
    <cellStyle name="Output 2 3 5 3 11 2" xfId="43107"/>
    <cellStyle name="Output 2 3 5 3 12" xfId="17597"/>
    <cellStyle name="Output 2 3 5 3 12 2" xfId="43108"/>
    <cellStyle name="Output 2 3 5 3 13" xfId="18984"/>
    <cellStyle name="Output 2 3 5 3 13 2" xfId="43109"/>
    <cellStyle name="Output 2 3 5 3 14" xfId="20364"/>
    <cellStyle name="Output 2 3 5 3 14 2" xfId="43110"/>
    <cellStyle name="Output 2 3 5 3 15" xfId="21730"/>
    <cellStyle name="Output 2 3 5 3 15 2" xfId="43111"/>
    <cellStyle name="Output 2 3 5 3 16" xfId="23084"/>
    <cellStyle name="Output 2 3 5 3 16 2" xfId="43112"/>
    <cellStyle name="Output 2 3 5 3 17" xfId="24428"/>
    <cellStyle name="Output 2 3 5 3 17 2" xfId="43113"/>
    <cellStyle name="Output 2 3 5 3 18" xfId="1996"/>
    <cellStyle name="Output 2 3 5 3 18 2" xfId="43114"/>
    <cellStyle name="Output 2 3 5 3 19" xfId="43115"/>
    <cellStyle name="Output 2 3 5 3 2" xfId="3456"/>
    <cellStyle name="Output 2 3 5 3 2 2" xfId="43116"/>
    <cellStyle name="Output 2 3 5 3 3" xfId="4800"/>
    <cellStyle name="Output 2 3 5 3 3 2" xfId="43117"/>
    <cellStyle name="Output 2 3 5 3 4" xfId="6426"/>
    <cellStyle name="Output 2 3 5 3 4 2" xfId="43118"/>
    <cellStyle name="Output 2 3 5 3 5" xfId="7828"/>
    <cellStyle name="Output 2 3 5 3 5 2" xfId="43119"/>
    <cellStyle name="Output 2 3 5 3 6" xfId="9223"/>
    <cellStyle name="Output 2 3 5 3 6 2" xfId="43120"/>
    <cellStyle name="Output 2 3 5 3 7" xfId="10624"/>
    <cellStyle name="Output 2 3 5 3 7 2" xfId="43121"/>
    <cellStyle name="Output 2 3 5 3 8" xfId="12021"/>
    <cellStyle name="Output 2 3 5 3 8 2" xfId="43122"/>
    <cellStyle name="Output 2 3 5 3 9" xfId="13417"/>
    <cellStyle name="Output 2 3 5 3 9 2" xfId="43123"/>
    <cellStyle name="Output 2 3 5 30" xfId="55151"/>
    <cellStyle name="Output 2 3 5 4" xfId="1751"/>
    <cellStyle name="Output 2 3 5 4 10" xfId="14568"/>
    <cellStyle name="Output 2 3 5 4 10 2" xfId="43124"/>
    <cellStyle name="Output 2 3 5 4 11" xfId="15962"/>
    <cellStyle name="Output 2 3 5 4 11 2" xfId="43125"/>
    <cellStyle name="Output 2 3 5 4 12" xfId="17352"/>
    <cellStyle name="Output 2 3 5 4 12 2" xfId="43126"/>
    <cellStyle name="Output 2 3 5 4 13" xfId="18739"/>
    <cellStyle name="Output 2 3 5 4 13 2" xfId="43127"/>
    <cellStyle name="Output 2 3 5 4 14" xfId="20119"/>
    <cellStyle name="Output 2 3 5 4 14 2" xfId="43128"/>
    <cellStyle name="Output 2 3 5 4 15" xfId="21485"/>
    <cellStyle name="Output 2 3 5 4 15 2" xfId="43129"/>
    <cellStyle name="Output 2 3 5 4 16" xfId="22839"/>
    <cellStyle name="Output 2 3 5 4 16 2" xfId="43130"/>
    <cellStyle name="Output 2 3 5 4 17" xfId="24183"/>
    <cellStyle name="Output 2 3 5 4 17 2" xfId="43131"/>
    <cellStyle name="Output 2 3 5 4 18" xfId="43132"/>
    <cellStyle name="Output 2 3 5 4 2" xfId="3211"/>
    <cellStyle name="Output 2 3 5 4 2 2" xfId="43133"/>
    <cellStyle name="Output 2 3 5 4 3" xfId="4555"/>
    <cellStyle name="Output 2 3 5 4 3 2" xfId="43134"/>
    <cellStyle name="Output 2 3 5 4 4" xfId="6181"/>
    <cellStyle name="Output 2 3 5 4 4 2" xfId="43135"/>
    <cellStyle name="Output 2 3 5 4 5" xfId="7583"/>
    <cellStyle name="Output 2 3 5 4 5 2" xfId="43136"/>
    <cellStyle name="Output 2 3 5 4 6" xfId="8978"/>
    <cellStyle name="Output 2 3 5 4 6 2" xfId="43137"/>
    <cellStyle name="Output 2 3 5 4 7" xfId="10379"/>
    <cellStyle name="Output 2 3 5 4 7 2" xfId="43138"/>
    <cellStyle name="Output 2 3 5 4 8" xfId="11776"/>
    <cellStyle name="Output 2 3 5 4 8 2" xfId="43139"/>
    <cellStyle name="Output 2 3 5 4 9" xfId="13172"/>
    <cellStyle name="Output 2 3 5 4 9 2" xfId="43140"/>
    <cellStyle name="Output 2 3 5 5" xfId="2257"/>
    <cellStyle name="Output 2 3 5 5 2" xfId="43141"/>
    <cellStyle name="Output 2 3 5 6" xfId="3611"/>
    <cellStyle name="Output 2 3 5 6 2" xfId="43142"/>
    <cellStyle name="Output 2 3 5 7" xfId="5183"/>
    <cellStyle name="Output 2 3 5 7 2" xfId="43143"/>
    <cellStyle name="Output 2 3 5 8" xfId="6581"/>
    <cellStyle name="Output 2 3 5 8 2" xfId="43144"/>
    <cellStyle name="Output 2 3 5 9" xfId="7979"/>
    <cellStyle name="Output 2 3 5 9 2" xfId="43145"/>
    <cellStyle name="Output 2 3 50" xfId="24608"/>
    <cellStyle name="Output 2 3 50 2" xfId="43146"/>
    <cellStyle name="Output 2 3 51" xfId="24518"/>
    <cellStyle name="Output 2 3 51 2" xfId="43147"/>
    <cellStyle name="Output 2 3 52" xfId="24641"/>
    <cellStyle name="Output 2 3 52 2" xfId="43148"/>
    <cellStyle name="Output 2 3 53" xfId="24730"/>
    <cellStyle name="Output 2 3 53 2" xfId="43149"/>
    <cellStyle name="Output 2 3 54" xfId="24621"/>
    <cellStyle name="Output 2 3 54 2" xfId="43150"/>
    <cellStyle name="Output 2 3 55" xfId="43151"/>
    <cellStyle name="Output 2 3 56" xfId="49235"/>
    <cellStyle name="Output 2 3 57" xfId="49269"/>
    <cellStyle name="Output 2 3 58" xfId="55152"/>
    <cellStyle name="Output 2 3 59" xfId="55153"/>
    <cellStyle name="Output 2 3 6" xfId="397"/>
    <cellStyle name="Output 2 3 6 10" xfId="12213"/>
    <cellStyle name="Output 2 3 6 10 2" xfId="43152"/>
    <cellStyle name="Output 2 3 6 11" xfId="13611"/>
    <cellStyle name="Output 2 3 6 11 2" xfId="43153"/>
    <cellStyle name="Output 2 3 6 12" xfId="15007"/>
    <cellStyle name="Output 2 3 6 12 2" xfId="43154"/>
    <cellStyle name="Output 2 3 6 13" xfId="16401"/>
    <cellStyle name="Output 2 3 6 13 2" xfId="43155"/>
    <cellStyle name="Output 2 3 6 14" xfId="17791"/>
    <cellStyle name="Output 2 3 6 14 2" xfId="43156"/>
    <cellStyle name="Output 2 3 6 15" xfId="19178"/>
    <cellStyle name="Output 2 3 6 15 2" xfId="43157"/>
    <cellStyle name="Output 2 3 6 16" xfId="20558"/>
    <cellStyle name="Output 2 3 6 16 2" xfId="43158"/>
    <cellStyle name="Output 2 3 6 17" xfId="21924"/>
    <cellStyle name="Output 2 3 6 17 2" xfId="43159"/>
    <cellStyle name="Output 2 3 6 18" xfId="23278"/>
    <cellStyle name="Output 2 3 6 18 2" xfId="43160"/>
    <cellStyle name="Output 2 3 6 19" xfId="846"/>
    <cellStyle name="Output 2 3 6 19 2" xfId="43161"/>
    <cellStyle name="Output 2 3 6 2" xfId="1791"/>
    <cellStyle name="Output 2 3 6 2 10" xfId="14608"/>
    <cellStyle name="Output 2 3 6 2 10 2" xfId="43162"/>
    <cellStyle name="Output 2 3 6 2 11" xfId="16002"/>
    <cellStyle name="Output 2 3 6 2 11 2" xfId="43163"/>
    <cellStyle name="Output 2 3 6 2 12" xfId="17392"/>
    <cellStyle name="Output 2 3 6 2 12 2" xfId="43164"/>
    <cellStyle name="Output 2 3 6 2 13" xfId="18779"/>
    <cellStyle name="Output 2 3 6 2 13 2" xfId="43165"/>
    <cellStyle name="Output 2 3 6 2 14" xfId="20159"/>
    <cellStyle name="Output 2 3 6 2 14 2" xfId="43166"/>
    <cellStyle name="Output 2 3 6 2 15" xfId="21525"/>
    <cellStyle name="Output 2 3 6 2 15 2" xfId="43167"/>
    <cellStyle name="Output 2 3 6 2 16" xfId="22879"/>
    <cellStyle name="Output 2 3 6 2 16 2" xfId="43168"/>
    <cellStyle name="Output 2 3 6 2 17" xfId="24223"/>
    <cellStyle name="Output 2 3 6 2 17 2" xfId="43169"/>
    <cellStyle name="Output 2 3 6 2 18" xfId="43170"/>
    <cellStyle name="Output 2 3 6 2 2" xfId="3251"/>
    <cellStyle name="Output 2 3 6 2 2 2" xfId="43171"/>
    <cellStyle name="Output 2 3 6 2 3" xfId="4595"/>
    <cellStyle name="Output 2 3 6 2 3 2" xfId="43172"/>
    <cellStyle name="Output 2 3 6 2 4" xfId="6221"/>
    <cellStyle name="Output 2 3 6 2 4 2" xfId="43173"/>
    <cellStyle name="Output 2 3 6 2 5" xfId="7623"/>
    <cellStyle name="Output 2 3 6 2 5 2" xfId="43174"/>
    <cellStyle name="Output 2 3 6 2 6" xfId="9018"/>
    <cellStyle name="Output 2 3 6 2 6 2" xfId="43175"/>
    <cellStyle name="Output 2 3 6 2 7" xfId="10419"/>
    <cellStyle name="Output 2 3 6 2 7 2" xfId="43176"/>
    <cellStyle name="Output 2 3 6 2 8" xfId="11816"/>
    <cellStyle name="Output 2 3 6 2 8 2" xfId="43177"/>
    <cellStyle name="Output 2 3 6 2 9" xfId="13212"/>
    <cellStyle name="Output 2 3 6 2 9 2" xfId="43178"/>
    <cellStyle name="Output 2 3 6 20" xfId="43179"/>
    <cellStyle name="Output 2 3 6 21" xfId="55154"/>
    <cellStyle name="Output 2 3 6 22" xfId="55155"/>
    <cellStyle name="Output 2 3 6 23" xfId="55156"/>
    <cellStyle name="Output 2 3 6 24" xfId="55157"/>
    <cellStyle name="Output 2 3 6 25" xfId="55158"/>
    <cellStyle name="Output 2 3 6 26" xfId="55159"/>
    <cellStyle name="Output 2 3 6 27" xfId="55160"/>
    <cellStyle name="Output 2 3 6 3" xfId="2296"/>
    <cellStyle name="Output 2 3 6 3 2" xfId="43180"/>
    <cellStyle name="Output 2 3 6 4" xfId="3650"/>
    <cellStyle name="Output 2 3 6 4 2" xfId="43181"/>
    <cellStyle name="Output 2 3 6 5" xfId="5222"/>
    <cellStyle name="Output 2 3 6 5 2" xfId="43182"/>
    <cellStyle name="Output 2 3 6 6" xfId="6620"/>
    <cellStyle name="Output 2 3 6 6 2" xfId="43183"/>
    <cellStyle name="Output 2 3 6 7" xfId="8018"/>
    <cellStyle name="Output 2 3 6 7 2" xfId="43184"/>
    <cellStyle name="Output 2 3 6 8" xfId="9420"/>
    <cellStyle name="Output 2 3 6 8 2" xfId="43185"/>
    <cellStyle name="Output 2 3 6 9" xfId="10814"/>
    <cellStyle name="Output 2 3 6 9 2" xfId="43186"/>
    <cellStyle name="Output 2 3 60" xfId="55161"/>
    <cellStyle name="Output 2 3 61" xfId="55162"/>
    <cellStyle name="Output 2 3 62" xfId="55163"/>
    <cellStyle name="Output 2 3 63" xfId="55164"/>
    <cellStyle name="Output 2 3 64" xfId="55165"/>
    <cellStyle name="Output 2 3 7" xfId="522"/>
    <cellStyle name="Output 2 3 7 10" xfId="12251"/>
    <cellStyle name="Output 2 3 7 10 2" xfId="43187"/>
    <cellStyle name="Output 2 3 7 11" xfId="13649"/>
    <cellStyle name="Output 2 3 7 11 2" xfId="43188"/>
    <cellStyle name="Output 2 3 7 12" xfId="15045"/>
    <cellStyle name="Output 2 3 7 12 2" xfId="43189"/>
    <cellStyle name="Output 2 3 7 13" xfId="16439"/>
    <cellStyle name="Output 2 3 7 13 2" xfId="43190"/>
    <cellStyle name="Output 2 3 7 14" xfId="17829"/>
    <cellStyle name="Output 2 3 7 14 2" xfId="43191"/>
    <cellStyle name="Output 2 3 7 15" xfId="19216"/>
    <cellStyle name="Output 2 3 7 15 2" xfId="43192"/>
    <cellStyle name="Output 2 3 7 16" xfId="20596"/>
    <cellStyle name="Output 2 3 7 16 2" xfId="43193"/>
    <cellStyle name="Output 2 3 7 17" xfId="21962"/>
    <cellStyle name="Output 2 3 7 17 2" xfId="43194"/>
    <cellStyle name="Output 2 3 7 18" xfId="23316"/>
    <cellStyle name="Output 2 3 7 18 2" xfId="43195"/>
    <cellStyle name="Output 2 3 7 19" xfId="884"/>
    <cellStyle name="Output 2 3 7 19 2" xfId="43196"/>
    <cellStyle name="Output 2 3 7 2" xfId="1916"/>
    <cellStyle name="Output 2 3 7 2 10" xfId="14733"/>
    <cellStyle name="Output 2 3 7 2 10 2" xfId="43197"/>
    <cellStyle name="Output 2 3 7 2 11" xfId="16127"/>
    <cellStyle name="Output 2 3 7 2 11 2" xfId="43198"/>
    <cellStyle name="Output 2 3 7 2 12" xfId="17517"/>
    <cellStyle name="Output 2 3 7 2 12 2" xfId="43199"/>
    <cellStyle name="Output 2 3 7 2 13" xfId="18904"/>
    <cellStyle name="Output 2 3 7 2 13 2" xfId="43200"/>
    <cellStyle name="Output 2 3 7 2 14" xfId="20284"/>
    <cellStyle name="Output 2 3 7 2 14 2" xfId="43201"/>
    <cellStyle name="Output 2 3 7 2 15" xfId="21650"/>
    <cellStyle name="Output 2 3 7 2 15 2" xfId="43202"/>
    <cellStyle name="Output 2 3 7 2 16" xfId="23004"/>
    <cellStyle name="Output 2 3 7 2 16 2" xfId="43203"/>
    <cellStyle name="Output 2 3 7 2 17" xfId="24348"/>
    <cellStyle name="Output 2 3 7 2 17 2" xfId="43204"/>
    <cellStyle name="Output 2 3 7 2 18" xfId="43205"/>
    <cellStyle name="Output 2 3 7 2 2" xfId="3376"/>
    <cellStyle name="Output 2 3 7 2 2 2" xfId="43206"/>
    <cellStyle name="Output 2 3 7 2 3" xfId="4720"/>
    <cellStyle name="Output 2 3 7 2 3 2" xfId="43207"/>
    <cellStyle name="Output 2 3 7 2 4" xfId="6346"/>
    <cellStyle name="Output 2 3 7 2 4 2" xfId="43208"/>
    <cellStyle name="Output 2 3 7 2 5" xfId="7748"/>
    <cellStyle name="Output 2 3 7 2 5 2" xfId="43209"/>
    <cellStyle name="Output 2 3 7 2 6" xfId="9143"/>
    <cellStyle name="Output 2 3 7 2 6 2" xfId="43210"/>
    <cellStyle name="Output 2 3 7 2 7" xfId="10544"/>
    <cellStyle name="Output 2 3 7 2 7 2" xfId="43211"/>
    <cellStyle name="Output 2 3 7 2 8" xfId="11941"/>
    <cellStyle name="Output 2 3 7 2 8 2" xfId="43212"/>
    <cellStyle name="Output 2 3 7 2 9" xfId="13337"/>
    <cellStyle name="Output 2 3 7 2 9 2" xfId="43213"/>
    <cellStyle name="Output 2 3 7 20" xfId="43214"/>
    <cellStyle name="Output 2 3 7 21" xfId="55166"/>
    <cellStyle name="Output 2 3 7 22" xfId="55167"/>
    <cellStyle name="Output 2 3 7 23" xfId="55168"/>
    <cellStyle name="Output 2 3 7 24" xfId="55169"/>
    <cellStyle name="Output 2 3 7 25" xfId="55170"/>
    <cellStyle name="Output 2 3 7 26" xfId="55171"/>
    <cellStyle name="Output 2 3 7 27" xfId="55172"/>
    <cellStyle name="Output 2 3 7 3" xfId="2334"/>
    <cellStyle name="Output 2 3 7 3 2" xfId="43215"/>
    <cellStyle name="Output 2 3 7 4" xfId="3688"/>
    <cellStyle name="Output 2 3 7 4 2" xfId="43216"/>
    <cellStyle name="Output 2 3 7 5" xfId="5260"/>
    <cellStyle name="Output 2 3 7 5 2" xfId="43217"/>
    <cellStyle name="Output 2 3 7 6" xfId="6658"/>
    <cellStyle name="Output 2 3 7 6 2" xfId="43218"/>
    <cellStyle name="Output 2 3 7 7" xfId="8056"/>
    <cellStyle name="Output 2 3 7 7 2" xfId="43219"/>
    <cellStyle name="Output 2 3 7 8" xfId="9458"/>
    <cellStyle name="Output 2 3 7 8 2" xfId="43220"/>
    <cellStyle name="Output 2 3 7 9" xfId="10852"/>
    <cellStyle name="Output 2 3 7 9 2" xfId="43221"/>
    <cellStyle name="Output 2 3 8" xfId="920"/>
    <cellStyle name="Output 2 3 8 10" xfId="13685"/>
    <cellStyle name="Output 2 3 8 10 2" xfId="43222"/>
    <cellStyle name="Output 2 3 8 11" xfId="15081"/>
    <cellStyle name="Output 2 3 8 11 2" xfId="43223"/>
    <cellStyle name="Output 2 3 8 12" xfId="16475"/>
    <cellStyle name="Output 2 3 8 12 2" xfId="43224"/>
    <cellStyle name="Output 2 3 8 13" xfId="17865"/>
    <cellStyle name="Output 2 3 8 13 2" xfId="43225"/>
    <cellStyle name="Output 2 3 8 14" xfId="19252"/>
    <cellStyle name="Output 2 3 8 14 2" xfId="43226"/>
    <cellStyle name="Output 2 3 8 15" xfId="20632"/>
    <cellStyle name="Output 2 3 8 15 2" xfId="43227"/>
    <cellStyle name="Output 2 3 8 16" xfId="21998"/>
    <cellStyle name="Output 2 3 8 16 2" xfId="43228"/>
    <cellStyle name="Output 2 3 8 17" xfId="23352"/>
    <cellStyle name="Output 2 3 8 17 2" xfId="43229"/>
    <cellStyle name="Output 2 3 8 18" xfId="43230"/>
    <cellStyle name="Output 2 3 8 19" xfId="55173"/>
    <cellStyle name="Output 2 3 8 2" xfId="2370"/>
    <cellStyle name="Output 2 3 8 2 2" xfId="43231"/>
    <cellStyle name="Output 2 3 8 20" xfId="55174"/>
    <cellStyle name="Output 2 3 8 21" xfId="55175"/>
    <cellStyle name="Output 2 3 8 22" xfId="55176"/>
    <cellStyle name="Output 2 3 8 23" xfId="55177"/>
    <cellStyle name="Output 2 3 8 24" xfId="55178"/>
    <cellStyle name="Output 2 3 8 25" xfId="55179"/>
    <cellStyle name="Output 2 3 8 3" xfId="3724"/>
    <cellStyle name="Output 2 3 8 3 2" xfId="43232"/>
    <cellStyle name="Output 2 3 8 4" xfId="5296"/>
    <cellStyle name="Output 2 3 8 4 2" xfId="43233"/>
    <cellStyle name="Output 2 3 8 5" xfId="6694"/>
    <cellStyle name="Output 2 3 8 5 2" xfId="43234"/>
    <cellStyle name="Output 2 3 8 6" xfId="8092"/>
    <cellStyle name="Output 2 3 8 6 2" xfId="43235"/>
    <cellStyle name="Output 2 3 8 7" xfId="9494"/>
    <cellStyle name="Output 2 3 8 7 2" xfId="43236"/>
    <cellStyle name="Output 2 3 8 8" xfId="10888"/>
    <cellStyle name="Output 2 3 8 8 2" xfId="43237"/>
    <cellStyle name="Output 2 3 8 9" xfId="12287"/>
    <cellStyle name="Output 2 3 8 9 2" xfId="43238"/>
    <cellStyle name="Output 2 3 9" xfId="958"/>
    <cellStyle name="Output 2 3 9 10" xfId="13723"/>
    <cellStyle name="Output 2 3 9 10 2" xfId="43239"/>
    <cellStyle name="Output 2 3 9 11" xfId="15119"/>
    <cellStyle name="Output 2 3 9 11 2" xfId="43240"/>
    <cellStyle name="Output 2 3 9 12" xfId="16513"/>
    <cellStyle name="Output 2 3 9 12 2" xfId="43241"/>
    <cellStyle name="Output 2 3 9 13" xfId="17903"/>
    <cellStyle name="Output 2 3 9 13 2" xfId="43242"/>
    <cellStyle name="Output 2 3 9 14" xfId="19290"/>
    <cellStyle name="Output 2 3 9 14 2" xfId="43243"/>
    <cellStyle name="Output 2 3 9 15" xfId="20670"/>
    <cellStyle name="Output 2 3 9 15 2" xfId="43244"/>
    <cellStyle name="Output 2 3 9 16" xfId="22036"/>
    <cellStyle name="Output 2 3 9 16 2" xfId="43245"/>
    <cellStyle name="Output 2 3 9 17" xfId="23390"/>
    <cellStyle name="Output 2 3 9 17 2" xfId="43246"/>
    <cellStyle name="Output 2 3 9 18" xfId="43247"/>
    <cellStyle name="Output 2 3 9 19" xfId="55180"/>
    <cellStyle name="Output 2 3 9 2" xfId="2408"/>
    <cellStyle name="Output 2 3 9 2 2" xfId="43248"/>
    <cellStyle name="Output 2 3 9 20" xfId="55181"/>
    <cellStyle name="Output 2 3 9 21" xfId="55182"/>
    <cellStyle name="Output 2 3 9 22" xfId="55183"/>
    <cellStyle name="Output 2 3 9 23" xfId="55184"/>
    <cellStyle name="Output 2 3 9 24" xfId="55185"/>
    <cellStyle name="Output 2 3 9 25" xfId="55186"/>
    <cellStyle name="Output 2 3 9 3" xfId="3762"/>
    <cellStyle name="Output 2 3 9 3 2" xfId="43249"/>
    <cellStyle name="Output 2 3 9 4" xfId="5334"/>
    <cellStyle name="Output 2 3 9 4 2" xfId="43250"/>
    <cellStyle name="Output 2 3 9 5" xfId="6732"/>
    <cellStyle name="Output 2 3 9 5 2" xfId="43251"/>
    <cellStyle name="Output 2 3 9 6" xfId="8130"/>
    <cellStyle name="Output 2 3 9 6 2" xfId="43252"/>
    <cellStyle name="Output 2 3 9 7" xfId="9532"/>
    <cellStyle name="Output 2 3 9 7 2" xfId="43253"/>
    <cellStyle name="Output 2 3 9 8" xfId="10926"/>
    <cellStyle name="Output 2 3 9 8 2" xfId="43254"/>
    <cellStyle name="Output 2 3 9 9" xfId="12325"/>
    <cellStyle name="Output 2 3 9 9 2" xfId="43255"/>
    <cellStyle name="Output 2 30" xfId="4943"/>
    <cellStyle name="Output 2 30 2" xfId="43256"/>
    <cellStyle name="Output 2 31" xfId="11667"/>
    <cellStyle name="Output 2 31 2" xfId="43257"/>
    <cellStyle name="Output 2 32" xfId="11634"/>
    <cellStyle name="Output 2 32 2" xfId="43258"/>
    <cellStyle name="Output 2 33" xfId="13072"/>
    <cellStyle name="Output 2 33 2" xfId="43259"/>
    <cellStyle name="Output 2 34" xfId="14468"/>
    <cellStyle name="Output 2 34 2" xfId="43260"/>
    <cellStyle name="Output 2 35" xfId="15862"/>
    <cellStyle name="Output 2 35 2" xfId="43261"/>
    <cellStyle name="Output 2 36" xfId="17253"/>
    <cellStyle name="Output 2 36 2" xfId="43262"/>
    <cellStyle name="Output 2 37" xfId="18641"/>
    <cellStyle name="Output 2 37 2" xfId="43263"/>
    <cellStyle name="Output 2 38" xfId="20022"/>
    <cellStyle name="Output 2 38 2" xfId="43264"/>
    <cellStyle name="Output 2 39" xfId="21390"/>
    <cellStyle name="Output 2 39 2" xfId="43265"/>
    <cellStyle name="Output 2 4" xfId="224"/>
    <cellStyle name="Output 2 4 10" xfId="1071"/>
    <cellStyle name="Output 2 4 10 10" xfId="13836"/>
    <cellStyle name="Output 2 4 10 10 2" xfId="43266"/>
    <cellStyle name="Output 2 4 10 11" xfId="15232"/>
    <cellStyle name="Output 2 4 10 11 2" xfId="43267"/>
    <cellStyle name="Output 2 4 10 12" xfId="16626"/>
    <cellStyle name="Output 2 4 10 12 2" xfId="43268"/>
    <cellStyle name="Output 2 4 10 13" xfId="18016"/>
    <cellStyle name="Output 2 4 10 13 2" xfId="43269"/>
    <cellStyle name="Output 2 4 10 14" xfId="19403"/>
    <cellStyle name="Output 2 4 10 14 2" xfId="43270"/>
    <cellStyle name="Output 2 4 10 15" xfId="20783"/>
    <cellStyle name="Output 2 4 10 15 2" xfId="43271"/>
    <cellStyle name="Output 2 4 10 16" xfId="22149"/>
    <cellStyle name="Output 2 4 10 16 2" xfId="43272"/>
    <cellStyle name="Output 2 4 10 17" xfId="23503"/>
    <cellStyle name="Output 2 4 10 17 2" xfId="43273"/>
    <cellStyle name="Output 2 4 10 18" xfId="43274"/>
    <cellStyle name="Output 2 4 10 19" xfId="55187"/>
    <cellStyle name="Output 2 4 10 2" xfId="2521"/>
    <cellStyle name="Output 2 4 10 2 2" xfId="43275"/>
    <cellStyle name="Output 2 4 10 20" xfId="55188"/>
    <cellStyle name="Output 2 4 10 21" xfId="55189"/>
    <cellStyle name="Output 2 4 10 22" xfId="55190"/>
    <cellStyle name="Output 2 4 10 23" xfId="55191"/>
    <cellStyle name="Output 2 4 10 24" xfId="55192"/>
    <cellStyle name="Output 2 4 10 25" xfId="55193"/>
    <cellStyle name="Output 2 4 10 3" xfId="3875"/>
    <cellStyle name="Output 2 4 10 3 2" xfId="43276"/>
    <cellStyle name="Output 2 4 10 4" xfId="5447"/>
    <cellStyle name="Output 2 4 10 4 2" xfId="43277"/>
    <cellStyle name="Output 2 4 10 5" xfId="6845"/>
    <cellStyle name="Output 2 4 10 5 2" xfId="43278"/>
    <cellStyle name="Output 2 4 10 6" xfId="8243"/>
    <cellStyle name="Output 2 4 10 6 2" xfId="43279"/>
    <cellStyle name="Output 2 4 10 7" xfId="9645"/>
    <cellStyle name="Output 2 4 10 7 2" xfId="43280"/>
    <cellStyle name="Output 2 4 10 8" xfId="11039"/>
    <cellStyle name="Output 2 4 10 8 2" xfId="43281"/>
    <cellStyle name="Output 2 4 10 9" xfId="12438"/>
    <cellStyle name="Output 2 4 10 9 2" xfId="43282"/>
    <cellStyle name="Output 2 4 11" xfId="1102"/>
    <cellStyle name="Output 2 4 11 10" xfId="13867"/>
    <cellStyle name="Output 2 4 11 10 2" xfId="43283"/>
    <cellStyle name="Output 2 4 11 11" xfId="15263"/>
    <cellStyle name="Output 2 4 11 11 2" xfId="43284"/>
    <cellStyle name="Output 2 4 11 12" xfId="16657"/>
    <cellStyle name="Output 2 4 11 12 2" xfId="43285"/>
    <cellStyle name="Output 2 4 11 13" xfId="18047"/>
    <cellStyle name="Output 2 4 11 13 2" xfId="43286"/>
    <cellStyle name="Output 2 4 11 14" xfId="19434"/>
    <cellStyle name="Output 2 4 11 14 2" xfId="43287"/>
    <cellStyle name="Output 2 4 11 15" xfId="20814"/>
    <cellStyle name="Output 2 4 11 15 2" xfId="43288"/>
    <cellStyle name="Output 2 4 11 16" xfId="22180"/>
    <cellStyle name="Output 2 4 11 16 2" xfId="43289"/>
    <cellStyle name="Output 2 4 11 17" xfId="23534"/>
    <cellStyle name="Output 2 4 11 17 2" xfId="43290"/>
    <cellStyle name="Output 2 4 11 18" xfId="43291"/>
    <cellStyle name="Output 2 4 11 19" xfId="55194"/>
    <cellStyle name="Output 2 4 11 2" xfId="2552"/>
    <cellStyle name="Output 2 4 11 2 2" xfId="43292"/>
    <cellStyle name="Output 2 4 11 20" xfId="55195"/>
    <cellStyle name="Output 2 4 11 21" xfId="55196"/>
    <cellStyle name="Output 2 4 11 22" xfId="55197"/>
    <cellStyle name="Output 2 4 11 23" xfId="55198"/>
    <cellStyle name="Output 2 4 11 24" xfId="55199"/>
    <cellStyle name="Output 2 4 11 25" xfId="55200"/>
    <cellStyle name="Output 2 4 11 3" xfId="3906"/>
    <cellStyle name="Output 2 4 11 3 2" xfId="43293"/>
    <cellStyle name="Output 2 4 11 4" xfId="5478"/>
    <cellStyle name="Output 2 4 11 4 2" xfId="43294"/>
    <cellStyle name="Output 2 4 11 5" xfId="6876"/>
    <cellStyle name="Output 2 4 11 5 2" xfId="43295"/>
    <cellStyle name="Output 2 4 11 6" xfId="8274"/>
    <cellStyle name="Output 2 4 11 6 2" xfId="43296"/>
    <cellStyle name="Output 2 4 11 7" xfId="9676"/>
    <cellStyle name="Output 2 4 11 7 2" xfId="43297"/>
    <cellStyle name="Output 2 4 11 8" xfId="11070"/>
    <cellStyle name="Output 2 4 11 8 2" xfId="43298"/>
    <cellStyle name="Output 2 4 11 9" xfId="12469"/>
    <cellStyle name="Output 2 4 11 9 2" xfId="43299"/>
    <cellStyle name="Output 2 4 12" xfId="1138"/>
    <cellStyle name="Output 2 4 12 10" xfId="13903"/>
    <cellStyle name="Output 2 4 12 10 2" xfId="43300"/>
    <cellStyle name="Output 2 4 12 11" xfId="15299"/>
    <cellStyle name="Output 2 4 12 11 2" xfId="43301"/>
    <cellStyle name="Output 2 4 12 12" xfId="16693"/>
    <cellStyle name="Output 2 4 12 12 2" xfId="43302"/>
    <cellStyle name="Output 2 4 12 13" xfId="18083"/>
    <cellStyle name="Output 2 4 12 13 2" xfId="43303"/>
    <cellStyle name="Output 2 4 12 14" xfId="19470"/>
    <cellStyle name="Output 2 4 12 14 2" xfId="43304"/>
    <cellStyle name="Output 2 4 12 15" xfId="20850"/>
    <cellStyle name="Output 2 4 12 15 2" xfId="43305"/>
    <cellStyle name="Output 2 4 12 16" xfId="22216"/>
    <cellStyle name="Output 2 4 12 16 2" xfId="43306"/>
    <cellStyle name="Output 2 4 12 17" xfId="23570"/>
    <cellStyle name="Output 2 4 12 17 2" xfId="43307"/>
    <cellStyle name="Output 2 4 12 18" xfId="43308"/>
    <cellStyle name="Output 2 4 12 19" xfId="55201"/>
    <cellStyle name="Output 2 4 12 2" xfId="2588"/>
    <cellStyle name="Output 2 4 12 2 2" xfId="43309"/>
    <cellStyle name="Output 2 4 12 20" xfId="55202"/>
    <cellStyle name="Output 2 4 12 21" xfId="55203"/>
    <cellStyle name="Output 2 4 12 22" xfId="55204"/>
    <cellStyle name="Output 2 4 12 23" xfId="55205"/>
    <cellStyle name="Output 2 4 12 24" xfId="55206"/>
    <cellStyle name="Output 2 4 12 25" xfId="55207"/>
    <cellStyle name="Output 2 4 12 3" xfId="3942"/>
    <cellStyle name="Output 2 4 12 3 2" xfId="43310"/>
    <cellStyle name="Output 2 4 12 4" xfId="5514"/>
    <cellStyle name="Output 2 4 12 4 2" xfId="43311"/>
    <cellStyle name="Output 2 4 12 5" xfId="6912"/>
    <cellStyle name="Output 2 4 12 5 2" xfId="43312"/>
    <cellStyle name="Output 2 4 12 6" xfId="8310"/>
    <cellStyle name="Output 2 4 12 6 2" xfId="43313"/>
    <cellStyle name="Output 2 4 12 7" xfId="9712"/>
    <cellStyle name="Output 2 4 12 7 2" xfId="43314"/>
    <cellStyle name="Output 2 4 12 8" xfId="11106"/>
    <cellStyle name="Output 2 4 12 8 2" xfId="43315"/>
    <cellStyle name="Output 2 4 12 9" xfId="12505"/>
    <cellStyle name="Output 2 4 12 9 2" xfId="43316"/>
    <cellStyle name="Output 2 4 13" xfId="1173"/>
    <cellStyle name="Output 2 4 13 10" xfId="13938"/>
    <cellStyle name="Output 2 4 13 10 2" xfId="43317"/>
    <cellStyle name="Output 2 4 13 11" xfId="15334"/>
    <cellStyle name="Output 2 4 13 11 2" xfId="43318"/>
    <cellStyle name="Output 2 4 13 12" xfId="16728"/>
    <cellStyle name="Output 2 4 13 12 2" xfId="43319"/>
    <cellStyle name="Output 2 4 13 13" xfId="18118"/>
    <cellStyle name="Output 2 4 13 13 2" xfId="43320"/>
    <cellStyle name="Output 2 4 13 14" xfId="19505"/>
    <cellStyle name="Output 2 4 13 14 2" xfId="43321"/>
    <cellStyle name="Output 2 4 13 15" xfId="20885"/>
    <cellStyle name="Output 2 4 13 15 2" xfId="43322"/>
    <cellStyle name="Output 2 4 13 16" xfId="22251"/>
    <cellStyle name="Output 2 4 13 16 2" xfId="43323"/>
    <cellStyle name="Output 2 4 13 17" xfId="23605"/>
    <cellStyle name="Output 2 4 13 17 2" xfId="43324"/>
    <cellStyle name="Output 2 4 13 18" xfId="43325"/>
    <cellStyle name="Output 2 4 13 19" xfId="55208"/>
    <cellStyle name="Output 2 4 13 2" xfId="2623"/>
    <cellStyle name="Output 2 4 13 2 2" xfId="43326"/>
    <cellStyle name="Output 2 4 13 20" xfId="55209"/>
    <cellStyle name="Output 2 4 13 21" xfId="55210"/>
    <cellStyle name="Output 2 4 13 22" xfId="55211"/>
    <cellStyle name="Output 2 4 13 23" xfId="55212"/>
    <cellStyle name="Output 2 4 13 24" xfId="55213"/>
    <cellStyle name="Output 2 4 13 25" xfId="55214"/>
    <cellStyle name="Output 2 4 13 3" xfId="3977"/>
    <cellStyle name="Output 2 4 13 3 2" xfId="43327"/>
    <cellStyle name="Output 2 4 13 4" xfId="5549"/>
    <cellStyle name="Output 2 4 13 4 2" xfId="43328"/>
    <cellStyle name="Output 2 4 13 5" xfId="6947"/>
    <cellStyle name="Output 2 4 13 5 2" xfId="43329"/>
    <cellStyle name="Output 2 4 13 6" xfId="8345"/>
    <cellStyle name="Output 2 4 13 6 2" xfId="43330"/>
    <cellStyle name="Output 2 4 13 7" xfId="9747"/>
    <cellStyle name="Output 2 4 13 7 2" xfId="43331"/>
    <cellStyle name="Output 2 4 13 8" xfId="11141"/>
    <cellStyle name="Output 2 4 13 8 2" xfId="43332"/>
    <cellStyle name="Output 2 4 13 9" xfId="12540"/>
    <cellStyle name="Output 2 4 13 9 2" xfId="43333"/>
    <cellStyle name="Output 2 4 14" xfId="1207"/>
    <cellStyle name="Output 2 4 14 10" xfId="13972"/>
    <cellStyle name="Output 2 4 14 10 2" xfId="43334"/>
    <cellStyle name="Output 2 4 14 11" xfId="15368"/>
    <cellStyle name="Output 2 4 14 11 2" xfId="43335"/>
    <cellStyle name="Output 2 4 14 12" xfId="16762"/>
    <cellStyle name="Output 2 4 14 12 2" xfId="43336"/>
    <cellStyle name="Output 2 4 14 13" xfId="18152"/>
    <cellStyle name="Output 2 4 14 13 2" xfId="43337"/>
    <cellStyle name="Output 2 4 14 14" xfId="19539"/>
    <cellStyle name="Output 2 4 14 14 2" xfId="43338"/>
    <cellStyle name="Output 2 4 14 15" xfId="20919"/>
    <cellStyle name="Output 2 4 14 15 2" xfId="43339"/>
    <cellStyle name="Output 2 4 14 16" xfId="22285"/>
    <cellStyle name="Output 2 4 14 16 2" xfId="43340"/>
    <cellStyle name="Output 2 4 14 17" xfId="23639"/>
    <cellStyle name="Output 2 4 14 17 2" xfId="43341"/>
    <cellStyle name="Output 2 4 14 18" xfId="43342"/>
    <cellStyle name="Output 2 4 14 19" xfId="55215"/>
    <cellStyle name="Output 2 4 14 2" xfId="2657"/>
    <cellStyle name="Output 2 4 14 2 2" xfId="43343"/>
    <cellStyle name="Output 2 4 14 20" xfId="55216"/>
    <cellStyle name="Output 2 4 14 21" xfId="55217"/>
    <cellStyle name="Output 2 4 14 22" xfId="55218"/>
    <cellStyle name="Output 2 4 14 23" xfId="55219"/>
    <cellStyle name="Output 2 4 14 24" xfId="55220"/>
    <cellStyle name="Output 2 4 14 25" xfId="55221"/>
    <cellStyle name="Output 2 4 14 3" xfId="4011"/>
    <cellStyle name="Output 2 4 14 3 2" xfId="43344"/>
    <cellStyle name="Output 2 4 14 4" xfId="5583"/>
    <cellStyle name="Output 2 4 14 4 2" xfId="43345"/>
    <cellStyle name="Output 2 4 14 5" xfId="6981"/>
    <cellStyle name="Output 2 4 14 5 2" xfId="43346"/>
    <cellStyle name="Output 2 4 14 6" xfId="8379"/>
    <cellStyle name="Output 2 4 14 6 2" xfId="43347"/>
    <cellStyle name="Output 2 4 14 7" xfId="9781"/>
    <cellStyle name="Output 2 4 14 7 2" xfId="43348"/>
    <cellStyle name="Output 2 4 14 8" xfId="11175"/>
    <cellStyle name="Output 2 4 14 8 2" xfId="43349"/>
    <cellStyle name="Output 2 4 14 9" xfId="12574"/>
    <cellStyle name="Output 2 4 14 9 2" xfId="43350"/>
    <cellStyle name="Output 2 4 15" xfId="1244"/>
    <cellStyle name="Output 2 4 15 10" xfId="14009"/>
    <cellStyle name="Output 2 4 15 10 2" xfId="43351"/>
    <cellStyle name="Output 2 4 15 11" xfId="15405"/>
    <cellStyle name="Output 2 4 15 11 2" xfId="43352"/>
    <cellStyle name="Output 2 4 15 12" xfId="16799"/>
    <cellStyle name="Output 2 4 15 12 2" xfId="43353"/>
    <cellStyle name="Output 2 4 15 13" xfId="18189"/>
    <cellStyle name="Output 2 4 15 13 2" xfId="43354"/>
    <cellStyle name="Output 2 4 15 14" xfId="19576"/>
    <cellStyle name="Output 2 4 15 14 2" xfId="43355"/>
    <cellStyle name="Output 2 4 15 15" xfId="20956"/>
    <cellStyle name="Output 2 4 15 15 2" xfId="43356"/>
    <cellStyle name="Output 2 4 15 16" xfId="22322"/>
    <cellStyle name="Output 2 4 15 16 2" xfId="43357"/>
    <cellStyle name="Output 2 4 15 17" xfId="23676"/>
    <cellStyle name="Output 2 4 15 17 2" xfId="43358"/>
    <cellStyle name="Output 2 4 15 18" xfId="43359"/>
    <cellStyle name="Output 2 4 15 19" xfId="55222"/>
    <cellStyle name="Output 2 4 15 2" xfId="2694"/>
    <cellStyle name="Output 2 4 15 2 2" xfId="43360"/>
    <cellStyle name="Output 2 4 15 20" xfId="55223"/>
    <cellStyle name="Output 2 4 15 21" xfId="55224"/>
    <cellStyle name="Output 2 4 15 22" xfId="55225"/>
    <cellStyle name="Output 2 4 15 23" xfId="55226"/>
    <cellStyle name="Output 2 4 15 24" xfId="55227"/>
    <cellStyle name="Output 2 4 15 25" xfId="55228"/>
    <cellStyle name="Output 2 4 15 3" xfId="4048"/>
    <cellStyle name="Output 2 4 15 3 2" xfId="43361"/>
    <cellStyle name="Output 2 4 15 4" xfId="5620"/>
    <cellStyle name="Output 2 4 15 4 2" xfId="43362"/>
    <cellStyle name="Output 2 4 15 5" xfId="7018"/>
    <cellStyle name="Output 2 4 15 5 2" xfId="43363"/>
    <cellStyle name="Output 2 4 15 6" xfId="8416"/>
    <cellStyle name="Output 2 4 15 6 2" xfId="43364"/>
    <cellStyle name="Output 2 4 15 7" xfId="9818"/>
    <cellStyle name="Output 2 4 15 7 2" xfId="43365"/>
    <cellStyle name="Output 2 4 15 8" xfId="11212"/>
    <cellStyle name="Output 2 4 15 8 2" xfId="43366"/>
    <cellStyle name="Output 2 4 15 9" xfId="12611"/>
    <cellStyle name="Output 2 4 15 9 2" xfId="43367"/>
    <cellStyle name="Output 2 4 16" xfId="1280"/>
    <cellStyle name="Output 2 4 16 10" xfId="14045"/>
    <cellStyle name="Output 2 4 16 10 2" xfId="43368"/>
    <cellStyle name="Output 2 4 16 11" xfId="15441"/>
    <cellStyle name="Output 2 4 16 11 2" xfId="43369"/>
    <cellStyle name="Output 2 4 16 12" xfId="16835"/>
    <cellStyle name="Output 2 4 16 12 2" xfId="43370"/>
    <cellStyle name="Output 2 4 16 13" xfId="18225"/>
    <cellStyle name="Output 2 4 16 13 2" xfId="43371"/>
    <cellStyle name="Output 2 4 16 14" xfId="19612"/>
    <cellStyle name="Output 2 4 16 14 2" xfId="43372"/>
    <cellStyle name="Output 2 4 16 15" xfId="20992"/>
    <cellStyle name="Output 2 4 16 15 2" xfId="43373"/>
    <cellStyle name="Output 2 4 16 16" xfId="22358"/>
    <cellStyle name="Output 2 4 16 16 2" xfId="43374"/>
    <cellStyle name="Output 2 4 16 17" xfId="23712"/>
    <cellStyle name="Output 2 4 16 17 2" xfId="43375"/>
    <cellStyle name="Output 2 4 16 18" xfId="43376"/>
    <cellStyle name="Output 2 4 16 19" xfId="55229"/>
    <cellStyle name="Output 2 4 16 2" xfId="2730"/>
    <cellStyle name="Output 2 4 16 2 2" xfId="43377"/>
    <cellStyle name="Output 2 4 16 20" xfId="55230"/>
    <cellStyle name="Output 2 4 16 21" xfId="55231"/>
    <cellStyle name="Output 2 4 16 22" xfId="55232"/>
    <cellStyle name="Output 2 4 16 23" xfId="55233"/>
    <cellStyle name="Output 2 4 16 24" xfId="55234"/>
    <cellStyle name="Output 2 4 16 25" xfId="55235"/>
    <cellStyle name="Output 2 4 16 3" xfId="4084"/>
    <cellStyle name="Output 2 4 16 3 2" xfId="43378"/>
    <cellStyle name="Output 2 4 16 4" xfId="5656"/>
    <cellStyle name="Output 2 4 16 4 2" xfId="43379"/>
    <cellStyle name="Output 2 4 16 5" xfId="7054"/>
    <cellStyle name="Output 2 4 16 5 2" xfId="43380"/>
    <cellStyle name="Output 2 4 16 6" xfId="8452"/>
    <cellStyle name="Output 2 4 16 6 2" xfId="43381"/>
    <cellStyle name="Output 2 4 16 7" xfId="9854"/>
    <cellStyle name="Output 2 4 16 7 2" xfId="43382"/>
    <cellStyle name="Output 2 4 16 8" xfId="11248"/>
    <cellStyle name="Output 2 4 16 8 2" xfId="43383"/>
    <cellStyle name="Output 2 4 16 9" xfId="12647"/>
    <cellStyle name="Output 2 4 16 9 2" xfId="43384"/>
    <cellStyle name="Output 2 4 17" xfId="1310"/>
    <cellStyle name="Output 2 4 17 10" xfId="14075"/>
    <cellStyle name="Output 2 4 17 10 2" xfId="43385"/>
    <cellStyle name="Output 2 4 17 11" xfId="15471"/>
    <cellStyle name="Output 2 4 17 11 2" xfId="43386"/>
    <cellStyle name="Output 2 4 17 12" xfId="16865"/>
    <cellStyle name="Output 2 4 17 12 2" xfId="43387"/>
    <cellStyle name="Output 2 4 17 13" xfId="18255"/>
    <cellStyle name="Output 2 4 17 13 2" xfId="43388"/>
    <cellStyle name="Output 2 4 17 14" xfId="19642"/>
    <cellStyle name="Output 2 4 17 14 2" xfId="43389"/>
    <cellStyle name="Output 2 4 17 15" xfId="21022"/>
    <cellStyle name="Output 2 4 17 15 2" xfId="43390"/>
    <cellStyle name="Output 2 4 17 16" xfId="22388"/>
    <cellStyle name="Output 2 4 17 16 2" xfId="43391"/>
    <cellStyle name="Output 2 4 17 17" xfId="23742"/>
    <cellStyle name="Output 2 4 17 17 2" xfId="43392"/>
    <cellStyle name="Output 2 4 17 18" xfId="43393"/>
    <cellStyle name="Output 2 4 17 19" xfId="55236"/>
    <cellStyle name="Output 2 4 17 2" xfId="2760"/>
    <cellStyle name="Output 2 4 17 2 2" xfId="43394"/>
    <cellStyle name="Output 2 4 17 20" xfId="55237"/>
    <cellStyle name="Output 2 4 17 21" xfId="55238"/>
    <cellStyle name="Output 2 4 17 22" xfId="55239"/>
    <cellStyle name="Output 2 4 17 23" xfId="55240"/>
    <cellStyle name="Output 2 4 17 24" xfId="55241"/>
    <cellStyle name="Output 2 4 17 25" xfId="55242"/>
    <cellStyle name="Output 2 4 17 3" xfId="4114"/>
    <cellStyle name="Output 2 4 17 3 2" xfId="43395"/>
    <cellStyle name="Output 2 4 17 4" xfId="5686"/>
    <cellStyle name="Output 2 4 17 4 2" xfId="43396"/>
    <cellStyle name="Output 2 4 17 5" xfId="7084"/>
    <cellStyle name="Output 2 4 17 5 2" xfId="43397"/>
    <cellStyle name="Output 2 4 17 6" xfId="8482"/>
    <cellStyle name="Output 2 4 17 6 2" xfId="43398"/>
    <cellStyle name="Output 2 4 17 7" xfId="9884"/>
    <cellStyle name="Output 2 4 17 7 2" xfId="43399"/>
    <cellStyle name="Output 2 4 17 8" xfId="11278"/>
    <cellStyle name="Output 2 4 17 8 2" xfId="43400"/>
    <cellStyle name="Output 2 4 17 9" xfId="12677"/>
    <cellStyle name="Output 2 4 17 9 2" xfId="43401"/>
    <cellStyle name="Output 2 4 18" xfId="1343"/>
    <cellStyle name="Output 2 4 18 10" xfId="14108"/>
    <cellStyle name="Output 2 4 18 10 2" xfId="43402"/>
    <cellStyle name="Output 2 4 18 11" xfId="15504"/>
    <cellStyle name="Output 2 4 18 11 2" xfId="43403"/>
    <cellStyle name="Output 2 4 18 12" xfId="16898"/>
    <cellStyle name="Output 2 4 18 12 2" xfId="43404"/>
    <cellStyle name="Output 2 4 18 13" xfId="18288"/>
    <cellStyle name="Output 2 4 18 13 2" xfId="43405"/>
    <cellStyle name="Output 2 4 18 14" xfId="19675"/>
    <cellStyle name="Output 2 4 18 14 2" xfId="43406"/>
    <cellStyle name="Output 2 4 18 15" xfId="21055"/>
    <cellStyle name="Output 2 4 18 15 2" xfId="43407"/>
    <cellStyle name="Output 2 4 18 16" xfId="22421"/>
    <cellStyle name="Output 2 4 18 16 2" xfId="43408"/>
    <cellStyle name="Output 2 4 18 17" xfId="23775"/>
    <cellStyle name="Output 2 4 18 17 2" xfId="43409"/>
    <cellStyle name="Output 2 4 18 18" xfId="43410"/>
    <cellStyle name="Output 2 4 18 19" xfId="55243"/>
    <cellStyle name="Output 2 4 18 2" xfId="2793"/>
    <cellStyle name="Output 2 4 18 2 2" xfId="43411"/>
    <cellStyle name="Output 2 4 18 20" xfId="55244"/>
    <cellStyle name="Output 2 4 18 21" xfId="55245"/>
    <cellStyle name="Output 2 4 18 22" xfId="55246"/>
    <cellStyle name="Output 2 4 18 23" xfId="55247"/>
    <cellStyle name="Output 2 4 18 24" xfId="55248"/>
    <cellStyle name="Output 2 4 18 25" xfId="55249"/>
    <cellStyle name="Output 2 4 18 3" xfId="4147"/>
    <cellStyle name="Output 2 4 18 3 2" xfId="43412"/>
    <cellStyle name="Output 2 4 18 4" xfId="5719"/>
    <cellStyle name="Output 2 4 18 4 2" xfId="43413"/>
    <cellStyle name="Output 2 4 18 5" xfId="7117"/>
    <cellStyle name="Output 2 4 18 5 2" xfId="43414"/>
    <cellStyle name="Output 2 4 18 6" xfId="8515"/>
    <cellStyle name="Output 2 4 18 6 2" xfId="43415"/>
    <cellStyle name="Output 2 4 18 7" xfId="9917"/>
    <cellStyle name="Output 2 4 18 7 2" xfId="43416"/>
    <cellStyle name="Output 2 4 18 8" xfId="11311"/>
    <cellStyle name="Output 2 4 18 8 2" xfId="43417"/>
    <cellStyle name="Output 2 4 18 9" xfId="12710"/>
    <cellStyle name="Output 2 4 18 9 2" xfId="43418"/>
    <cellStyle name="Output 2 4 19" xfId="1227"/>
    <cellStyle name="Output 2 4 19 10" xfId="13992"/>
    <cellStyle name="Output 2 4 19 10 2" xfId="43419"/>
    <cellStyle name="Output 2 4 19 11" xfId="15388"/>
    <cellStyle name="Output 2 4 19 11 2" xfId="43420"/>
    <cellStyle name="Output 2 4 19 12" xfId="16782"/>
    <cellStyle name="Output 2 4 19 12 2" xfId="43421"/>
    <cellStyle name="Output 2 4 19 13" xfId="18172"/>
    <cellStyle name="Output 2 4 19 13 2" xfId="43422"/>
    <cellStyle name="Output 2 4 19 14" xfId="19559"/>
    <cellStyle name="Output 2 4 19 14 2" xfId="43423"/>
    <cellStyle name="Output 2 4 19 15" xfId="20939"/>
    <cellStyle name="Output 2 4 19 15 2" xfId="43424"/>
    <cellStyle name="Output 2 4 19 16" xfId="22305"/>
    <cellStyle name="Output 2 4 19 16 2" xfId="43425"/>
    <cellStyle name="Output 2 4 19 17" xfId="23659"/>
    <cellStyle name="Output 2 4 19 17 2" xfId="43426"/>
    <cellStyle name="Output 2 4 19 18" xfId="43427"/>
    <cellStyle name="Output 2 4 19 19" xfId="55250"/>
    <cellStyle name="Output 2 4 19 2" xfId="2677"/>
    <cellStyle name="Output 2 4 19 2 2" xfId="43428"/>
    <cellStyle name="Output 2 4 19 20" xfId="55251"/>
    <cellStyle name="Output 2 4 19 21" xfId="55252"/>
    <cellStyle name="Output 2 4 19 22" xfId="55253"/>
    <cellStyle name="Output 2 4 19 23" xfId="55254"/>
    <cellStyle name="Output 2 4 19 24" xfId="55255"/>
    <cellStyle name="Output 2 4 19 25" xfId="55256"/>
    <cellStyle name="Output 2 4 19 3" xfId="4031"/>
    <cellStyle name="Output 2 4 19 3 2" xfId="43429"/>
    <cellStyle name="Output 2 4 19 4" xfId="5603"/>
    <cellStyle name="Output 2 4 19 4 2" xfId="43430"/>
    <cellStyle name="Output 2 4 19 5" xfId="7001"/>
    <cellStyle name="Output 2 4 19 5 2" xfId="43431"/>
    <cellStyle name="Output 2 4 19 6" xfId="8399"/>
    <cellStyle name="Output 2 4 19 6 2" xfId="43432"/>
    <cellStyle name="Output 2 4 19 7" xfId="9801"/>
    <cellStyle name="Output 2 4 19 7 2" xfId="43433"/>
    <cellStyle name="Output 2 4 19 8" xfId="11195"/>
    <cellStyle name="Output 2 4 19 8 2" xfId="43434"/>
    <cellStyle name="Output 2 4 19 9" xfId="12594"/>
    <cellStyle name="Output 2 4 19 9 2" xfId="43435"/>
    <cellStyle name="Output 2 4 2" xfId="373"/>
    <cellStyle name="Output 2 4 2 10" xfId="9351"/>
    <cellStyle name="Output 2 4 2 10 2" xfId="43436"/>
    <cellStyle name="Output 2 4 2 11" xfId="10745"/>
    <cellStyle name="Output 2 4 2 11 2" xfId="43437"/>
    <cellStyle name="Output 2 4 2 12" xfId="12144"/>
    <cellStyle name="Output 2 4 2 12 2" xfId="43438"/>
    <cellStyle name="Output 2 4 2 13" xfId="13542"/>
    <cellStyle name="Output 2 4 2 13 2" xfId="43439"/>
    <cellStyle name="Output 2 4 2 14" xfId="14938"/>
    <cellStyle name="Output 2 4 2 14 2" xfId="43440"/>
    <cellStyle name="Output 2 4 2 15" xfId="16332"/>
    <cellStyle name="Output 2 4 2 15 2" xfId="43441"/>
    <cellStyle name="Output 2 4 2 16" xfId="17722"/>
    <cellStyle name="Output 2 4 2 16 2" xfId="43442"/>
    <cellStyle name="Output 2 4 2 17" xfId="19109"/>
    <cellStyle name="Output 2 4 2 17 2" xfId="43443"/>
    <cellStyle name="Output 2 4 2 18" xfId="20489"/>
    <cellStyle name="Output 2 4 2 18 2" xfId="43444"/>
    <cellStyle name="Output 2 4 2 19" xfId="21855"/>
    <cellStyle name="Output 2 4 2 19 2" xfId="43445"/>
    <cellStyle name="Output 2 4 2 2" xfId="502"/>
    <cellStyle name="Output 2 4 2 2 10" xfId="14713"/>
    <cellStyle name="Output 2 4 2 2 10 2" xfId="43446"/>
    <cellStyle name="Output 2 4 2 2 11" xfId="16107"/>
    <cellStyle name="Output 2 4 2 2 11 2" xfId="43447"/>
    <cellStyle name="Output 2 4 2 2 12" xfId="17497"/>
    <cellStyle name="Output 2 4 2 2 12 2" xfId="43448"/>
    <cellStyle name="Output 2 4 2 2 13" xfId="18884"/>
    <cellStyle name="Output 2 4 2 2 13 2" xfId="43449"/>
    <cellStyle name="Output 2 4 2 2 14" xfId="20264"/>
    <cellStyle name="Output 2 4 2 2 14 2" xfId="43450"/>
    <cellStyle name="Output 2 4 2 2 15" xfId="21630"/>
    <cellStyle name="Output 2 4 2 2 15 2" xfId="43451"/>
    <cellStyle name="Output 2 4 2 2 16" xfId="22984"/>
    <cellStyle name="Output 2 4 2 2 16 2" xfId="43452"/>
    <cellStyle name="Output 2 4 2 2 17" xfId="24328"/>
    <cellStyle name="Output 2 4 2 2 17 2" xfId="43453"/>
    <cellStyle name="Output 2 4 2 2 18" xfId="1896"/>
    <cellStyle name="Output 2 4 2 2 18 2" xfId="43454"/>
    <cellStyle name="Output 2 4 2 2 19" xfId="43455"/>
    <cellStyle name="Output 2 4 2 2 2" xfId="3356"/>
    <cellStyle name="Output 2 4 2 2 2 2" xfId="43456"/>
    <cellStyle name="Output 2 4 2 2 3" xfId="4700"/>
    <cellStyle name="Output 2 4 2 2 3 2" xfId="43457"/>
    <cellStyle name="Output 2 4 2 2 4" xfId="6326"/>
    <cellStyle name="Output 2 4 2 2 4 2" xfId="43458"/>
    <cellStyle name="Output 2 4 2 2 5" xfId="7728"/>
    <cellStyle name="Output 2 4 2 2 5 2" xfId="43459"/>
    <cellStyle name="Output 2 4 2 2 6" xfId="9123"/>
    <cellStyle name="Output 2 4 2 2 6 2" xfId="43460"/>
    <cellStyle name="Output 2 4 2 2 7" xfId="10524"/>
    <cellStyle name="Output 2 4 2 2 7 2" xfId="43461"/>
    <cellStyle name="Output 2 4 2 2 8" xfId="11921"/>
    <cellStyle name="Output 2 4 2 2 8 2" xfId="43462"/>
    <cellStyle name="Output 2 4 2 2 9" xfId="13317"/>
    <cellStyle name="Output 2 4 2 2 9 2" xfId="43463"/>
    <cellStyle name="Output 2 4 2 20" xfId="23209"/>
    <cellStyle name="Output 2 4 2 20 2" xfId="43464"/>
    <cellStyle name="Output 2 4 2 21" xfId="777"/>
    <cellStyle name="Output 2 4 2 21 2" xfId="43465"/>
    <cellStyle name="Output 2 4 2 22" xfId="24594"/>
    <cellStyle name="Output 2 4 2 22 2" xfId="43466"/>
    <cellStyle name="Output 2 4 2 23" xfId="43467"/>
    <cellStyle name="Output 2 4 2 24" xfId="55257"/>
    <cellStyle name="Output 2 4 2 25" xfId="55258"/>
    <cellStyle name="Output 2 4 2 26" xfId="55259"/>
    <cellStyle name="Output 2 4 2 27" xfId="55260"/>
    <cellStyle name="Output 2 4 2 28" xfId="55261"/>
    <cellStyle name="Output 2 4 2 29" xfId="55262"/>
    <cellStyle name="Output 2 4 2 3" xfId="618"/>
    <cellStyle name="Output 2 4 2 3 10" xfId="14829"/>
    <cellStyle name="Output 2 4 2 3 10 2" xfId="43468"/>
    <cellStyle name="Output 2 4 2 3 11" xfId="16223"/>
    <cellStyle name="Output 2 4 2 3 11 2" xfId="43469"/>
    <cellStyle name="Output 2 4 2 3 12" xfId="17613"/>
    <cellStyle name="Output 2 4 2 3 12 2" xfId="43470"/>
    <cellStyle name="Output 2 4 2 3 13" xfId="19000"/>
    <cellStyle name="Output 2 4 2 3 13 2" xfId="43471"/>
    <cellStyle name="Output 2 4 2 3 14" xfId="20380"/>
    <cellStyle name="Output 2 4 2 3 14 2" xfId="43472"/>
    <cellStyle name="Output 2 4 2 3 15" xfId="21746"/>
    <cellStyle name="Output 2 4 2 3 15 2" xfId="43473"/>
    <cellStyle name="Output 2 4 2 3 16" xfId="23100"/>
    <cellStyle name="Output 2 4 2 3 16 2" xfId="43474"/>
    <cellStyle name="Output 2 4 2 3 17" xfId="24444"/>
    <cellStyle name="Output 2 4 2 3 17 2" xfId="43475"/>
    <cellStyle name="Output 2 4 2 3 18" xfId="2012"/>
    <cellStyle name="Output 2 4 2 3 18 2" xfId="43476"/>
    <cellStyle name="Output 2 4 2 3 19" xfId="43477"/>
    <cellStyle name="Output 2 4 2 3 2" xfId="3472"/>
    <cellStyle name="Output 2 4 2 3 2 2" xfId="43478"/>
    <cellStyle name="Output 2 4 2 3 3" xfId="4816"/>
    <cellStyle name="Output 2 4 2 3 3 2" xfId="43479"/>
    <cellStyle name="Output 2 4 2 3 4" xfId="6442"/>
    <cellStyle name="Output 2 4 2 3 4 2" xfId="43480"/>
    <cellStyle name="Output 2 4 2 3 5" xfId="7844"/>
    <cellStyle name="Output 2 4 2 3 5 2" xfId="43481"/>
    <cellStyle name="Output 2 4 2 3 6" xfId="9239"/>
    <cellStyle name="Output 2 4 2 3 6 2" xfId="43482"/>
    <cellStyle name="Output 2 4 2 3 7" xfId="10640"/>
    <cellStyle name="Output 2 4 2 3 7 2" xfId="43483"/>
    <cellStyle name="Output 2 4 2 3 8" xfId="12037"/>
    <cellStyle name="Output 2 4 2 3 8 2" xfId="43484"/>
    <cellStyle name="Output 2 4 2 3 9" xfId="13433"/>
    <cellStyle name="Output 2 4 2 3 9 2" xfId="43485"/>
    <cellStyle name="Output 2 4 2 30" xfId="55263"/>
    <cellStyle name="Output 2 4 2 4" xfId="1767"/>
    <cellStyle name="Output 2 4 2 4 10" xfId="14584"/>
    <cellStyle name="Output 2 4 2 4 10 2" xfId="43486"/>
    <cellStyle name="Output 2 4 2 4 11" xfId="15978"/>
    <cellStyle name="Output 2 4 2 4 11 2" xfId="43487"/>
    <cellStyle name="Output 2 4 2 4 12" xfId="17368"/>
    <cellStyle name="Output 2 4 2 4 12 2" xfId="43488"/>
    <cellStyle name="Output 2 4 2 4 13" xfId="18755"/>
    <cellStyle name="Output 2 4 2 4 13 2" xfId="43489"/>
    <cellStyle name="Output 2 4 2 4 14" xfId="20135"/>
    <cellStyle name="Output 2 4 2 4 14 2" xfId="43490"/>
    <cellStyle name="Output 2 4 2 4 15" xfId="21501"/>
    <cellStyle name="Output 2 4 2 4 15 2" xfId="43491"/>
    <cellStyle name="Output 2 4 2 4 16" xfId="22855"/>
    <cellStyle name="Output 2 4 2 4 16 2" xfId="43492"/>
    <cellStyle name="Output 2 4 2 4 17" xfId="24199"/>
    <cellStyle name="Output 2 4 2 4 17 2" xfId="43493"/>
    <cellStyle name="Output 2 4 2 4 18" xfId="43494"/>
    <cellStyle name="Output 2 4 2 4 2" xfId="3227"/>
    <cellStyle name="Output 2 4 2 4 2 2" xfId="43495"/>
    <cellStyle name="Output 2 4 2 4 3" xfId="4571"/>
    <cellStyle name="Output 2 4 2 4 3 2" xfId="43496"/>
    <cellStyle name="Output 2 4 2 4 4" xfId="6197"/>
    <cellStyle name="Output 2 4 2 4 4 2" xfId="43497"/>
    <cellStyle name="Output 2 4 2 4 5" xfId="7599"/>
    <cellStyle name="Output 2 4 2 4 5 2" xfId="43498"/>
    <cellStyle name="Output 2 4 2 4 6" xfId="8994"/>
    <cellStyle name="Output 2 4 2 4 6 2" xfId="43499"/>
    <cellStyle name="Output 2 4 2 4 7" xfId="10395"/>
    <cellStyle name="Output 2 4 2 4 7 2" xfId="43500"/>
    <cellStyle name="Output 2 4 2 4 8" xfId="11792"/>
    <cellStyle name="Output 2 4 2 4 8 2" xfId="43501"/>
    <cellStyle name="Output 2 4 2 4 9" xfId="13188"/>
    <cellStyle name="Output 2 4 2 4 9 2" xfId="43502"/>
    <cellStyle name="Output 2 4 2 5" xfId="2227"/>
    <cellStyle name="Output 2 4 2 5 2" xfId="43503"/>
    <cellStyle name="Output 2 4 2 6" xfId="3581"/>
    <cellStyle name="Output 2 4 2 6 2" xfId="43504"/>
    <cellStyle name="Output 2 4 2 7" xfId="5153"/>
    <cellStyle name="Output 2 4 2 7 2" xfId="43505"/>
    <cellStyle name="Output 2 4 2 8" xfId="6551"/>
    <cellStyle name="Output 2 4 2 8 2" xfId="43506"/>
    <cellStyle name="Output 2 4 2 9" xfId="7949"/>
    <cellStyle name="Output 2 4 2 9 2" xfId="43507"/>
    <cellStyle name="Output 2 4 20" xfId="1399"/>
    <cellStyle name="Output 2 4 20 10" xfId="14164"/>
    <cellStyle name="Output 2 4 20 10 2" xfId="43508"/>
    <cellStyle name="Output 2 4 20 11" xfId="15560"/>
    <cellStyle name="Output 2 4 20 11 2" xfId="43509"/>
    <cellStyle name="Output 2 4 20 12" xfId="16954"/>
    <cellStyle name="Output 2 4 20 12 2" xfId="43510"/>
    <cellStyle name="Output 2 4 20 13" xfId="18344"/>
    <cellStyle name="Output 2 4 20 13 2" xfId="43511"/>
    <cellStyle name="Output 2 4 20 14" xfId="19731"/>
    <cellStyle name="Output 2 4 20 14 2" xfId="43512"/>
    <cellStyle name="Output 2 4 20 15" xfId="21111"/>
    <cellStyle name="Output 2 4 20 15 2" xfId="43513"/>
    <cellStyle name="Output 2 4 20 16" xfId="22477"/>
    <cellStyle name="Output 2 4 20 16 2" xfId="43514"/>
    <cellStyle name="Output 2 4 20 17" xfId="23831"/>
    <cellStyle name="Output 2 4 20 17 2" xfId="43515"/>
    <cellStyle name="Output 2 4 20 18" xfId="43516"/>
    <cellStyle name="Output 2 4 20 19" xfId="55264"/>
    <cellStyle name="Output 2 4 20 2" xfId="2849"/>
    <cellStyle name="Output 2 4 20 2 2" xfId="43517"/>
    <cellStyle name="Output 2 4 20 20" xfId="55265"/>
    <cellStyle name="Output 2 4 20 21" xfId="55266"/>
    <cellStyle name="Output 2 4 20 22" xfId="55267"/>
    <cellStyle name="Output 2 4 20 23" xfId="55268"/>
    <cellStyle name="Output 2 4 20 24" xfId="55269"/>
    <cellStyle name="Output 2 4 20 25" xfId="55270"/>
    <cellStyle name="Output 2 4 20 3" xfId="4203"/>
    <cellStyle name="Output 2 4 20 3 2" xfId="43518"/>
    <cellStyle name="Output 2 4 20 4" xfId="5775"/>
    <cellStyle name="Output 2 4 20 4 2" xfId="43519"/>
    <cellStyle name="Output 2 4 20 5" xfId="7173"/>
    <cellStyle name="Output 2 4 20 5 2" xfId="43520"/>
    <cellStyle name="Output 2 4 20 6" xfId="8571"/>
    <cellStyle name="Output 2 4 20 6 2" xfId="43521"/>
    <cellStyle name="Output 2 4 20 7" xfId="9973"/>
    <cellStyle name="Output 2 4 20 7 2" xfId="43522"/>
    <cellStyle name="Output 2 4 20 8" xfId="11367"/>
    <cellStyle name="Output 2 4 20 8 2" xfId="43523"/>
    <cellStyle name="Output 2 4 20 9" xfId="12766"/>
    <cellStyle name="Output 2 4 20 9 2" xfId="43524"/>
    <cellStyle name="Output 2 4 21" xfId="1433"/>
    <cellStyle name="Output 2 4 21 10" xfId="14198"/>
    <cellStyle name="Output 2 4 21 10 2" xfId="43525"/>
    <cellStyle name="Output 2 4 21 11" xfId="15594"/>
    <cellStyle name="Output 2 4 21 11 2" xfId="43526"/>
    <cellStyle name="Output 2 4 21 12" xfId="16988"/>
    <cellStyle name="Output 2 4 21 12 2" xfId="43527"/>
    <cellStyle name="Output 2 4 21 13" xfId="18378"/>
    <cellStyle name="Output 2 4 21 13 2" xfId="43528"/>
    <cellStyle name="Output 2 4 21 14" xfId="19765"/>
    <cellStyle name="Output 2 4 21 14 2" xfId="43529"/>
    <cellStyle name="Output 2 4 21 15" xfId="21145"/>
    <cellStyle name="Output 2 4 21 15 2" xfId="43530"/>
    <cellStyle name="Output 2 4 21 16" xfId="22511"/>
    <cellStyle name="Output 2 4 21 16 2" xfId="43531"/>
    <cellStyle name="Output 2 4 21 17" xfId="23865"/>
    <cellStyle name="Output 2 4 21 17 2" xfId="43532"/>
    <cellStyle name="Output 2 4 21 18" xfId="43533"/>
    <cellStyle name="Output 2 4 21 19" xfId="55271"/>
    <cellStyle name="Output 2 4 21 2" xfId="2883"/>
    <cellStyle name="Output 2 4 21 2 2" xfId="43534"/>
    <cellStyle name="Output 2 4 21 20" xfId="55272"/>
    <cellStyle name="Output 2 4 21 21" xfId="55273"/>
    <cellStyle name="Output 2 4 21 22" xfId="55274"/>
    <cellStyle name="Output 2 4 21 23" xfId="55275"/>
    <cellStyle name="Output 2 4 21 24" xfId="55276"/>
    <cellStyle name="Output 2 4 21 25" xfId="55277"/>
    <cellStyle name="Output 2 4 21 3" xfId="4237"/>
    <cellStyle name="Output 2 4 21 3 2" xfId="43535"/>
    <cellStyle name="Output 2 4 21 4" xfId="5809"/>
    <cellStyle name="Output 2 4 21 4 2" xfId="43536"/>
    <cellStyle name="Output 2 4 21 5" xfId="7207"/>
    <cellStyle name="Output 2 4 21 5 2" xfId="43537"/>
    <cellStyle name="Output 2 4 21 6" xfId="8605"/>
    <cellStyle name="Output 2 4 21 6 2" xfId="43538"/>
    <cellStyle name="Output 2 4 21 7" xfId="10007"/>
    <cellStyle name="Output 2 4 21 7 2" xfId="43539"/>
    <cellStyle name="Output 2 4 21 8" xfId="11401"/>
    <cellStyle name="Output 2 4 21 8 2" xfId="43540"/>
    <cellStyle name="Output 2 4 21 9" xfId="12800"/>
    <cellStyle name="Output 2 4 21 9 2" xfId="43541"/>
    <cellStyle name="Output 2 4 22" xfId="1465"/>
    <cellStyle name="Output 2 4 22 10" xfId="14230"/>
    <cellStyle name="Output 2 4 22 10 2" xfId="43542"/>
    <cellStyle name="Output 2 4 22 11" xfId="15626"/>
    <cellStyle name="Output 2 4 22 11 2" xfId="43543"/>
    <cellStyle name="Output 2 4 22 12" xfId="17020"/>
    <cellStyle name="Output 2 4 22 12 2" xfId="43544"/>
    <cellStyle name="Output 2 4 22 13" xfId="18410"/>
    <cellStyle name="Output 2 4 22 13 2" xfId="43545"/>
    <cellStyle name="Output 2 4 22 14" xfId="19797"/>
    <cellStyle name="Output 2 4 22 14 2" xfId="43546"/>
    <cellStyle name="Output 2 4 22 15" xfId="21177"/>
    <cellStyle name="Output 2 4 22 15 2" xfId="43547"/>
    <cellStyle name="Output 2 4 22 16" xfId="22543"/>
    <cellStyle name="Output 2 4 22 16 2" xfId="43548"/>
    <cellStyle name="Output 2 4 22 17" xfId="23897"/>
    <cellStyle name="Output 2 4 22 17 2" xfId="43549"/>
    <cellStyle name="Output 2 4 22 18" xfId="43550"/>
    <cellStyle name="Output 2 4 22 19" xfId="55278"/>
    <cellStyle name="Output 2 4 22 2" xfId="2915"/>
    <cellStyle name="Output 2 4 22 2 2" xfId="43551"/>
    <cellStyle name="Output 2 4 22 20" xfId="55279"/>
    <cellStyle name="Output 2 4 22 21" xfId="55280"/>
    <cellStyle name="Output 2 4 22 22" xfId="55281"/>
    <cellStyle name="Output 2 4 22 23" xfId="55282"/>
    <cellStyle name="Output 2 4 22 24" xfId="55283"/>
    <cellStyle name="Output 2 4 22 25" xfId="55284"/>
    <cellStyle name="Output 2 4 22 3" xfId="4269"/>
    <cellStyle name="Output 2 4 22 3 2" xfId="43552"/>
    <cellStyle name="Output 2 4 22 4" xfId="5841"/>
    <cellStyle name="Output 2 4 22 4 2" xfId="43553"/>
    <cellStyle name="Output 2 4 22 5" xfId="7239"/>
    <cellStyle name="Output 2 4 22 5 2" xfId="43554"/>
    <cellStyle name="Output 2 4 22 6" xfId="8637"/>
    <cellStyle name="Output 2 4 22 6 2" xfId="43555"/>
    <cellStyle name="Output 2 4 22 7" xfId="10039"/>
    <cellStyle name="Output 2 4 22 7 2" xfId="43556"/>
    <cellStyle name="Output 2 4 22 8" xfId="11433"/>
    <cellStyle name="Output 2 4 22 8 2" xfId="43557"/>
    <cellStyle name="Output 2 4 22 9" xfId="12832"/>
    <cellStyle name="Output 2 4 22 9 2" xfId="43558"/>
    <cellStyle name="Output 2 4 23" xfId="1499"/>
    <cellStyle name="Output 2 4 23 10" xfId="14264"/>
    <cellStyle name="Output 2 4 23 10 2" xfId="43559"/>
    <cellStyle name="Output 2 4 23 11" xfId="15660"/>
    <cellStyle name="Output 2 4 23 11 2" xfId="43560"/>
    <cellStyle name="Output 2 4 23 12" xfId="17054"/>
    <cellStyle name="Output 2 4 23 12 2" xfId="43561"/>
    <cellStyle name="Output 2 4 23 13" xfId="18444"/>
    <cellStyle name="Output 2 4 23 13 2" xfId="43562"/>
    <cellStyle name="Output 2 4 23 14" xfId="19831"/>
    <cellStyle name="Output 2 4 23 14 2" xfId="43563"/>
    <cellStyle name="Output 2 4 23 15" xfId="21211"/>
    <cellStyle name="Output 2 4 23 15 2" xfId="43564"/>
    <cellStyle name="Output 2 4 23 16" xfId="22577"/>
    <cellStyle name="Output 2 4 23 16 2" xfId="43565"/>
    <cellStyle name="Output 2 4 23 17" xfId="23931"/>
    <cellStyle name="Output 2 4 23 17 2" xfId="43566"/>
    <cellStyle name="Output 2 4 23 18" xfId="43567"/>
    <cellStyle name="Output 2 4 23 19" xfId="55285"/>
    <cellStyle name="Output 2 4 23 2" xfId="2949"/>
    <cellStyle name="Output 2 4 23 2 2" xfId="43568"/>
    <cellStyle name="Output 2 4 23 20" xfId="55286"/>
    <cellStyle name="Output 2 4 23 21" xfId="55287"/>
    <cellStyle name="Output 2 4 23 22" xfId="55288"/>
    <cellStyle name="Output 2 4 23 23" xfId="55289"/>
    <cellStyle name="Output 2 4 23 24" xfId="55290"/>
    <cellStyle name="Output 2 4 23 25" xfId="55291"/>
    <cellStyle name="Output 2 4 23 3" xfId="4303"/>
    <cellStyle name="Output 2 4 23 3 2" xfId="43569"/>
    <cellStyle name="Output 2 4 23 4" xfId="5875"/>
    <cellStyle name="Output 2 4 23 4 2" xfId="43570"/>
    <cellStyle name="Output 2 4 23 5" xfId="7273"/>
    <cellStyle name="Output 2 4 23 5 2" xfId="43571"/>
    <cellStyle name="Output 2 4 23 6" xfId="8671"/>
    <cellStyle name="Output 2 4 23 6 2" xfId="43572"/>
    <cellStyle name="Output 2 4 23 7" xfId="10073"/>
    <cellStyle name="Output 2 4 23 7 2" xfId="43573"/>
    <cellStyle name="Output 2 4 23 8" xfId="11467"/>
    <cellStyle name="Output 2 4 23 8 2" xfId="43574"/>
    <cellStyle name="Output 2 4 23 9" xfId="12866"/>
    <cellStyle name="Output 2 4 23 9 2" xfId="43575"/>
    <cellStyle name="Output 2 4 24" xfId="1534"/>
    <cellStyle name="Output 2 4 24 10" xfId="14299"/>
    <cellStyle name="Output 2 4 24 10 2" xfId="43576"/>
    <cellStyle name="Output 2 4 24 11" xfId="15695"/>
    <cellStyle name="Output 2 4 24 11 2" xfId="43577"/>
    <cellStyle name="Output 2 4 24 12" xfId="17089"/>
    <cellStyle name="Output 2 4 24 12 2" xfId="43578"/>
    <cellStyle name="Output 2 4 24 13" xfId="18479"/>
    <cellStyle name="Output 2 4 24 13 2" xfId="43579"/>
    <cellStyle name="Output 2 4 24 14" xfId="19866"/>
    <cellStyle name="Output 2 4 24 14 2" xfId="43580"/>
    <cellStyle name="Output 2 4 24 15" xfId="21246"/>
    <cellStyle name="Output 2 4 24 15 2" xfId="43581"/>
    <cellStyle name="Output 2 4 24 16" xfId="22612"/>
    <cellStyle name="Output 2 4 24 16 2" xfId="43582"/>
    <cellStyle name="Output 2 4 24 17" xfId="23966"/>
    <cellStyle name="Output 2 4 24 17 2" xfId="43583"/>
    <cellStyle name="Output 2 4 24 18" xfId="43584"/>
    <cellStyle name="Output 2 4 24 19" xfId="55292"/>
    <cellStyle name="Output 2 4 24 2" xfId="2984"/>
    <cellStyle name="Output 2 4 24 2 2" xfId="43585"/>
    <cellStyle name="Output 2 4 24 20" xfId="55293"/>
    <cellStyle name="Output 2 4 24 21" xfId="55294"/>
    <cellStyle name="Output 2 4 24 22" xfId="55295"/>
    <cellStyle name="Output 2 4 24 23" xfId="55296"/>
    <cellStyle name="Output 2 4 24 24" xfId="55297"/>
    <cellStyle name="Output 2 4 24 25" xfId="55298"/>
    <cellStyle name="Output 2 4 24 3" xfId="4338"/>
    <cellStyle name="Output 2 4 24 3 2" xfId="43586"/>
    <cellStyle name="Output 2 4 24 4" xfId="5910"/>
    <cellStyle name="Output 2 4 24 4 2" xfId="43587"/>
    <cellStyle name="Output 2 4 24 5" xfId="7308"/>
    <cellStyle name="Output 2 4 24 5 2" xfId="43588"/>
    <cellStyle name="Output 2 4 24 6" xfId="8706"/>
    <cellStyle name="Output 2 4 24 6 2" xfId="43589"/>
    <cellStyle name="Output 2 4 24 7" xfId="10108"/>
    <cellStyle name="Output 2 4 24 7 2" xfId="43590"/>
    <cellStyle name="Output 2 4 24 8" xfId="11502"/>
    <cellStyle name="Output 2 4 24 8 2" xfId="43591"/>
    <cellStyle name="Output 2 4 24 9" xfId="12901"/>
    <cellStyle name="Output 2 4 24 9 2" xfId="43592"/>
    <cellStyle name="Output 2 4 25" xfId="1568"/>
    <cellStyle name="Output 2 4 25 10" xfId="14333"/>
    <cellStyle name="Output 2 4 25 10 2" xfId="43593"/>
    <cellStyle name="Output 2 4 25 11" xfId="15729"/>
    <cellStyle name="Output 2 4 25 11 2" xfId="43594"/>
    <cellStyle name="Output 2 4 25 12" xfId="17123"/>
    <cellStyle name="Output 2 4 25 12 2" xfId="43595"/>
    <cellStyle name="Output 2 4 25 13" xfId="18513"/>
    <cellStyle name="Output 2 4 25 13 2" xfId="43596"/>
    <cellStyle name="Output 2 4 25 14" xfId="19900"/>
    <cellStyle name="Output 2 4 25 14 2" xfId="43597"/>
    <cellStyle name="Output 2 4 25 15" xfId="21280"/>
    <cellStyle name="Output 2 4 25 15 2" xfId="43598"/>
    <cellStyle name="Output 2 4 25 16" xfId="22646"/>
    <cellStyle name="Output 2 4 25 16 2" xfId="43599"/>
    <cellStyle name="Output 2 4 25 17" xfId="24000"/>
    <cellStyle name="Output 2 4 25 17 2" xfId="43600"/>
    <cellStyle name="Output 2 4 25 18" xfId="43601"/>
    <cellStyle name="Output 2 4 25 19" xfId="55299"/>
    <cellStyle name="Output 2 4 25 2" xfId="3018"/>
    <cellStyle name="Output 2 4 25 2 2" xfId="43602"/>
    <cellStyle name="Output 2 4 25 20" xfId="55300"/>
    <cellStyle name="Output 2 4 25 21" xfId="55301"/>
    <cellStyle name="Output 2 4 25 22" xfId="55302"/>
    <cellStyle name="Output 2 4 25 23" xfId="55303"/>
    <cellStyle name="Output 2 4 25 24" xfId="55304"/>
    <cellStyle name="Output 2 4 25 25" xfId="55305"/>
    <cellStyle name="Output 2 4 25 3" xfId="4372"/>
    <cellStyle name="Output 2 4 25 3 2" xfId="43603"/>
    <cellStyle name="Output 2 4 25 4" xfId="5944"/>
    <cellStyle name="Output 2 4 25 4 2" xfId="43604"/>
    <cellStyle name="Output 2 4 25 5" xfId="7342"/>
    <cellStyle name="Output 2 4 25 5 2" xfId="43605"/>
    <cellStyle name="Output 2 4 25 6" xfId="8740"/>
    <cellStyle name="Output 2 4 25 6 2" xfId="43606"/>
    <cellStyle name="Output 2 4 25 7" xfId="10142"/>
    <cellStyle name="Output 2 4 25 7 2" xfId="43607"/>
    <cellStyle name="Output 2 4 25 8" xfId="11536"/>
    <cellStyle name="Output 2 4 25 8 2" xfId="43608"/>
    <cellStyle name="Output 2 4 25 9" xfId="12935"/>
    <cellStyle name="Output 2 4 25 9 2" xfId="43609"/>
    <cellStyle name="Output 2 4 26" xfId="1600"/>
    <cellStyle name="Output 2 4 26 10" xfId="14365"/>
    <cellStyle name="Output 2 4 26 10 2" xfId="43610"/>
    <cellStyle name="Output 2 4 26 11" xfId="15761"/>
    <cellStyle name="Output 2 4 26 11 2" xfId="43611"/>
    <cellStyle name="Output 2 4 26 12" xfId="17155"/>
    <cellStyle name="Output 2 4 26 12 2" xfId="43612"/>
    <cellStyle name="Output 2 4 26 13" xfId="18545"/>
    <cellStyle name="Output 2 4 26 13 2" xfId="43613"/>
    <cellStyle name="Output 2 4 26 14" xfId="19932"/>
    <cellStyle name="Output 2 4 26 14 2" xfId="43614"/>
    <cellStyle name="Output 2 4 26 15" xfId="21312"/>
    <cellStyle name="Output 2 4 26 15 2" xfId="43615"/>
    <cellStyle name="Output 2 4 26 16" xfId="22678"/>
    <cellStyle name="Output 2 4 26 16 2" xfId="43616"/>
    <cellStyle name="Output 2 4 26 17" xfId="24032"/>
    <cellStyle name="Output 2 4 26 17 2" xfId="43617"/>
    <cellStyle name="Output 2 4 26 18" xfId="43618"/>
    <cellStyle name="Output 2 4 26 19" xfId="55306"/>
    <cellStyle name="Output 2 4 26 2" xfId="3050"/>
    <cellStyle name="Output 2 4 26 2 2" xfId="43619"/>
    <cellStyle name="Output 2 4 26 20" xfId="55307"/>
    <cellStyle name="Output 2 4 26 21" xfId="55308"/>
    <cellStyle name="Output 2 4 26 22" xfId="55309"/>
    <cellStyle name="Output 2 4 26 23" xfId="55310"/>
    <cellStyle name="Output 2 4 26 24" xfId="55311"/>
    <cellStyle name="Output 2 4 26 25" xfId="55312"/>
    <cellStyle name="Output 2 4 26 3" xfId="4404"/>
    <cellStyle name="Output 2 4 26 3 2" xfId="43620"/>
    <cellStyle name="Output 2 4 26 4" xfId="5976"/>
    <cellStyle name="Output 2 4 26 4 2" xfId="43621"/>
    <cellStyle name="Output 2 4 26 5" xfId="7374"/>
    <cellStyle name="Output 2 4 26 5 2" xfId="43622"/>
    <cellStyle name="Output 2 4 26 6" xfId="8772"/>
    <cellStyle name="Output 2 4 26 6 2" xfId="43623"/>
    <cellStyle name="Output 2 4 26 7" xfId="10174"/>
    <cellStyle name="Output 2 4 26 7 2" xfId="43624"/>
    <cellStyle name="Output 2 4 26 8" xfId="11568"/>
    <cellStyle name="Output 2 4 26 8 2" xfId="43625"/>
    <cellStyle name="Output 2 4 26 9" xfId="12967"/>
    <cellStyle name="Output 2 4 26 9 2" xfId="43626"/>
    <cellStyle name="Output 2 4 27" xfId="1632"/>
    <cellStyle name="Output 2 4 27 10" xfId="14397"/>
    <cellStyle name="Output 2 4 27 10 2" xfId="43627"/>
    <cellStyle name="Output 2 4 27 11" xfId="15793"/>
    <cellStyle name="Output 2 4 27 11 2" xfId="43628"/>
    <cellStyle name="Output 2 4 27 12" xfId="17187"/>
    <cellStyle name="Output 2 4 27 12 2" xfId="43629"/>
    <cellStyle name="Output 2 4 27 13" xfId="18577"/>
    <cellStyle name="Output 2 4 27 13 2" xfId="43630"/>
    <cellStyle name="Output 2 4 27 14" xfId="19964"/>
    <cellStyle name="Output 2 4 27 14 2" xfId="43631"/>
    <cellStyle name="Output 2 4 27 15" xfId="21344"/>
    <cellStyle name="Output 2 4 27 15 2" xfId="43632"/>
    <cellStyle name="Output 2 4 27 16" xfId="22710"/>
    <cellStyle name="Output 2 4 27 16 2" xfId="43633"/>
    <cellStyle name="Output 2 4 27 17" xfId="24064"/>
    <cellStyle name="Output 2 4 27 17 2" xfId="43634"/>
    <cellStyle name="Output 2 4 27 18" xfId="43635"/>
    <cellStyle name="Output 2 4 27 19" xfId="55313"/>
    <cellStyle name="Output 2 4 27 2" xfId="3082"/>
    <cellStyle name="Output 2 4 27 2 2" xfId="43636"/>
    <cellStyle name="Output 2 4 27 20" xfId="55314"/>
    <cellStyle name="Output 2 4 27 21" xfId="55315"/>
    <cellStyle name="Output 2 4 27 22" xfId="55316"/>
    <cellStyle name="Output 2 4 27 23" xfId="55317"/>
    <cellStyle name="Output 2 4 27 24" xfId="55318"/>
    <cellStyle name="Output 2 4 27 25" xfId="55319"/>
    <cellStyle name="Output 2 4 27 3" xfId="4436"/>
    <cellStyle name="Output 2 4 27 3 2" xfId="43637"/>
    <cellStyle name="Output 2 4 27 4" xfId="6008"/>
    <cellStyle name="Output 2 4 27 4 2" xfId="43638"/>
    <cellStyle name="Output 2 4 27 5" xfId="7406"/>
    <cellStyle name="Output 2 4 27 5 2" xfId="43639"/>
    <cellStyle name="Output 2 4 27 6" xfId="8804"/>
    <cellStyle name="Output 2 4 27 6 2" xfId="43640"/>
    <cellStyle name="Output 2 4 27 7" xfId="10206"/>
    <cellStyle name="Output 2 4 27 7 2" xfId="43641"/>
    <cellStyle name="Output 2 4 27 8" xfId="11600"/>
    <cellStyle name="Output 2 4 27 8 2" xfId="43642"/>
    <cellStyle name="Output 2 4 27 9" xfId="12999"/>
    <cellStyle name="Output 2 4 27 9 2" xfId="43643"/>
    <cellStyle name="Output 2 4 28" xfId="1687"/>
    <cellStyle name="Output 2 4 28 10" xfId="14504"/>
    <cellStyle name="Output 2 4 28 10 2" xfId="43644"/>
    <cellStyle name="Output 2 4 28 11" xfId="15898"/>
    <cellStyle name="Output 2 4 28 11 2" xfId="43645"/>
    <cellStyle name="Output 2 4 28 12" xfId="17288"/>
    <cellStyle name="Output 2 4 28 12 2" xfId="43646"/>
    <cellStyle name="Output 2 4 28 13" xfId="18675"/>
    <cellStyle name="Output 2 4 28 13 2" xfId="43647"/>
    <cellStyle name="Output 2 4 28 14" xfId="20055"/>
    <cellStyle name="Output 2 4 28 14 2" xfId="43648"/>
    <cellStyle name="Output 2 4 28 15" xfId="21421"/>
    <cellStyle name="Output 2 4 28 15 2" xfId="43649"/>
    <cellStyle name="Output 2 4 28 16" xfId="22775"/>
    <cellStyle name="Output 2 4 28 16 2" xfId="43650"/>
    <cellStyle name="Output 2 4 28 17" xfId="24119"/>
    <cellStyle name="Output 2 4 28 17 2" xfId="43651"/>
    <cellStyle name="Output 2 4 28 18" xfId="43652"/>
    <cellStyle name="Output 2 4 28 2" xfId="3147"/>
    <cellStyle name="Output 2 4 28 2 2" xfId="43653"/>
    <cellStyle name="Output 2 4 28 3" xfId="4491"/>
    <cellStyle name="Output 2 4 28 3 2" xfId="43654"/>
    <cellStyle name="Output 2 4 28 4" xfId="6117"/>
    <cellStyle name="Output 2 4 28 4 2" xfId="43655"/>
    <cellStyle name="Output 2 4 28 5" xfId="7519"/>
    <cellStyle name="Output 2 4 28 5 2" xfId="43656"/>
    <cellStyle name="Output 2 4 28 6" xfId="8914"/>
    <cellStyle name="Output 2 4 28 6 2" xfId="43657"/>
    <cellStyle name="Output 2 4 28 7" xfId="10315"/>
    <cellStyle name="Output 2 4 28 7 2" xfId="43658"/>
    <cellStyle name="Output 2 4 28 8" xfId="11712"/>
    <cellStyle name="Output 2 4 28 8 2" xfId="43659"/>
    <cellStyle name="Output 2 4 28 9" xfId="13108"/>
    <cellStyle name="Output 2 4 28 9 2" xfId="43660"/>
    <cellStyle name="Output 2 4 29" xfId="2188"/>
    <cellStyle name="Output 2 4 29 2" xfId="43661"/>
    <cellStyle name="Output 2 4 3" xfId="422"/>
    <cellStyle name="Output 2 4 3 10" xfId="12184"/>
    <cellStyle name="Output 2 4 3 10 2" xfId="43662"/>
    <cellStyle name="Output 2 4 3 11" xfId="13582"/>
    <cellStyle name="Output 2 4 3 11 2" xfId="43663"/>
    <cellStyle name="Output 2 4 3 12" xfId="14978"/>
    <cellStyle name="Output 2 4 3 12 2" xfId="43664"/>
    <cellStyle name="Output 2 4 3 13" xfId="16372"/>
    <cellStyle name="Output 2 4 3 13 2" xfId="43665"/>
    <cellStyle name="Output 2 4 3 14" xfId="17762"/>
    <cellStyle name="Output 2 4 3 14 2" xfId="43666"/>
    <cellStyle name="Output 2 4 3 15" xfId="19149"/>
    <cellStyle name="Output 2 4 3 15 2" xfId="43667"/>
    <cellStyle name="Output 2 4 3 16" xfId="20529"/>
    <cellStyle name="Output 2 4 3 16 2" xfId="43668"/>
    <cellStyle name="Output 2 4 3 17" xfId="21895"/>
    <cellStyle name="Output 2 4 3 17 2" xfId="43669"/>
    <cellStyle name="Output 2 4 3 18" xfId="23249"/>
    <cellStyle name="Output 2 4 3 18 2" xfId="43670"/>
    <cellStyle name="Output 2 4 3 19" xfId="817"/>
    <cellStyle name="Output 2 4 3 19 2" xfId="43671"/>
    <cellStyle name="Output 2 4 3 2" xfId="1816"/>
    <cellStyle name="Output 2 4 3 2 10" xfId="14633"/>
    <cellStyle name="Output 2 4 3 2 10 2" xfId="43672"/>
    <cellStyle name="Output 2 4 3 2 11" xfId="16027"/>
    <cellStyle name="Output 2 4 3 2 11 2" xfId="43673"/>
    <cellStyle name="Output 2 4 3 2 12" xfId="17417"/>
    <cellStyle name="Output 2 4 3 2 12 2" xfId="43674"/>
    <cellStyle name="Output 2 4 3 2 13" xfId="18804"/>
    <cellStyle name="Output 2 4 3 2 13 2" xfId="43675"/>
    <cellStyle name="Output 2 4 3 2 14" xfId="20184"/>
    <cellStyle name="Output 2 4 3 2 14 2" xfId="43676"/>
    <cellStyle name="Output 2 4 3 2 15" xfId="21550"/>
    <cellStyle name="Output 2 4 3 2 15 2" xfId="43677"/>
    <cellStyle name="Output 2 4 3 2 16" xfId="22904"/>
    <cellStyle name="Output 2 4 3 2 16 2" xfId="43678"/>
    <cellStyle name="Output 2 4 3 2 17" xfId="24248"/>
    <cellStyle name="Output 2 4 3 2 17 2" xfId="43679"/>
    <cellStyle name="Output 2 4 3 2 18" xfId="43680"/>
    <cellStyle name="Output 2 4 3 2 2" xfId="3276"/>
    <cellStyle name="Output 2 4 3 2 2 2" xfId="43681"/>
    <cellStyle name="Output 2 4 3 2 3" xfId="4620"/>
    <cellStyle name="Output 2 4 3 2 3 2" xfId="43682"/>
    <cellStyle name="Output 2 4 3 2 4" xfId="6246"/>
    <cellStyle name="Output 2 4 3 2 4 2" xfId="43683"/>
    <cellStyle name="Output 2 4 3 2 5" xfId="7648"/>
    <cellStyle name="Output 2 4 3 2 5 2" xfId="43684"/>
    <cellStyle name="Output 2 4 3 2 6" xfId="9043"/>
    <cellStyle name="Output 2 4 3 2 6 2" xfId="43685"/>
    <cellStyle name="Output 2 4 3 2 7" xfId="10444"/>
    <cellStyle name="Output 2 4 3 2 7 2" xfId="43686"/>
    <cellStyle name="Output 2 4 3 2 8" xfId="11841"/>
    <cellStyle name="Output 2 4 3 2 8 2" xfId="43687"/>
    <cellStyle name="Output 2 4 3 2 9" xfId="13237"/>
    <cellStyle name="Output 2 4 3 2 9 2" xfId="43688"/>
    <cellStyle name="Output 2 4 3 20" xfId="43689"/>
    <cellStyle name="Output 2 4 3 21" xfId="55320"/>
    <cellStyle name="Output 2 4 3 22" xfId="55321"/>
    <cellStyle name="Output 2 4 3 23" xfId="55322"/>
    <cellStyle name="Output 2 4 3 24" xfId="55323"/>
    <cellStyle name="Output 2 4 3 25" xfId="55324"/>
    <cellStyle name="Output 2 4 3 26" xfId="55325"/>
    <cellStyle name="Output 2 4 3 27" xfId="55326"/>
    <cellStyle name="Output 2 4 3 3" xfId="2267"/>
    <cellStyle name="Output 2 4 3 3 2" xfId="43690"/>
    <cellStyle name="Output 2 4 3 4" xfId="3621"/>
    <cellStyle name="Output 2 4 3 4 2" xfId="43691"/>
    <cellStyle name="Output 2 4 3 5" xfId="5193"/>
    <cellStyle name="Output 2 4 3 5 2" xfId="43692"/>
    <cellStyle name="Output 2 4 3 6" xfId="6591"/>
    <cellStyle name="Output 2 4 3 6 2" xfId="43693"/>
    <cellStyle name="Output 2 4 3 7" xfId="7989"/>
    <cellStyle name="Output 2 4 3 7 2" xfId="43694"/>
    <cellStyle name="Output 2 4 3 8" xfId="9391"/>
    <cellStyle name="Output 2 4 3 8 2" xfId="43695"/>
    <cellStyle name="Output 2 4 3 9" xfId="10785"/>
    <cellStyle name="Output 2 4 3 9 2" xfId="43696"/>
    <cellStyle name="Output 2 4 30" xfId="3542"/>
    <cellStyle name="Output 2 4 30 2" xfId="43697"/>
    <cellStyle name="Output 2 4 31" xfId="5114"/>
    <cellStyle name="Output 2 4 31 2" xfId="43698"/>
    <cellStyle name="Output 2 4 32" xfId="6512"/>
    <cellStyle name="Output 2 4 32 2" xfId="43699"/>
    <cellStyle name="Output 2 4 33" xfId="7910"/>
    <cellStyle name="Output 2 4 33 2" xfId="43700"/>
    <cellStyle name="Output 2 4 34" xfId="9312"/>
    <cellStyle name="Output 2 4 34 2" xfId="43701"/>
    <cellStyle name="Output 2 4 35" xfId="10706"/>
    <cellStyle name="Output 2 4 35 2" xfId="43702"/>
    <cellStyle name="Output 2 4 36" xfId="12105"/>
    <cellStyle name="Output 2 4 36 2" xfId="43703"/>
    <cellStyle name="Output 2 4 37" xfId="13503"/>
    <cellStyle name="Output 2 4 37 2" xfId="43704"/>
    <cellStyle name="Output 2 4 38" xfId="14899"/>
    <cellStyle name="Output 2 4 38 2" xfId="43705"/>
    <cellStyle name="Output 2 4 39" xfId="16293"/>
    <cellStyle name="Output 2 4 39 2" xfId="43706"/>
    <cellStyle name="Output 2 4 4" xfId="538"/>
    <cellStyle name="Output 2 4 4 10" xfId="12223"/>
    <cellStyle name="Output 2 4 4 10 2" xfId="43707"/>
    <cellStyle name="Output 2 4 4 11" xfId="13621"/>
    <cellStyle name="Output 2 4 4 11 2" xfId="43708"/>
    <cellStyle name="Output 2 4 4 12" xfId="15017"/>
    <cellStyle name="Output 2 4 4 12 2" xfId="43709"/>
    <cellStyle name="Output 2 4 4 13" xfId="16411"/>
    <cellStyle name="Output 2 4 4 13 2" xfId="43710"/>
    <cellStyle name="Output 2 4 4 14" xfId="17801"/>
    <cellStyle name="Output 2 4 4 14 2" xfId="43711"/>
    <cellStyle name="Output 2 4 4 15" xfId="19188"/>
    <cellStyle name="Output 2 4 4 15 2" xfId="43712"/>
    <cellStyle name="Output 2 4 4 16" xfId="20568"/>
    <cellStyle name="Output 2 4 4 16 2" xfId="43713"/>
    <cellStyle name="Output 2 4 4 17" xfId="21934"/>
    <cellStyle name="Output 2 4 4 17 2" xfId="43714"/>
    <cellStyle name="Output 2 4 4 18" xfId="23288"/>
    <cellStyle name="Output 2 4 4 18 2" xfId="43715"/>
    <cellStyle name="Output 2 4 4 19" xfId="856"/>
    <cellStyle name="Output 2 4 4 19 2" xfId="43716"/>
    <cellStyle name="Output 2 4 4 2" xfId="1932"/>
    <cellStyle name="Output 2 4 4 2 10" xfId="14749"/>
    <cellStyle name="Output 2 4 4 2 10 2" xfId="43717"/>
    <cellStyle name="Output 2 4 4 2 11" xfId="16143"/>
    <cellStyle name="Output 2 4 4 2 11 2" xfId="43718"/>
    <cellStyle name="Output 2 4 4 2 12" xfId="17533"/>
    <cellStyle name="Output 2 4 4 2 12 2" xfId="43719"/>
    <cellStyle name="Output 2 4 4 2 13" xfId="18920"/>
    <cellStyle name="Output 2 4 4 2 13 2" xfId="43720"/>
    <cellStyle name="Output 2 4 4 2 14" xfId="20300"/>
    <cellStyle name="Output 2 4 4 2 14 2" xfId="43721"/>
    <cellStyle name="Output 2 4 4 2 15" xfId="21666"/>
    <cellStyle name="Output 2 4 4 2 15 2" xfId="43722"/>
    <cellStyle name="Output 2 4 4 2 16" xfId="23020"/>
    <cellStyle name="Output 2 4 4 2 16 2" xfId="43723"/>
    <cellStyle name="Output 2 4 4 2 17" xfId="24364"/>
    <cellStyle name="Output 2 4 4 2 17 2" xfId="43724"/>
    <cellStyle name="Output 2 4 4 2 18" xfId="43725"/>
    <cellStyle name="Output 2 4 4 2 2" xfId="3392"/>
    <cellStyle name="Output 2 4 4 2 2 2" xfId="43726"/>
    <cellStyle name="Output 2 4 4 2 3" xfId="4736"/>
    <cellStyle name="Output 2 4 4 2 3 2" xfId="43727"/>
    <cellStyle name="Output 2 4 4 2 4" xfId="6362"/>
    <cellStyle name="Output 2 4 4 2 4 2" xfId="43728"/>
    <cellStyle name="Output 2 4 4 2 5" xfId="7764"/>
    <cellStyle name="Output 2 4 4 2 5 2" xfId="43729"/>
    <cellStyle name="Output 2 4 4 2 6" xfId="9159"/>
    <cellStyle name="Output 2 4 4 2 6 2" xfId="43730"/>
    <cellStyle name="Output 2 4 4 2 7" xfId="10560"/>
    <cellStyle name="Output 2 4 4 2 7 2" xfId="43731"/>
    <cellStyle name="Output 2 4 4 2 8" xfId="11957"/>
    <cellStyle name="Output 2 4 4 2 8 2" xfId="43732"/>
    <cellStyle name="Output 2 4 4 2 9" xfId="13353"/>
    <cellStyle name="Output 2 4 4 2 9 2" xfId="43733"/>
    <cellStyle name="Output 2 4 4 20" xfId="43734"/>
    <cellStyle name="Output 2 4 4 21" xfId="55327"/>
    <cellStyle name="Output 2 4 4 22" xfId="55328"/>
    <cellStyle name="Output 2 4 4 23" xfId="55329"/>
    <cellStyle name="Output 2 4 4 24" xfId="55330"/>
    <cellStyle name="Output 2 4 4 25" xfId="55331"/>
    <cellStyle name="Output 2 4 4 26" xfId="55332"/>
    <cellStyle name="Output 2 4 4 27" xfId="55333"/>
    <cellStyle name="Output 2 4 4 3" xfId="2306"/>
    <cellStyle name="Output 2 4 4 3 2" xfId="43735"/>
    <cellStyle name="Output 2 4 4 4" xfId="3660"/>
    <cellStyle name="Output 2 4 4 4 2" xfId="43736"/>
    <cellStyle name="Output 2 4 4 5" xfId="5232"/>
    <cellStyle name="Output 2 4 4 5 2" xfId="43737"/>
    <cellStyle name="Output 2 4 4 6" xfId="6630"/>
    <cellStyle name="Output 2 4 4 6 2" xfId="43738"/>
    <cellStyle name="Output 2 4 4 7" xfId="8028"/>
    <cellStyle name="Output 2 4 4 7 2" xfId="43739"/>
    <cellStyle name="Output 2 4 4 8" xfId="9430"/>
    <cellStyle name="Output 2 4 4 8 2" xfId="43740"/>
    <cellStyle name="Output 2 4 4 9" xfId="10824"/>
    <cellStyle name="Output 2 4 4 9 2" xfId="43741"/>
    <cellStyle name="Output 2 4 40" xfId="17683"/>
    <cellStyle name="Output 2 4 40 2" xfId="43742"/>
    <cellStyle name="Output 2 4 41" xfId="19070"/>
    <cellStyle name="Output 2 4 41 2" xfId="43743"/>
    <cellStyle name="Output 2 4 42" xfId="20450"/>
    <cellStyle name="Output 2 4 42 2" xfId="43744"/>
    <cellStyle name="Output 2 4 43" xfId="21816"/>
    <cellStyle name="Output 2 4 43 2" xfId="43745"/>
    <cellStyle name="Output 2 4 44" xfId="23170"/>
    <cellStyle name="Output 2 4 44 2" xfId="43746"/>
    <cellStyle name="Output 2 4 45" xfId="738"/>
    <cellStyle name="Output 2 4 45 2" xfId="43747"/>
    <cellStyle name="Output 2 4 46" xfId="24560"/>
    <cellStyle name="Output 2 4 46 2" xfId="43748"/>
    <cellStyle name="Output 2 4 47" xfId="24501"/>
    <cellStyle name="Output 2 4 47 2" xfId="43749"/>
    <cellStyle name="Output 2 4 48" xfId="24656"/>
    <cellStyle name="Output 2 4 48 2" xfId="43750"/>
    <cellStyle name="Output 2 4 49" xfId="43751"/>
    <cellStyle name="Output 2 4 5" xfId="894"/>
    <cellStyle name="Output 2 4 5 10" xfId="13659"/>
    <cellStyle name="Output 2 4 5 10 2" xfId="43752"/>
    <cellStyle name="Output 2 4 5 11" xfId="15055"/>
    <cellStyle name="Output 2 4 5 11 2" xfId="43753"/>
    <cellStyle name="Output 2 4 5 12" xfId="16449"/>
    <cellStyle name="Output 2 4 5 12 2" xfId="43754"/>
    <cellStyle name="Output 2 4 5 13" xfId="17839"/>
    <cellStyle name="Output 2 4 5 13 2" xfId="43755"/>
    <cellStyle name="Output 2 4 5 14" xfId="19226"/>
    <cellStyle name="Output 2 4 5 14 2" xfId="43756"/>
    <cellStyle name="Output 2 4 5 15" xfId="20606"/>
    <cellStyle name="Output 2 4 5 15 2" xfId="43757"/>
    <cellStyle name="Output 2 4 5 16" xfId="21972"/>
    <cellStyle name="Output 2 4 5 16 2" xfId="43758"/>
    <cellStyle name="Output 2 4 5 17" xfId="23326"/>
    <cellStyle name="Output 2 4 5 17 2" xfId="43759"/>
    <cellStyle name="Output 2 4 5 18" xfId="43760"/>
    <cellStyle name="Output 2 4 5 19" xfId="55334"/>
    <cellStyle name="Output 2 4 5 2" xfId="2344"/>
    <cellStyle name="Output 2 4 5 2 2" xfId="43761"/>
    <cellStyle name="Output 2 4 5 20" xfId="55335"/>
    <cellStyle name="Output 2 4 5 21" xfId="55336"/>
    <cellStyle name="Output 2 4 5 22" xfId="55337"/>
    <cellStyle name="Output 2 4 5 23" xfId="55338"/>
    <cellStyle name="Output 2 4 5 24" xfId="55339"/>
    <cellStyle name="Output 2 4 5 25" xfId="55340"/>
    <cellStyle name="Output 2 4 5 3" xfId="3698"/>
    <cellStyle name="Output 2 4 5 3 2" xfId="43762"/>
    <cellStyle name="Output 2 4 5 4" xfId="5270"/>
    <cellStyle name="Output 2 4 5 4 2" xfId="43763"/>
    <cellStyle name="Output 2 4 5 5" xfId="6668"/>
    <cellStyle name="Output 2 4 5 5 2" xfId="43764"/>
    <cellStyle name="Output 2 4 5 6" xfId="8066"/>
    <cellStyle name="Output 2 4 5 6 2" xfId="43765"/>
    <cellStyle name="Output 2 4 5 7" xfId="9468"/>
    <cellStyle name="Output 2 4 5 7 2" xfId="43766"/>
    <cellStyle name="Output 2 4 5 8" xfId="10862"/>
    <cellStyle name="Output 2 4 5 8 2" xfId="43767"/>
    <cellStyle name="Output 2 4 5 9" xfId="12261"/>
    <cellStyle name="Output 2 4 5 9 2" xfId="43768"/>
    <cellStyle name="Output 2 4 50" xfId="49245"/>
    <cellStyle name="Output 2 4 51" xfId="49279"/>
    <cellStyle name="Output 2 4 52" xfId="55341"/>
    <cellStyle name="Output 2 4 53" xfId="55342"/>
    <cellStyle name="Output 2 4 54" xfId="55343"/>
    <cellStyle name="Output 2 4 55" xfId="55344"/>
    <cellStyle name="Output 2 4 56" xfId="55345"/>
    <cellStyle name="Output 2 4 57" xfId="55346"/>
    <cellStyle name="Output 2 4 58" xfId="55347"/>
    <cellStyle name="Output 2 4 6" xfId="930"/>
    <cellStyle name="Output 2 4 6 10" xfId="13695"/>
    <cellStyle name="Output 2 4 6 10 2" xfId="43769"/>
    <cellStyle name="Output 2 4 6 11" xfId="15091"/>
    <cellStyle name="Output 2 4 6 11 2" xfId="43770"/>
    <cellStyle name="Output 2 4 6 12" xfId="16485"/>
    <cellStyle name="Output 2 4 6 12 2" xfId="43771"/>
    <cellStyle name="Output 2 4 6 13" xfId="17875"/>
    <cellStyle name="Output 2 4 6 13 2" xfId="43772"/>
    <cellStyle name="Output 2 4 6 14" xfId="19262"/>
    <cellStyle name="Output 2 4 6 14 2" xfId="43773"/>
    <cellStyle name="Output 2 4 6 15" xfId="20642"/>
    <cellStyle name="Output 2 4 6 15 2" xfId="43774"/>
    <cellStyle name="Output 2 4 6 16" xfId="22008"/>
    <cellStyle name="Output 2 4 6 16 2" xfId="43775"/>
    <cellStyle name="Output 2 4 6 17" xfId="23362"/>
    <cellStyle name="Output 2 4 6 17 2" xfId="43776"/>
    <cellStyle name="Output 2 4 6 18" xfId="43777"/>
    <cellStyle name="Output 2 4 6 19" xfId="55348"/>
    <cellStyle name="Output 2 4 6 2" xfId="2380"/>
    <cellStyle name="Output 2 4 6 2 2" xfId="43778"/>
    <cellStyle name="Output 2 4 6 20" xfId="55349"/>
    <cellStyle name="Output 2 4 6 21" xfId="55350"/>
    <cellStyle name="Output 2 4 6 22" xfId="55351"/>
    <cellStyle name="Output 2 4 6 23" xfId="55352"/>
    <cellStyle name="Output 2 4 6 24" xfId="55353"/>
    <cellStyle name="Output 2 4 6 25" xfId="55354"/>
    <cellStyle name="Output 2 4 6 3" xfId="3734"/>
    <cellStyle name="Output 2 4 6 3 2" xfId="43779"/>
    <cellStyle name="Output 2 4 6 4" xfId="5306"/>
    <cellStyle name="Output 2 4 6 4 2" xfId="43780"/>
    <cellStyle name="Output 2 4 6 5" xfId="6704"/>
    <cellStyle name="Output 2 4 6 5 2" xfId="43781"/>
    <cellStyle name="Output 2 4 6 6" xfId="8102"/>
    <cellStyle name="Output 2 4 6 6 2" xfId="43782"/>
    <cellStyle name="Output 2 4 6 7" xfId="9504"/>
    <cellStyle name="Output 2 4 6 7 2" xfId="43783"/>
    <cellStyle name="Output 2 4 6 8" xfId="10898"/>
    <cellStyle name="Output 2 4 6 8 2" xfId="43784"/>
    <cellStyle name="Output 2 4 6 9" xfId="12297"/>
    <cellStyle name="Output 2 4 6 9 2" xfId="43785"/>
    <cellStyle name="Output 2 4 7" xfId="968"/>
    <cellStyle name="Output 2 4 7 10" xfId="13733"/>
    <cellStyle name="Output 2 4 7 10 2" xfId="43786"/>
    <cellStyle name="Output 2 4 7 11" xfId="15129"/>
    <cellStyle name="Output 2 4 7 11 2" xfId="43787"/>
    <cellStyle name="Output 2 4 7 12" xfId="16523"/>
    <cellStyle name="Output 2 4 7 12 2" xfId="43788"/>
    <cellStyle name="Output 2 4 7 13" xfId="17913"/>
    <cellStyle name="Output 2 4 7 13 2" xfId="43789"/>
    <cellStyle name="Output 2 4 7 14" xfId="19300"/>
    <cellStyle name="Output 2 4 7 14 2" xfId="43790"/>
    <cellStyle name="Output 2 4 7 15" xfId="20680"/>
    <cellStyle name="Output 2 4 7 15 2" xfId="43791"/>
    <cellStyle name="Output 2 4 7 16" xfId="22046"/>
    <cellStyle name="Output 2 4 7 16 2" xfId="43792"/>
    <cellStyle name="Output 2 4 7 17" xfId="23400"/>
    <cellStyle name="Output 2 4 7 17 2" xfId="43793"/>
    <cellStyle name="Output 2 4 7 18" xfId="43794"/>
    <cellStyle name="Output 2 4 7 19" xfId="55355"/>
    <cellStyle name="Output 2 4 7 2" xfId="2418"/>
    <cellStyle name="Output 2 4 7 2 2" xfId="43795"/>
    <cellStyle name="Output 2 4 7 20" xfId="55356"/>
    <cellStyle name="Output 2 4 7 21" xfId="55357"/>
    <cellStyle name="Output 2 4 7 22" xfId="55358"/>
    <cellStyle name="Output 2 4 7 23" xfId="55359"/>
    <cellStyle name="Output 2 4 7 24" xfId="55360"/>
    <cellStyle name="Output 2 4 7 25" xfId="55361"/>
    <cellStyle name="Output 2 4 7 3" xfId="3772"/>
    <cellStyle name="Output 2 4 7 3 2" xfId="43796"/>
    <cellStyle name="Output 2 4 7 4" xfId="5344"/>
    <cellStyle name="Output 2 4 7 4 2" xfId="43797"/>
    <cellStyle name="Output 2 4 7 5" xfId="6742"/>
    <cellStyle name="Output 2 4 7 5 2" xfId="43798"/>
    <cellStyle name="Output 2 4 7 6" xfId="8140"/>
    <cellStyle name="Output 2 4 7 6 2" xfId="43799"/>
    <cellStyle name="Output 2 4 7 7" xfId="9542"/>
    <cellStyle name="Output 2 4 7 7 2" xfId="43800"/>
    <cellStyle name="Output 2 4 7 8" xfId="10936"/>
    <cellStyle name="Output 2 4 7 8 2" xfId="43801"/>
    <cellStyle name="Output 2 4 7 9" xfId="12335"/>
    <cellStyle name="Output 2 4 7 9 2" xfId="43802"/>
    <cellStyle name="Output 2 4 8" xfId="1002"/>
    <cellStyle name="Output 2 4 8 10" xfId="13767"/>
    <cellStyle name="Output 2 4 8 10 2" xfId="43803"/>
    <cellStyle name="Output 2 4 8 11" xfId="15163"/>
    <cellStyle name="Output 2 4 8 11 2" xfId="43804"/>
    <cellStyle name="Output 2 4 8 12" xfId="16557"/>
    <cellStyle name="Output 2 4 8 12 2" xfId="43805"/>
    <cellStyle name="Output 2 4 8 13" xfId="17947"/>
    <cellStyle name="Output 2 4 8 13 2" xfId="43806"/>
    <cellStyle name="Output 2 4 8 14" xfId="19334"/>
    <cellStyle name="Output 2 4 8 14 2" xfId="43807"/>
    <cellStyle name="Output 2 4 8 15" xfId="20714"/>
    <cellStyle name="Output 2 4 8 15 2" xfId="43808"/>
    <cellStyle name="Output 2 4 8 16" xfId="22080"/>
    <cellStyle name="Output 2 4 8 16 2" xfId="43809"/>
    <cellStyle name="Output 2 4 8 17" xfId="23434"/>
    <cellStyle name="Output 2 4 8 17 2" xfId="43810"/>
    <cellStyle name="Output 2 4 8 18" xfId="43811"/>
    <cellStyle name="Output 2 4 8 19" xfId="55362"/>
    <cellStyle name="Output 2 4 8 2" xfId="2452"/>
    <cellStyle name="Output 2 4 8 2 2" xfId="43812"/>
    <cellStyle name="Output 2 4 8 20" xfId="55363"/>
    <cellStyle name="Output 2 4 8 21" xfId="55364"/>
    <cellStyle name="Output 2 4 8 22" xfId="55365"/>
    <cellStyle name="Output 2 4 8 23" xfId="55366"/>
    <cellStyle name="Output 2 4 8 24" xfId="55367"/>
    <cellStyle name="Output 2 4 8 25" xfId="55368"/>
    <cellStyle name="Output 2 4 8 3" xfId="3806"/>
    <cellStyle name="Output 2 4 8 3 2" xfId="43813"/>
    <cellStyle name="Output 2 4 8 4" xfId="5378"/>
    <cellStyle name="Output 2 4 8 4 2" xfId="43814"/>
    <cellStyle name="Output 2 4 8 5" xfId="6776"/>
    <cellStyle name="Output 2 4 8 5 2" xfId="43815"/>
    <cellStyle name="Output 2 4 8 6" xfId="8174"/>
    <cellStyle name="Output 2 4 8 6 2" xfId="43816"/>
    <cellStyle name="Output 2 4 8 7" xfId="9576"/>
    <cellStyle name="Output 2 4 8 7 2" xfId="43817"/>
    <cellStyle name="Output 2 4 8 8" xfId="10970"/>
    <cellStyle name="Output 2 4 8 8 2" xfId="43818"/>
    <cellStyle name="Output 2 4 8 9" xfId="12369"/>
    <cellStyle name="Output 2 4 8 9 2" xfId="43819"/>
    <cellStyle name="Output 2 4 9" xfId="1036"/>
    <cellStyle name="Output 2 4 9 10" xfId="13801"/>
    <cellStyle name="Output 2 4 9 10 2" xfId="43820"/>
    <cellStyle name="Output 2 4 9 11" xfId="15197"/>
    <cellStyle name="Output 2 4 9 11 2" xfId="43821"/>
    <cellStyle name="Output 2 4 9 12" xfId="16591"/>
    <cellStyle name="Output 2 4 9 12 2" xfId="43822"/>
    <cellStyle name="Output 2 4 9 13" xfId="17981"/>
    <cellStyle name="Output 2 4 9 13 2" xfId="43823"/>
    <cellStyle name="Output 2 4 9 14" xfId="19368"/>
    <cellStyle name="Output 2 4 9 14 2" xfId="43824"/>
    <cellStyle name="Output 2 4 9 15" xfId="20748"/>
    <cellStyle name="Output 2 4 9 15 2" xfId="43825"/>
    <cellStyle name="Output 2 4 9 16" xfId="22114"/>
    <cellStyle name="Output 2 4 9 16 2" xfId="43826"/>
    <cellStyle name="Output 2 4 9 17" xfId="23468"/>
    <cellStyle name="Output 2 4 9 17 2" xfId="43827"/>
    <cellStyle name="Output 2 4 9 18" xfId="43828"/>
    <cellStyle name="Output 2 4 9 19" xfId="55369"/>
    <cellStyle name="Output 2 4 9 2" xfId="2486"/>
    <cellStyle name="Output 2 4 9 2 2" xfId="43829"/>
    <cellStyle name="Output 2 4 9 20" xfId="55370"/>
    <cellStyle name="Output 2 4 9 21" xfId="55371"/>
    <cellStyle name="Output 2 4 9 22" xfId="55372"/>
    <cellStyle name="Output 2 4 9 23" xfId="55373"/>
    <cellStyle name="Output 2 4 9 24" xfId="55374"/>
    <cellStyle name="Output 2 4 9 25" xfId="55375"/>
    <cellStyle name="Output 2 4 9 3" xfId="3840"/>
    <cellStyle name="Output 2 4 9 3 2" xfId="43830"/>
    <cellStyle name="Output 2 4 9 4" xfId="5412"/>
    <cellStyle name="Output 2 4 9 4 2" xfId="43831"/>
    <cellStyle name="Output 2 4 9 5" xfId="6810"/>
    <cellStyle name="Output 2 4 9 5 2" xfId="43832"/>
    <cellStyle name="Output 2 4 9 6" xfId="8208"/>
    <cellStyle name="Output 2 4 9 6 2" xfId="43833"/>
    <cellStyle name="Output 2 4 9 7" xfId="9610"/>
    <cellStyle name="Output 2 4 9 7 2" xfId="43834"/>
    <cellStyle name="Output 2 4 9 8" xfId="11004"/>
    <cellStyle name="Output 2 4 9 8 2" xfId="43835"/>
    <cellStyle name="Output 2 4 9 9" xfId="12403"/>
    <cellStyle name="Output 2 4 9 9 2" xfId="43836"/>
    <cellStyle name="Output 2 40" xfId="24523"/>
    <cellStyle name="Output 2 40 2" xfId="43837"/>
    <cellStyle name="Output 2 41" xfId="24626"/>
    <cellStyle name="Output 2 41 2" xfId="43838"/>
    <cellStyle name="Output 2 42" xfId="43839"/>
    <cellStyle name="Output 2 43" xfId="49226"/>
    <cellStyle name="Output 2 44" xfId="49222"/>
    <cellStyle name="Output 2 45" xfId="49303"/>
    <cellStyle name="Output 2 46" xfId="55376"/>
    <cellStyle name="Output 2 47" xfId="55377"/>
    <cellStyle name="Output 2 48" xfId="55378"/>
    <cellStyle name="Output 2 49" xfId="55379"/>
    <cellStyle name="Output 2 5" xfId="306"/>
    <cellStyle name="Output 2 5 10" xfId="7864"/>
    <cellStyle name="Output 2 5 10 2" xfId="43840"/>
    <cellStyle name="Output 2 5 11" xfId="9266"/>
    <cellStyle name="Output 2 5 11 2" xfId="43841"/>
    <cellStyle name="Output 2 5 12" xfId="10660"/>
    <cellStyle name="Output 2 5 12 2" xfId="43842"/>
    <cellStyle name="Output 2 5 13" xfId="12059"/>
    <cellStyle name="Output 2 5 13 2" xfId="43843"/>
    <cellStyle name="Output 2 5 14" xfId="13457"/>
    <cellStyle name="Output 2 5 14 2" xfId="43844"/>
    <cellStyle name="Output 2 5 15" xfId="14853"/>
    <cellStyle name="Output 2 5 15 2" xfId="43845"/>
    <cellStyle name="Output 2 5 16" xfId="16247"/>
    <cellStyle name="Output 2 5 16 2" xfId="43846"/>
    <cellStyle name="Output 2 5 17" xfId="17637"/>
    <cellStyle name="Output 2 5 17 2" xfId="43847"/>
    <cellStyle name="Output 2 5 18" xfId="19024"/>
    <cellStyle name="Output 2 5 18 2" xfId="43848"/>
    <cellStyle name="Output 2 5 19" xfId="20404"/>
    <cellStyle name="Output 2 5 19 2" xfId="43849"/>
    <cellStyle name="Output 2 5 2" xfId="366"/>
    <cellStyle name="Output 2 5 2 10" xfId="11785"/>
    <cellStyle name="Output 2 5 2 10 2" xfId="43850"/>
    <cellStyle name="Output 2 5 2 11" xfId="13181"/>
    <cellStyle name="Output 2 5 2 11 2" xfId="43851"/>
    <cellStyle name="Output 2 5 2 12" xfId="14577"/>
    <cellStyle name="Output 2 5 2 12 2" xfId="43852"/>
    <cellStyle name="Output 2 5 2 13" xfId="15971"/>
    <cellStyle name="Output 2 5 2 13 2" xfId="43853"/>
    <cellStyle name="Output 2 5 2 14" xfId="17361"/>
    <cellStyle name="Output 2 5 2 14 2" xfId="43854"/>
    <cellStyle name="Output 2 5 2 15" xfId="18748"/>
    <cellStyle name="Output 2 5 2 15 2" xfId="43855"/>
    <cellStyle name="Output 2 5 2 16" xfId="20128"/>
    <cellStyle name="Output 2 5 2 16 2" xfId="43856"/>
    <cellStyle name="Output 2 5 2 17" xfId="21494"/>
    <cellStyle name="Output 2 5 2 17 2" xfId="43857"/>
    <cellStyle name="Output 2 5 2 18" xfId="22848"/>
    <cellStyle name="Output 2 5 2 18 2" xfId="43858"/>
    <cellStyle name="Output 2 5 2 19" xfId="24192"/>
    <cellStyle name="Output 2 5 2 19 2" xfId="43859"/>
    <cellStyle name="Output 2 5 2 2" xfId="495"/>
    <cellStyle name="Output 2 5 2 2 10" xfId="14706"/>
    <cellStyle name="Output 2 5 2 2 10 2" xfId="43860"/>
    <cellStyle name="Output 2 5 2 2 11" xfId="16100"/>
    <cellStyle name="Output 2 5 2 2 11 2" xfId="43861"/>
    <cellStyle name="Output 2 5 2 2 12" xfId="17490"/>
    <cellStyle name="Output 2 5 2 2 12 2" xfId="43862"/>
    <cellStyle name="Output 2 5 2 2 13" xfId="18877"/>
    <cellStyle name="Output 2 5 2 2 13 2" xfId="43863"/>
    <cellStyle name="Output 2 5 2 2 14" xfId="20257"/>
    <cellStyle name="Output 2 5 2 2 14 2" xfId="43864"/>
    <cellStyle name="Output 2 5 2 2 15" xfId="21623"/>
    <cellStyle name="Output 2 5 2 2 15 2" xfId="43865"/>
    <cellStyle name="Output 2 5 2 2 16" xfId="22977"/>
    <cellStyle name="Output 2 5 2 2 16 2" xfId="43866"/>
    <cellStyle name="Output 2 5 2 2 17" xfId="24321"/>
    <cellStyle name="Output 2 5 2 2 17 2" xfId="43867"/>
    <cellStyle name="Output 2 5 2 2 18" xfId="1889"/>
    <cellStyle name="Output 2 5 2 2 18 2" xfId="43868"/>
    <cellStyle name="Output 2 5 2 2 19" xfId="43869"/>
    <cellStyle name="Output 2 5 2 2 2" xfId="3349"/>
    <cellStyle name="Output 2 5 2 2 2 2" xfId="43870"/>
    <cellStyle name="Output 2 5 2 2 3" xfId="4693"/>
    <cellStyle name="Output 2 5 2 2 3 2" xfId="43871"/>
    <cellStyle name="Output 2 5 2 2 4" xfId="6319"/>
    <cellStyle name="Output 2 5 2 2 4 2" xfId="43872"/>
    <cellStyle name="Output 2 5 2 2 5" xfId="7721"/>
    <cellStyle name="Output 2 5 2 2 5 2" xfId="43873"/>
    <cellStyle name="Output 2 5 2 2 6" xfId="9116"/>
    <cellStyle name="Output 2 5 2 2 6 2" xfId="43874"/>
    <cellStyle name="Output 2 5 2 2 7" xfId="10517"/>
    <cellStyle name="Output 2 5 2 2 7 2" xfId="43875"/>
    <cellStyle name="Output 2 5 2 2 8" xfId="11914"/>
    <cellStyle name="Output 2 5 2 2 8 2" xfId="43876"/>
    <cellStyle name="Output 2 5 2 2 9" xfId="13310"/>
    <cellStyle name="Output 2 5 2 2 9 2" xfId="43877"/>
    <cellStyle name="Output 2 5 2 20" xfId="1760"/>
    <cellStyle name="Output 2 5 2 20 2" xfId="43878"/>
    <cellStyle name="Output 2 5 2 21" xfId="24587"/>
    <cellStyle name="Output 2 5 2 21 2" xfId="43879"/>
    <cellStyle name="Output 2 5 2 22" xfId="43880"/>
    <cellStyle name="Output 2 5 2 3" xfId="611"/>
    <cellStyle name="Output 2 5 2 3 10" xfId="14822"/>
    <cellStyle name="Output 2 5 2 3 10 2" xfId="43881"/>
    <cellStyle name="Output 2 5 2 3 11" xfId="16216"/>
    <cellStyle name="Output 2 5 2 3 11 2" xfId="43882"/>
    <cellStyle name="Output 2 5 2 3 12" xfId="17606"/>
    <cellStyle name="Output 2 5 2 3 12 2" xfId="43883"/>
    <cellStyle name="Output 2 5 2 3 13" xfId="18993"/>
    <cellStyle name="Output 2 5 2 3 13 2" xfId="43884"/>
    <cellStyle name="Output 2 5 2 3 14" xfId="20373"/>
    <cellStyle name="Output 2 5 2 3 14 2" xfId="43885"/>
    <cellStyle name="Output 2 5 2 3 15" xfId="21739"/>
    <cellStyle name="Output 2 5 2 3 15 2" xfId="43886"/>
    <cellStyle name="Output 2 5 2 3 16" xfId="23093"/>
    <cellStyle name="Output 2 5 2 3 16 2" xfId="43887"/>
    <cellStyle name="Output 2 5 2 3 17" xfId="24437"/>
    <cellStyle name="Output 2 5 2 3 17 2" xfId="43888"/>
    <cellStyle name="Output 2 5 2 3 18" xfId="2005"/>
    <cellStyle name="Output 2 5 2 3 18 2" xfId="43889"/>
    <cellStyle name="Output 2 5 2 3 19" xfId="43890"/>
    <cellStyle name="Output 2 5 2 3 2" xfId="3465"/>
    <cellStyle name="Output 2 5 2 3 2 2" xfId="43891"/>
    <cellStyle name="Output 2 5 2 3 3" xfId="4809"/>
    <cellStyle name="Output 2 5 2 3 3 2" xfId="43892"/>
    <cellStyle name="Output 2 5 2 3 4" xfId="6435"/>
    <cellStyle name="Output 2 5 2 3 4 2" xfId="43893"/>
    <cellStyle name="Output 2 5 2 3 5" xfId="7837"/>
    <cellStyle name="Output 2 5 2 3 5 2" xfId="43894"/>
    <cellStyle name="Output 2 5 2 3 6" xfId="9232"/>
    <cellStyle name="Output 2 5 2 3 6 2" xfId="43895"/>
    <cellStyle name="Output 2 5 2 3 7" xfId="10633"/>
    <cellStyle name="Output 2 5 2 3 7 2" xfId="43896"/>
    <cellStyle name="Output 2 5 2 3 8" xfId="12030"/>
    <cellStyle name="Output 2 5 2 3 8 2" xfId="43897"/>
    <cellStyle name="Output 2 5 2 3 9" xfId="13426"/>
    <cellStyle name="Output 2 5 2 3 9 2" xfId="43898"/>
    <cellStyle name="Output 2 5 2 4" xfId="3220"/>
    <cellStyle name="Output 2 5 2 4 2" xfId="43899"/>
    <cellStyle name="Output 2 5 2 5" xfId="4564"/>
    <cellStyle name="Output 2 5 2 5 2" xfId="43900"/>
    <cellStyle name="Output 2 5 2 6" xfId="6190"/>
    <cellStyle name="Output 2 5 2 6 2" xfId="43901"/>
    <cellStyle name="Output 2 5 2 7" xfId="7592"/>
    <cellStyle name="Output 2 5 2 7 2" xfId="43902"/>
    <cellStyle name="Output 2 5 2 8" xfId="8987"/>
    <cellStyle name="Output 2 5 2 8 2" xfId="43903"/>
    <cellStyle name="Output 2 5 2 9" xfId="10388"/>
    <cellStyle name="Output 2 5 2 9 2" xfId="43904"/>
    <cellStyle name="Output 2 5 20" xfId="21770"/>
    <cellStyle name="Output 2 5 20 2" xfId="43905"/>
    <cellStyle name="Output 2 5 21" xfId="23124"/>
    <cellStyle name="Output 2 5 21 2" xfId="43906"/>
    <cellStyle name="Output 2 5 22" xfId="692"/>
    <cellStyle name="Output 2 5 22 2" xfId="43907"/>
    <cellStyle name="Output 2 5 23" xfId="24508"/>
    <cellStyle name="Output 2 5 23 2" xfId="43908"/>
    <cellStyle name="Output 2 5 24" xfId="43909"/>
    <cellStyle name="Output 2 5 25" xfId="55380"/>
    <cellStyle name="Output 2 5 26" xfId="55381"/>
    <cellStyle name="Output 2 5 27" xfId="55382"/>
    <cellStyle name="Output 2 5 28" xfId="55383"/>
    <cellStyle name="Output 2 5 29" xfId="55384"/>
    <cellStyle name="Output 2 5 3" xfId="415"/>
    <cellStyle name="Output 2 5 3 10" xfId="14626"/>
    <cellStyle name="Output 2 5 3 10 2" xfId="43910"/>
    <cellStyle name="Output 2 5 3 11" xfId="16020"/>
    <cellStyle name="Output 2 5 3 11 2" xfId="43911"/>
    <cellStyle name="Output 2 5 3 12" xfId="17410"/>
    <cellStyle name="Output 2 5 3 12 2" xfId="43912"/>
    <cellStyle name="Output 2 5 3 13" xfId="18797"/>
    <cellStyle name="Output 2 5 3 13 2" xfId="43913"/>
    <cellStyle name="Output 2 5 3 14" xfId="20177"/>
    <cellStyle name="Output 2 5 3 14 2" xfId="43914"/>
    <cellStyle name="Output 2 5 3 15" xfId="21543"/>
    <cellStyle name="Output 2 5 3 15 2" xfId="43915"/>
    <cellStyle name="Output 2 5 3 16" xfId="22897"/>
    <cellStyle name="Output 2 5 3 16 2" xfId="43916"/>
    <cellStyle name="Output 2 5 3 17" xfId="24241"/>
    <cellStyle name="Output 2 5 3 17 2" xfId="43917"/>
    <cellStyle name="Output 2 5 3 18" xfId="1809"/>
    <cellStyle name="Output 2 5 3 18 2" xfId="43918"/>
    <cellStyle name="Output 2 5 3 19" xfId="43919"/>
    <cellStyle name="Output 2 5 3 2" xfId="3269"/>
    <cellStyle name="Output 2 5 3 2 2" xfId="43920"/>
    <cellStyle name="Output 2 5 3 3" xfId="4613"/>
    <cellStyle name="Output 2 5 3 3 2" xfId="43921"/>
    <cellStyle name="Output 2 5 3 4" xfId="6239"/>
    <cellStyle name="Output 2 5 3 4 2" xfId="43922"/>
    <cellStyle name="Output 2 5 3 5" xfId="7641"/>
    <cellStyle name="Output 2 5 3 5 2" xfId="43923"/>
    <cellStyle name="Output 2 5 3 6" xfId="9036"/>
    <cellStyle name="Output 2 5 3 6 2" xfId="43924"/>
    <cellStyle name="Output 2 5 3 7" xfId="10437"/>
    <cellStyle name="Output 2 5 3 7 2" xfId="43925"/>
    <cellStyle name="Output 2 5 3 8" xfId="11834"/>
    <cellStyle name="Output 2 5 3 8 2" xfId="43926"/>
    <cellStyle name="Output 2 5 3 9" xfId="13230"/>
    <cellStyle name="Output 2 5 3 9 2" xfId="43927"/>
    <cellStyle name="Output 2 5 30" xfId="55385"/>
    <cellStyle name="Output 2 5 31" xfId="55386"/>
    <cellStyle name="Output 2 5 4" xfId="531"/>
    <cellStyle name="Output 2 5 4 10" xfId="14742"/>
    <cellStyle name="Output 2 5 4 10 2" xfId="43928"/>
    <cellStyle name="Output 2 5 4 11" xfId="16136"/>
    <cellStyle name="Output 2 5 4 11 2" xfId="43929"/>
    <cellStyle name="Output 2 5 4 12" xfId="17526"/>
    <cellStyle name="Output 2 5 4 12 2" xfId="43930"/>
    <cellStyle name="Output 2 5 4 13" xfId="18913"/>
    <cellStyle name="Output 2 5 4 13 2" xfId="43931"/>
    <cellStyle name="Output 2 5 4 14" xfId="20293"/>
    <cellStyle name="Output 2 5 4 14 2" xfId="43932"/>
    <cellStyle name="Output 2 5 4 15" xfId="21659"/>
    <cellStyle name="Output 2 5 4 15 2" xfId="43933"/>
    <cellStyle name="Output 2 5 4 16" xfId="23013"/>
    <cellStyle name="Output 2 5 4 16 2" xfId="43934"/>
    <cellStyle name="Output 2 5 4 17" xfId="24357"/>
    <cellStyle name="Output 2 5 4 17 2" xfId="43935"/>
    <cellStyle name="Output 2 5 4 18" xfId="1925"/>
    <cellStyle name="Output 2 5 4 18 2" xfId="43936"/>
    <cellStyle name="Output 2 5 4 19" xfId="43937"/>
    <cellStyle name="Output 2 5 4 2" xfId="3385"/>
    <cellStyle name="Output 2 5 4 2 2" xfId="43938"/>
    <cellStyle name="Output 2 5 4 3" xfId="4729"/>
    <cellStyle name="Output 2 5 4 3 2" xfId="43939"/>
    <cellStyle name="Output 2 5 4 4" xfId="6355"/>
    <cellStyle name="Output 2 5 4 4 2" xfId="43940"/>
    <cellStyle name="Output 2 5 4 5" xfId="7757"/>
    <cellStyle name="Output 2 5 4 5 2" xfId="43941"/>
    <cellStyle name="Output 2 5 4 6" xfId="9152"/>
    <cellStyle name="Output 2 5 4 6 2" xfId="43942"/>
    <cellStyle name="Output 2 5 4 7" xfId="10553"/>
    <cellStyle name="Output 2 5 4 7 2" xfId="43943"/>
    <cellStyle name="Output 2 5 4 8" xfId="11950"/>
    <cellStyle name="Output 2 5 4 8 2" xfId="43944"/>
    <cellStyle name="Output 2 5 4 9" xfId="13346"/>
    <cellStyle name="Output 2 5 4 9 2" xfId="43945"/>
    <cellStyle name="Output 2 5 5" xfId="1680"/>
    <cellStyle name="Output 2 5 5 10" xfId="14497"/>
    <cellStyle name="Output 2 5 5 10 2" xfId="43946"/>
    <cellStyle name="Output 2 5 5 11" xfId="15891"/>
    <cellStyle name="Output 2 5 5 11 2" xfId="43947"/>
    <cellStyle name="Output 2 5 5 12" xfId="17281"/>
    <cellStyle name="Output 2 5 5 12 2" xfId="43948"/>
    <cellStyle name="Output 2 5 5 13" xfId="18668"/>
    <cellStyle name="Output 2 5 5 13 2" xfId="43949"/>
    <cellStyle name="Output 2 5 5 14" xfId="20048"/>
    <cellStyle name="Output 2 5 5 14 2" xfId="43950"/>
    <cellStyle name="Output 2 5 5 15" xfId="21414"/>
    <cellStyle name="Output 2 5 5 15 2" xfId="43951"/>
    <cellStyle name="Output 2 5 5 16" xfId="22768"/>
    <cellStyle name="Output 2 5 5 16 2" xfId="43952"/>
    <cellStyle name="Output 2 5 5 17" xfId="24112"/>
    <cellStyle name="Output 2 5 5 17 2" xfId="43953"/>
    <cellStyle name="Output 2 5 5 18" xfId="43954"/>
    <cellStyle name="Output 2 5 5 2" xfId="3140"/>
    <cellStyle name="Output 2 5 5 2 2" xfId="43955"/>
    <cellStyle name="Output 2 5 5 3" xfId="4484"/>
    <cellStyle name="Output 2 5 5 3 2" xfId="43956"/>
    <cellStyle name="Output 2 5 5 4" xfId="6110"/>
    <cellStyle name="Output 2 5 5 4 2" xfId="43957"/>
    <cellStyle name="Output 2 5 5 5" xfId="7512"/>
    <cellStyle name="Output 2 5 5 5 2" xfId="43958"/>
    <cellStyle name="Output 2 5 5 6" xfId="8907"/>
    <cellStyle name="Output 2 5 5 6 2" xfId="43959"/>
    <cellStyle name="Output 2 5 5 7" xfId="10308"/>
    <cellStyle name="Output 2 5 5 7 2" xfId="43960"/>
    <cellStyle name="Output 2 5 5 8" xfId="11705"/>
    <cellStyle name="Output 2 5 5 8 2" xfId="43961"/>
    <cellStyle name="Output 2 5 5 9" xfId="13101"/>
    <cellStyle name="Output 2 5 5 9 2" xfId="43962"/>
    <cellStyle name="Output 2 5 6" xfId="2142"/>
    <cellStyle name="Output 2 5 6 2" xfId="43963"/>
    <cellStyle name="Output 2 5 7" xfId="3496"/>
    <cellStyle name="Output 2 5 7 2" xfId="43964"/>
    <cellStyle name="Output 2 5 8" xfId="5068"/>
    <cellStyle name="Output 2 5 8 2" xfId="43965"/>
    <cellStyle name="Output 2 5 9" xfId="6466"/>
    <cellStyle name="Output 2 5 9 2" xfId="43966"/>
    <cellStyle name="Output 2 50" xfId="55387"/>
    <cellStyle name="Output 2 51" xfId="55388"/>
    <cellStyle name="Output 2 52" xfId="55389"/>
    <cellStyle name="Output 2 53" xfId="55390"/>
    <cellStyle name="Output 2 54" xfId="55391"/>
    <cellStyle name="Output 2 55" xfId="55392"/>
    <cellStyle name="Output 2 56" xfId="55393"/>
    <cellStyle name="Output 2 57" xfId="55394"/>
    <cellStyle name="Output 2 58" xfId="55395"/>
    <cellStyle name="Output 2 59" xfId="55396"/>
    <cellStyle name="Output 2 6" xfId="323"/>
    <cellStyle name="Output 2 6 10" xfId="8822"/>
    <cellStyle name="Output 2 6 10 2" xfId="43967"/>
    <cellStyle name="Output 2 6 11" xfId="4890"/>
    <cellStyle name="Output 2 6 11 2" xfId="43968"/>
    <cellStyle name="Output 2 6 12" xfId="8866"/>
    <cellStyle name="Output 2 6 12 2" xfId="43969"/>
    <cellStyle name="Output 2 6 13" xfId="6033"/>
    <cellStyle name="Output 2 6 13 2" xfId="43970"/>
    <cellStyle name="Output 2 6 14" xfId="11668"/>
    <cellStyle name="Output 2 6 14 2" xfId="43971"/>
    <cellStyle name="Output 2 6 15" xfId="4910"/>
    <cellStyle name="Output 2 6 15 2" xfId="43972"/>
    <cellStyle name="Output 2 6 16" xfId="6081"/>
    <cellStyle name="Output 2 6 16 2" xfId="43973"/>
    <cellStyle name="Output 2 6 17" xfId="10276"/>
    <cellStyle name="Output 2 6 17 2" xfId="43974"/>
    <cellStyle name="Output 2 6 18" xfId="11630"/>
    <cellStyle name="Output 2 6 18 2" xfId="43975"/>
    <cellStyle name="Output 2 6 19" xfId="13068"/>
    <cellStyle name="Output 2 6 19 2" xfId="43976"/>
    <cellStyle name="Output 2 6 2" xfId="442"/>
    <cellStyle name="Output 2 6 2 10" xfId="14653"/>
    <cellStyle name="Output 2 6 2 10 2" xfId="43977"/>
    <cellStyle name="Output 2 6 2 11" xfId="16047"/>
    <cellStyle name="Output 2 6 2 11 2" xfId="43978"/>
    <cellStyle name="Output 2 6 2 12" xfId="17437"/>
    <cellStyle name="Output 2 6 2 12 2" xfId="43979"/>
    <cellStyle name="Output 2 6 2 13" xfId="18824"/>
    <cellStyle name="Output 2 6 2 13 2" xfId="43980"/>
    <cellStyle name="Output 2 6 2 14" xfId="20204"/>
    <cellStyle name="Output 2 6 2 14 2" xfId="43981"/>
    <cellStyle name="Output 2 6 2 15" xfId="21570"/>
    <cellStyle name="Output 2 6 2 15 2" xfId="43982"/>
    <cellStyle name="Output 2 6 2 16" xfId="22924"/>
    <cellStyle name="Output 2 6 2 16 2" xfId="43983"/>
    <cellStyle name="Output 2 6 2 17" xfId="24268"/>
    <cellStyle name="Output 2 6 2 17 2" xfId="43984"/>
    <cellStyle name="Output 2 6 2 18" xfId="1836"/>
    <cellStyle name="Output 2 6 2 18 2" xfId="43985"/>
    <cellStyle name="Output 2 6 2 19" xfId="43986"/>
    <cellStyle name="Output 2 6 2 2" xfId="3296"/>
    <cellStyle name="Output 2 6 2 2 2" xfId="43987"/>
    <cellStyle name="Output 2 6 2 3" xfId="4640"/>
    <cellStyle name="Output 2 6 2 3 2" xfId="43988"/>
    <cellStyle name="Output 2 6 2 4" xfId="6266"/>
    <cellStyle name="Output 2 6 2 4 2" xfId="43989"/>
    <cellStyle name="Output 2 6 2 5" xfId="7668"/>
    <cellStyle name="Output 2 6 2 5 2" xfId="43990"/>
    <cellStyle name="Output 2 6 2 6" xfId="9063"/>
    <cellStyle name="Output 2 6 2 6 2" xfId="43991"/>
    <cellStyle name="Output 2 6 2 7" xfId="10464"/>
    <cellStyle name="Output 2 6 2 7 2" xfId="43992"/>
    <cellStyle name="Output 2 6 2 8" xfId="11861"/>
    <cellStyle name="Output 2 6 2 8 2" xfId="43993"/>
    <cellStyle name="Output 2 6 2 9" xfId="13257"/>
    <cellStyle name="Output 2 6 2 9 2" xfId="43994"/>
    <cellStyle name="Output 2 6 20" xfId="14466"/>
    <cellStyle name="Output 2 6 20 2" xfId="43995"/>
    <cellStyle name="Output 2 6 21" xfId="656"/>
    <cellStyle name="Output 2 6 21 2" xfId="43996"/>
    <cellStyle name="Output 2 6 22" xfId="24483"/>
    <cellStyle name="Output 2 6 22 2" xfId="43997"/>
    <cellStyle name="Output 2 6 23" xfId="43998"/>
    <cellStyle name="Output 2 6 24" xfId="55397"/>
    <cellStyle name="Output 2 6 25" xfId="55398"/>
    <cellStyle name="Output 2 6 26" xfId="55399"/>
    <cellStyle name="Output 2 6 27" xfId="55400"/>
    <cellStyle name="Output 2 6 28" xfId="55401"/>
    <cellStyle name="Output 2 6 29" xfId="55402"/>
    <cellStyle name="Output 2 6 3" xfId="558"/>
    <cellStyle name="Output 2 6 3 10" xfId="14769"/>
    <cellStyle name="Output 2 6 3 10 2" xfId="43999"/>
    <cellStyle name="Output 2 6 3 11" xfId="16163"/>
    <cellStyle name="Output 2 6 3 11 2" xfId="44000"/>
    <cellStyle name="Output 2 6 3 12" xfId="17553"/>
    <cellStyle name="Output 2 6 3 12 2" xfId="44001"/>
    <cellStyle name="Output 2 6 3 13" xfId="18940"/>
    <cellStyle name="Output 2 6 3 13 2" xfId="44002"/>
    <cellStyle name="Output 2 6 3 14" xfId="20320"/>
    <cellStyle name="Output 2 6 3 14 2" xfId="44003"/>
    <cellStyle name="Output 2 6 3 15" xfId="21686"/>
    <cellStyle name="Output 2 6 3 15 2" xfId="44004"/>
    <cellStyle name="Output 2 6 3 16" xfId="23040"/>
    <cellStyle name="Output 2 6 3 16 2" xfId="44005"/>
    <cellStyle name="Output 2 6 3 17" xfId="24384"/>
    <cellStyle name="Output 2 6 3 17 2" xfId="44006"/>
    <cellStyle name="Output 2 6 3 18" xfId="1952"/>
    <cellStyle name="Output 2 6 3 18 2" xfId="44007"/>
    <cellStyle name="Output 2 6 3 19" xfId="44008"/>
    <cellStyle name="Output 2 6 3 2" xfId="3412"/>
    <cellStyle name="Output 2 6 3 2 2" xfId="44009"/>
    <cellStyle name="Output 2 6 3 3" xfId="4756"/>
    <cellStyle name="Output 2 6 3 3 2" xfId="44010"/>
    <cellStyle name="Output 2 6 3 4" xfId="6382"/>
    <cellStyle name="Output 2 6 3 4 2" xfId="44011"/>
    <cellStyle name="Output 2 6 3 5" xfId="7784"/>
    <cellStyle name="Output 2 6 3 5 2" xfId="44012"/>
    <cellStyle name="Output 2 6 3 6" xfId="9179"/>
    <cellStyle name="Output 2 6 3 6 2" xfId="44013"/>
    <cellStyle name="Output 2 6 3 7" xfId="10580"/>
    <cellStyle name="Output 2 6 3 7 2" xfId="44014"/>
    <cellStyle name="Output 2 6 3 8" xfId="11977"/>
    <cellStyle name="Output 2 6 3 8 2" xfId="44015"/>
    <cellStyle name="Output 2 6 3 9" xfId="13373"/>
    <cellStyle name="Output 2 6 3 9 2" xfId="44016"/>
    <cellStyle name="Output 2 6 30" xfId="55403"/>
    <cellStyle name="Output 2 6 4" xfId="1707"/>
    <cellStyle name="Output 2 6 4 10" xfId="14524"/>
    <cellStyle name="Output 2 6 4 10 2" xfId="44017"/>
    <cellStyle name="Output 2 6 4 11" xfId="15918"/>
    <cellStyle name="Output 2 6 4 11 2" xfId="44018"/>
    <cellStyle name="Output 2 6 4 12" xfId="17308"/>
    <cellStyle name="Output 2 6 4 12 2" xfId="44019"/>
    <cellStyle name="Output 2 6 4 13" xfId="18695"/>
    <cellStyle name="Output 2 6 4 13 2" xfId="44020"/>
    <cellStyle name="Output 2 6 4 14" xfId="20075"/>
    <cellStyle name="Output 2 6 4 14 2" xfId="44021"/>
    <cellStyle name="Output 2 6 4 15" xfId="21441"/>
    <cellStyle name="Output 2 6 4 15 2" xfId="44022"/>
    <cellStyle name="Output 2 6 4 16" xfId="22795"/>
    <cellStyle name="Output 2 6 4 16 2" xfId="44023"/>
    <cellStyle name="Output 2 6 4 17" xfId="24139"/>
    <cellStyle name="Output 2 6 4 17 2" xfId="44024"/>
    <cellStyle name="Output 2 6 4 18" xfId="44025"/>
    <cellStyle name="Output 2 6 4 2" xfId="3167"/>
    <cellStyle name="Output 2 6 4 2 2" xfId="44026"/>
    <cellStyle name="Output 2 6 4 3" xfId="4511"/>
    <cellStyle name="Output 2 6 4 3 2" xfId="44027"/>
    <cellStyle name="Output 2 6 4 4" xfId="6137"/>
    <cellStyle name="Output 2 6 4 4 2" xfId="44028"/>
    <cellStyle name="Output 2 6 4 5" xfId="7539"/>
    <cellStyle name="Output 2 6 4 5 2" xfId="44029"/>
    <cellStyle name="Output 2 6 4 6" xfId="8934"/>
    <cellStyle name="Output 2 6 4 6 2" xfId="44030"/>
    <cellStyle name="Output 2 6 4 7" xfId="10335"/>
    <cellStyle name="Output 2 6 4 7 2" xfId="44031"/>
    <cellStyle name="Output 2 6 4 8" xfId="11732"/>
    <cellStyle name="Output 2 6 4 8 2" xfId="44032"/>
    <cellStyle name="Output 2 6 4 9" xfId="13128"/>
    <cellStyle name="Output 2 6 4 9 2" xfId="44033"/>
    <cellStyle name="Output 2 6 5" xfId="2106"/>
    <cellStyle name="Output 2 6 5 2" xfId="44034"/>
    <cellStyle name="Output 2 6 6" xfId="2037"/>
    <cellStyle name="Output 2 6 6 2" xfId="44035"/>
    <cellStyle name="Output 2 6 7" xfId="5032"/>
    <cellStyle name="Output 2 6 7 2" xfId="44036"/>
    <cellStyle name="Output 2 6 8" xfId="4842"/>
    <cellStyle name="Output 2 6 8 2" xfId="44037"/>
    <cellStyle name="Output 2 6 9" xfId="4883"/>
    <cellStyle name="Output 2 6 9 2" xfId="44038"/>
    <cellStyle name="Output 2 60" xfId="55404"/>
    <cellStyle name="Output 2 61" xfId="55405"/>
    <cellStyle name="Output 2 62" xfId="55406"/>
    <cellStyle name="Output 2 63" xfId="55407"/>
    <cellStyle name="Output 2 64" xfId="55408"/>
    <cellStyle name="Output 2 65" xfId="55409"/>
    <cellStyle name="Output 2 66" xfId="55410"/>
    <cellStyle name="Output 2 67" xfId="55411"/>
    <cellStyle name="Output 2 68" xfId="55412"/>
    <cellStyle name="Output 2 69" xfId="55413"/>
    <cellStyle name="Output 2 7" xfId="316"/>
    <cellStyle name="Output 2 7 10" xfId="9251"/>
    <cellStyle name="Output 2 7 10 2" xfId="44039"/>
    <cellStyle name="Output 2 7 11" xfId="4925"/>
    <cellStyle name="Output 2 7 11 2" xfId="44040"/>
    <cellStyle name="Output 2 7 12" xfId="6078"/>
    <cellStyle name="Output 2 7 12 2" xfId="44041"/>
    <cellStyle name="Output 2 7 13" xfId="6077"/>
    <cellStyle name="Output 2 7 13 2" xfId="44042"/>
    <cellStyle name="Output 2 7 14" xfId="10229"/>
    <cellStyle name="Output 2 7 14 2" xfId="44043"/>
    <cellStyle name="Output 2 7 15" xfId="10278"/>
    <cellStyle name="Output 2 7 15 2" xfId="44044"/>
    <cellStyle name="Output 2 7 16" xfId="10241"/>
    <cellStyle name="Output 2 7 16 2" xfId="44045"/>
    <cellStyle name="Output 2 7 17" xfId="11637"/>
    <cellStyle name="Output 2 7 17 2" xfId="44046"/>
    <cellStyle name="Output 2 7 18" xfId="13075"/>
    <cellStyle name="Output 2 7 18 2" xfId="44047"/>
    <cellStyle name="Output 2 7 19" xfId="14471"/>
    <cellStyle name="Output 2 7 19 2" xfId="44048"/>
    <cellStyle name="Output 2 7 2" xfId="435"/>
    <cellStyle name="Output 2 7 2 10" xfId="14646"/>
    <cellStyle name="Output 2 7 2 10 2" xfId="44049"/>
    <cellStyle name="Output 2 7 2 11" xfId="16040"/>
    <cellStyle name="Output 2 7 2 11 2" xfId="44050"/>
    <cellStyle name="Output 2 7 2 12" xfId="17430"/>
    <cellStyle name="Output 2 7 2 12 2" xfId="44051"/>
    <cellStyle name="Output 2 7 2 13" xfId="18817"/>
    <cellStyle name="Output 2 7 2 13 2" xfId="44052"/>
    <cellStyle name="Output 2 7 2 14" xfId="20197"/>
    <cellStyle name="Output 2 7 2 14 2" xfId="44053"/>
    <cellStyle name="Output 2 7 2 15" xfId="21563"/>
    <cellStyle name="Output 2 7 2 15 2" xfId="44054"/>
    <cellStyle name="Output 2 7 2 16" xfId="22917"/>
    <cellStyle name="Output 2 7 2 16 2" xfId="44055"/>
    <cellStyle name="Output 2 7 2 17" xfId="24261"/>
    <cellStyle name="Output 2 7 2 17 2" xfId="44056"/>
    <cellStyle name="Output 2 7 2 18" xfId="1829"/>
    <cellStyle name="Output 2 7 2 18 2" xfId="44057"/>
    <cellStyle name="Output 2 7 2 19" xfId="44058"/>
    <cellStyle name="Output 2 7 2 2" xfId="3289"/>
    <cellStyle name="Output 2 7 2 2 2" xfId="44059"/>
    <cellStyle name="Output 2 7 2 3" xfId="4633"/>
    <cellStyle name="Output 2 7 2 3 2" xfId="44060"/>
    <cellStyle name="Output 2 7 2 4" xfId="6259"/>
    <cellStyle name="Output 2 7 2 4 2" xfId="44061"/>
    <cellStyle name="Output 2 7 2 5" xfId="7661"/>
    <cellStyle name="Output 2 7 2 5 2" xfId="44062"/>
    <cellStyle name="Output 2 7 2 6" xfId="9056"/>
    <cellStyle name="Output 2 7 2 6 2" xfId="44063"/>
    <cellStyle name="Output 2 7 2 7" xfId="10457"/>
    <cellStyle name="Output 2 7 2 7 2" xfId="44064"/>
    <cellStyle name="Output 2 7 2 8" xfId="11854"/>
    <cellStyle name="Output 2 7 2 8 2" xfId="44065"/>
    <cellStyle name="Output 2 7 2 9" xfId="13250"/>
    <cellStyle name="Output 2 7 2 9 2" xfId="44066"/>
    <cellStyle name="Output 2 7 20" xfId="15865"/>
    <cellStyle name="Output 2 7 20 2" xfId="44067"/>
    <cellStyle name="Output 2 7 21" xfId="677"/>
    <cellStyle name="Output 2 7 21 2" xfId="44068"/>
    <cellStyle name="Output 2 7 22" xfId="24488"/>
    <cellStyle name="Output 2 7 22 2" xfId="44069"/>
    <cellStyle name="Output 2 7 23" xfId="44070"/>
    <cellStyle name="Output 2 7 24" xfId="55414"/>
    <cellStyle name="Output 2 7 25" xfId="55415"/>
    <cellStyle name="Output 2 7 26" xfId="55416"/>
    <cellStyle name="Output 2 7 27" xfId="55417"/>
    <cellStyle name="Output 2 7 28" xfId="55418"/>
    <cellStyle name="Output 2 7 29" xfId="55419"/>
    <cellStyle name="Output 2 7 3" xfId="551"/>
    <cellStyle name="Output 2 7 3 10" xfId="14762"/>
    <cellStyle name="Output 2 7 3 10 2" xfId="44071"/>
    <cellStyle name="Output 2 7 3 11" xfId="16156"/>
    <cellStyle name="Output 2 7 3 11 2" xfId="44072"/>
    <cellStyle name="Output 2 7 3 12" xfId="17546"/>
    <cellStyle name="Output 2 7 3 12 2" xfId="44073"/>
    <cellStyle name="Output 2 7 3 13" xfId="18933"/>
    <cellStyle name="Output 2 7 3 13 2" xfId="44074"/>
    <cellStyle name="Output 2 7 3 14" xfId="20313"/>
    <cellStyle name="Output 2 7 3 14 2" xfId="44075"/>
    <cellStyle name="Output 2 7 3 15" xfId="21679"/>
    <cellStyle name="Output 2 7 3 15 2" xfId="44076"/>
    <cellStyle name="Output 2 7 3 16" xfId="23033"/>
    <cellStyle name="Output 2 7 3 16 2" xfId="44077"/>
    <cellStyle name="Output 2 7 3 17" xfId="24377"/>
    <cellStyle name="Output 2 7 3 17 2" xfId="44078"/>
    <cellStyle name="Output 2 7 3 18" xfId="1945"/>
    <cellStyle name="Output 2 7 3 18 2" xfId="44079"/>
    <cellStyle name="Output 2 7 3 19" xfId="44080"/>
    <cellStyle name="Output 2 7 3 2" xfId="3405"/>
    <cellStyle name="Output 2 7 3 2 2" xfId="44081"/>
    <cellStyle name="Output 2 7 3 3" xfId="4749"/>
    <cellStyle name="Output 2 7 3 3 2" xfId="44082"/>
    <cellStyle name="Output 2 7 3 4" xfId="6375"/>
    <cellStyle name="Output 2 7 3 4 2" xfId="44083"/>
    <cellStyle name="Output 2 7 3 5" xfId="7777"/>
    <cellStyle name="Output 2 7 3 5 2" xfId="44084"/>
    <cellStyle name="Output 2 7 3 6" xfId="9172"/>
    <cellStyle name="Output 2 7 3 6 2" xfId="44085"/>
    <cellStyle name="Output 2 7 3 7" xfId="10573"/>
    <cellStyle name="Output 2 7 3 7 2" xfId="44086"/>
    <cellStyle name="Output 2 7 3 8" xfId="11970"/>
    <cellStyle name="Output 2 7 3 8 2" xfId="44087"/>
    <cellStyle name="Output 2 7 3 9" xfId="13366"/>
    <cellStyle name="Output 2 7 3 9 2" xfId="44088"/>
    <cellStyle name="Output 2 7 30" xfId="55420"/>
    <cellStyle name="Output 2 7 4" xfId="1700"/>
    <cellStyle name="Output 2 7 4 10" xfId="14517"/>
    <cellStyle name="Output 2 7 4 10 2" xfId="44089"/>
    <cellStyle name="Output 2 7 4 11" xfId="15911"/>
    <cellStyle name="Output 2 7 4 11 2" xfId="44090"/>
    <cellStyle name="Output 2 7 4 12" xfId="17301"/>
    <cellStyle name="Output 2 7 4 12 2" xfId="44091"/>
    <cellStyle name="Output 2 7 4 13" xfId="18688"/>
    <cellStyle name="Output 2 7 4 13 2" xfId="44092"/>
    <cellStyle name="Output 2 7 4 14" xfId="20068"/>
    <cellStyle name="Output 2 7 4 14 2" xfId="44093"/>
    <cellStyle name="Output 2 7 4 15" xfId="21434"/>
    <cellStyle name="Output 2 7 4 15 2" xfId="44094"/>
    <cellStyle name="Output 2 7 4 16" xfId="22788"/>
    <cellStyle name="Output 2 7 4 16 2" xfId="44095"/>
    <cellStyle name="Output 2 7 4 17" xfId="24132"/>
    <cellStyle name="Output 2 7 4 17 2" xfId="44096"/>
    <cellStyle name="Output 2 7 4 18" xfId="44097"/>
    <cellStyle name="Output 2 7 4 2" xfId="3160"/>
    <cellStyle name="Output 2 7 4 2 2" xfId="44098"/>
    <cellStyle name="Output 2 7 4 3" xfId="4504"/>
    <cellStyle name="Output 2 7 4 3 2" xfId="44099"/>
    <cellStyle name="Output 2 7 4 4" xfId="6130"/>
    <cellStyle name="Output 2 7 4 4 2" xfId="44100"/>
    <cellStyle name="Output 2 7 4 5" xfId="7532"/>
    <cellStyle name="Output 2 7 4 5 2" xfId="44101"/>
    <cellStyle name="Output 2 7 4 6" xfId="8927"/>
    <cellStyle name="Output 2 7 4 6 2" xfId="44102"/>
    <cellStyle name="Output 2 7 4 7" xfId="10328"/>
    <cellStyle name="Output 2 7 4 7 2" xfId="44103"/>
    <cellStyle name="Output 2 7 4 8" xfId="11725"/>
    <cellStyle name="Output 2 7 4 8 2" xfId="44104"/>
    <cellStyle name="Output 2 7 4 9" xfId="13121"/>
    <cellStyle name="Output 2 7 4 9 2" xfId="44105"/>
    <cellStyle name="Output 2 7 5" xfId="2127"/>
    <cellStyle name="Output 2 7 5 2" xfId="44106"/>
    <cellStyle name="Output 2 7 6" xfId="2024"/>
    <cellStyle name="Output 2 7 6 2" xfId="44107"/>
    <cellStyle name="Output 2 7 7" xfId="5053"/>
    <cellStyle name="Output 2 7 7 2" xfId="44108"/>
    <cellStyle name="Output 2 7 8" xfId="4829"/>
    <cellStyle name="Output 2 7 8 2" xfId="44109"/>
    <cellStyle name="Output 2 7 9" xfId="4941"/>
    <cellStyle name="Output 2 7 9 2" xfId="44110"/>
    <cellStyle name="Output 2 70" xfId="55421"/>
    <cellStyle name="Output 2 71" xfId="55422"/>
    <cellStyle name="Output 2 72" xfId="55423"/>
    <cellStyle name="Output 2 73" xfId="55424"/>
    <cellStyle name="Output 2 74" xfId="55425"/>
    <cellStyle name="Output 2 75" xfId="55426"/>
    <cellStyle name="Output 2 76" xfId="55427"/>
    <cellStyle name="Output 2 77" xfId="55428"/>
    <cellStyle name="Output 2 78" xfId="55429"/>
    <cellStyle name="Output 2 79" xfId="55430"/>
    <cellStyle name="Output 2 8" xfId="303"/>
    <cellStyle name="Output 2 8 10" xfId="10723"/>
    <cellStyle name="Output 2 8 10 2" xfId="44111"/>
    <cellStyle name="Output 2 8 11" xfId="12122"/>
    <cellStyle name="Output 2 8 11 2" xfId="44112"/>
    <cellStyle name="Output 2 8 12" xfId="13520"/>
    <cellStyle name="Output 2 8 12 2" xfId="44113"/>
    <cellStyle name="Output 2 8 13" xfId="14916"/>
    <cellStyle name="Output 2 8 13 2" xfId="44114"/>
    <cellStyle name="Output 2 8 14" xfId="16310"/>
    <cellStyle name="Output 2 8 14 2" xfId="44115"/>
    <cellStyle name="Output 2 8 15" xfId="17700"/>
    <cellStyle name="Output 2 8 15 2" xfId="44116"/>
    <cellStyle name="Output 2 8 16" xfId="19087"/>
    <cellStyle name="Output 2 8 16 2" xfId="44117"/>
    <cellStyle name="Output 2 8 17" xfId="20467"/>
    <cellStyle name="Output 2 8 17 2" xfId="44118"/>
    <cellStyle name="Output 2 8 18" xfId="21833"/>
    <cellStyle name="Output 2 8 18 2" xfId="44119"/>
    <cellStyle name="Output 2 8 19" xfId="23187"/>
    <cellStyle name="Output 2 8 19 2" xfId="44120"/>
    <cellStyle name="Output 2 8 2" xfId="412"/>
    <cellStyle name="Output 2 8 2 10" xfId="14623"/>
    <cellStyle name="Output 2 8 2 10 2" xfId="44121"/>
    <cellStyle name="Output 2 8 2 11" xfId="16017"/>
    <cellStyle name="Output 2 8 2 11 2" xfId="44122"/>
    <cellStyle name="Output 2 8 2 12" xfId="17407"/>
    <cellStyle name="Output 2 8 2 12 2" xfId="44123"/>
    <cellStyle name="Output 2 8 2 13" xfId="18794"/>
    <cellStyle name="Output 2 8 2 13 2" xfId="44124"/>
    <cellStyle name="Output 2 8 2 14" xfId="20174"/>
    <cellStyle name="Output 2 8 2 14 2" xfId="44125"/>
    <cellStyle name="Output 2 8 2 15" xfId="21540"/>
    <cellStyle name="Output 2 8 2 15 2" xfId="44126"/>
    <cellStyle name="Output 2 8 2 16" xfId="22894"/>
    <cellStyle name="Output 2 8 2 16 2" xfId="44127"/>
    <cellStyle name="Output 2 8 2 17" xfId="24238"/>
    <cellStyle name="Output 2 8 2 17 2" xfId="44128"/>
    <cellStyle name="Output 2 8 2 18" xfId="1806"/>
    <cellStyle name="Output 2 8 2 18 2" xfId="44129"/>
    <cellStyle name="Output 2 8 2 19" xfId="44130"/>
    <cellStyle name="Output 2 8 2 2" xfId="3266"/>
    <cellStyle name="Output 2 8 2 2 2" xfId="44131"/>
    <cellStyle name="Output 2 8 2 3" xfId="4610"/>
    <cellStyle name="Output 2 8 2 3 2" xfId="44132"/>
    <cellStyle name="Output 2 8 2 4" xfId="6236"/>
    <cellStyle name="Output 2 8 2 4 2" xfId="44133"/>
    <cellStyle name="Output 2 8 2 5" xfId="7638"/>
    <cellStyle name="Output 2 8 2 5 2" xfId="44134"/>
    <cellStyle name="Output 2 8 2 6" xfId="9033"/>
    <cellStyle name="Output 2 8 2 6 2" xfId="44135"/>
    <cellStyle name="Output 2 8 2 7" xfId="10434"/>
    <cellStyle name="Output 2 8 2 7 2" xfId="44136"/>
    <cellStyle name="Output 2 8 2 8" xfId="11831"/>
    <cellStyle name="Output 2 8 2 8 2" xfId="44137"/>
    <cellStyle name="Output 2 8 2 9" xfId="13227"/>
    <cellStyle name="Output 2 8 2 9 2" xfId="44138"/>
    <cellStyle name="Output 2 8 20" xfId="755"/>
    <cellStyle name="Output 2 8 20 2" xfId="44139"/>
    <cellStyle name="Output 2 8 21" xfId="44140"/>
    <cellStyle name="Output 2 8 22" xfId="55431"/>
    <cellStyle name="Output 2 8 23" xfId="55432"/>
    <cellStyle name="Output 2 8 24" xfId="55433"/>
    <cellStyle name="Output 2 8 25" xfId="55434"/>
    <cellStyle name="Output 2 8 26" xfId="55435"/>
    <cellStyle name="Output 2 8 27" xfId="55436"/>
    <cellStyle name="Output 2 8 28" xfId="55437"/>
    <cellStyle name="Output 2 8 3" xfId="1662"/>
    <cellStyle name="Output 2 8 3 10" xfId="14479"/>
    <cellStyle name="Output 2 8 3 10 2" xfId="44141"/>
    <cellStyle name="Output 2 8 3 11" xfId="15873"/>
    <cellStyle name="Output 2 8 3 11 2" xfId="44142"/>
    <cellStyle name="Output 2 8 3 12" xfId="17263"/>
    <cellStyle name="Output 2 8 3 12 2" xfId="44143"/>
    <cellStyle name="Output 2 8 3 13" xfId="18650"/>
    <cellStyle name="Output 2 8 3 13 2" xfId="44144"/>
    <cellStyle name="Output 2 8 3 14" xfId="20030"/>
    <cellStyle name="Output 2 8 3 14 2" xfId="44145"/>
    <cellStyle name="Output 2 8 3 15" xfId="21396"/>
    <cellStyle name="Output 2 8 3 15 2" xfId="44146"/>
    <cellStyle name="Output 2 8 3 16" xfId="22750"/>
    <cellStyle name="Output 2 8 3 16 2" xfId="44147"/>
    <cellStyle name="Output 2 8 3 17" xfId="24094"/>
    <cellStyle name="Output 2 8 3 17 2" xfId="44148"/>
    <cellStyle name="Output 2 8 3 18" xfId="44149"/>
    <cellStyle name="Output 2 8 3 2" xfId="3122"/>
    <cellStyle name="Output 2 8 3 2 2" xfId="44150"/>
    <cellStyle name="Output 2 8 3 3" xfId="4466"/>
    <cellStyle name="Output 2 8 3 3 2" xfId="44151"/>
    <cellStyle name="Output 2 8 3 4" xfId="6092"/>
    <cellStyle name="Output 2 8 3 4 2" xfId="44152"/>
    <cellStyle name="Output 2 8 3 5" xfId="7494"/>
    <cellStyle name="Output 2 8 3 5 2" xfId="44153"/>
    <cellStyle name="Output 2 8 3 6" xfId="8889"/>
    <cellStyle name="Output 2 8 3 6 2" xfId="44154"/>
    <cellStyle name="Output 2 8 3 7" xfId="10290"/>
    <cellStyle name="Output 2 8 3 7 2" xfId="44155"/>
    <cellStyle name="Output 2 8 3 8" xfId="11687"/>
    <cellStyle name="Output 2 8 3 8 2" xfId="44156"/>
    <cellStyle name="Output 2 8 3 9" xfId="13083"/>
    <cellStyle name="Output 2 8 3 9 2" xfId="44157"/>
    <cellStyle name="Output 2 8 4" xfId="2205"/>
    <cellStyle name="Output 2 8 4 2" xfId="44158"/>
    <cellStyle name="Output 2 8 5" xfId="3559"/>
    <cellStyle name="Output 2 8 5 2" xfId="44159"/>
    <cellStyle name="Output 2 8 6" xfId="5131"/>
    <cellStyle name="Output 2 8 6 2" xfId="44160"/>
    <cellStyle name="Output 2 8 7" xfId="6529"/>
    <cellStyle name="Output 2 8 7 2" xfId="44161"/>
    <cellStyle name="Output 2 8 8" xfId="7927"/>
    <cellStyle name="Output 2 8 8 2" xfId="44162"/>
    <cellStyle name="Output 2 8 9" xfId="9329"/>
    <cellStyle name="Output 2 8 9 2" xfId="44163"/>
    <cellStyle name="Output 2 80" xfId="55438"/>
    <cellStyle name="Output 2 81" xfId="55439"/>
    <cellStyle name="Output 2 82" xfId="55440"/>
    <cellStyle name="Output 2 83" xfId="55441"/>
    <cellStyle name="Output 2 84" xfId="55442"/>
    <cellStyle name="Output 2 85" xfId="55443"/>
    <cellStyle name="Output 2 86" xfId="55444"/>
    <cellStyle name="Output 2 87" xfId="55445"/>
    <cellStyle name="Output 2 88" xfId="55446"/>
    <cellStyle name="Output 2 89" xfId="55447"/>
    <cellStyle name="Output 2 9" xfId="387"/>
    <cellStyle name="Output 2 9 10" xfId="11618"/>
    <cellStyle name="Output 2 9 10 2" xfId="44164"/>
    <cellStyle name="Output 2 9 11" xfId="13056"/>
    <cellStyle name="Output 2 9 11 2" xfId="44165"/>
    <cellStyle name="Output 2 9 12" xfId="14454"/>
    <cellStyle name="Output 2 9 12 2" xfId="44166"/>
    <cellStyle name="Output 2 9 13" xfId="15849"/>
    <cellStyle name="Output 2 9 13 2" xfId="44167"/>
    <cellStyle name="Output 2 9 14" xfId="17242"/>
    <cellStyle name="Output 2 9 14 2" xfId="44168"/>
    <cellStyle name="Output 2 9 15" xfId="18630"/>
    <cellStyle name="Output 2 9 15 2" xfId="44169"/>
    <cellStyle name="Output 2 9 16" xfId="20012"/>
    <cellStyle name="Output 2 9 16 2" xfId="44170"/>
    <cellStyle name="Output 2 9 17" xfId="21384"/>
    <cellStyle name="Output 2 9 17 2" xfId="44171"/>
    <cellStyle name="Output 2 9 18" xfId="22742"/>
    <cellStyle name="Output 2 9 18 2" xfId="44172"/>
    <cellStyle name="Output 2 9 19" xfId="671"/>
    <cellStyle name="Output 2 9 19 2" xfId="44173"/>
    <cellStyle name="Output 2 9 2" xfId="1781"/>
    <cellStyle name="Output 2 9 2 10" xfId="14598"/>
    <cellStyle name="Output 2 9 2 10 2" xfId="44174"/>
    <cellStyle name="Output 2 9 2 11" xfId="15992"/>
    <cellStyle name="Output 2 9 2 11 2" xfId="44175"/>
    <cellStyle name="Output 2 9 2 12" xfId="17382"/>
    <cellStyle name="Output 2 9 2 12 2" xfId="44176"/>
    <cellStyle name="Output 2 9 2 13" xfId="18769"/>
    <cellStyle name="Output 2 9 2 13 2" xfId="44177"/>
    <cellStyle name="Output 2 9 2 14" xfId="20149"/>
    <cellStyle name="Output 2 9 2 14 2" xfId="44178"/>
    <cellStyle name="Output 2 9 2 15" xfId="21515"/>
    <cellStyle name="Output 2 9 2 15 2" xfId="44179"/>
    <cellStyle name="Output 2 9 2 16" xfId="22869"/>
    <cellStyle name="Output 2 9 2 16 2" xfId="44180"/>
    <cellStyle name="Output 2 9 2 17" xfId="24213"/>
    <cellStyle name="Output 2 9 2 17 2" xfId="44181"/>
    <cellStyle name="Output 2 9 2 18" xfId="44182"/>
    <cellStyle name="Output 2 9 2 2" xfId="3241"/>
    <cellStyle name="Output 2 9 2 2 2" xfId="44183"/>
    <cellStyle name="Output 2 9 2 3" xfId="4585"/>
    <cellStyle name="Output 2 9 2 3 2" xfId="44184"/>
    <cellStyle name="Output 2 9 2 4" xfId="6211"/>
    <cellStyle name="Output 2 9 2 4 2" xfId="44185"/>
    <cellStyle name="Output 2 9 2 5" xfId="7613"/>
    <cellStyle name="Output 2 9 2 5 2" xfId="44186"/>
    <cellStyle name="Output 2 9 2 6" xfId="9008"/>
    <cellStyle name="Output 2 9 2 6 2" xfId="44187"/>
    <cellStyle name="Output 2 9 2 7" xfId="10409"/>
    <cellStyle name="Output 2 9 2 7 2" xfId="44188"/>
    <cellStyle name="Output 2 9 2 8" xfId="11806"/>
    <cellStyle name="Output 2 9 2 8 2" xfId="44189"/>
    <cellStyle name="Output 2 9 2 9" xfId="13202"/>
    <cellStyle name="Output 2 9 2 9 2" xfId="44190"/>
    <cellStyle name="Output 2 9 20" xfId="44191"/>
    <cellStyle name="Output 2 9 21" xfId="55448"/>
    <cellStyle name="Output 2 9 22" xfId="55449"/>
    <cellStyle name="Output 2 9 23" xfId="55450"/>
    <cellStyle name="Output 2 9 24" xfId="55451"/>
    <cellStyle name="Output 2 9 25" xfId="55452"/>
    <cellStyle name="Output 2 9 26" xfId="55453"/>
    <cellStyle name="Output 2 9 27" xfId="55454"/>
    <cellStyle name="Output 2 9 3" xfId="2121"/>
    <cellStyle name="Output 2 9 3 2" xfId="44192"/>
    <cellStyle name="Output 2 9 4" xfId="3114"/>
    <cellStyle name="Output 2 9 4 2" xfId="44193"/>
    <cellStyle name="Output 2 9 5" xfId="5047"/>
    <cellStyle name="Output 2 9 5 2" xfId="44194"/>
    <cellStyle name="Output 2 9 6" xfId="6065"/>
    <cellStyle name="Output 2 9 6 2" xfId="44195"/>
    <cellStyle name="Output 2 9 7" xfId="6090"/>
    <cellStyle name="Output 2 9 7 2" xfId="44196"/>
    <cellStyle name="Output 2 9 8" xfId="4859"/>
    <cellStyle name="Output 2 9 8 2" xfId="44197"/>
    <cellStyle name="Output 2 9 9" xfId="7434"/>
    <cellStyle name="Output 2 9 9 2" xfId="44198"/>
    <cellStyle name="Output 2 90" xfId="55455"/>
    <cellStyle name="Output 2 91" xfId="55456"/>
    <cellStyle name="Output 2 92" xfId="55457"/>
    <cellStyle name="Output 2 93" xfId="55458"/>
    <cellStyle name="Output 2 94" xfId="55459"/>
    <cellStyle name="Output 2 95" xfId="55460"/>
    <cellStyle name="Output 2 96" xfId="55461"/>
    <cellStyle name="Output 2 97" xfId="55462"/>
    <cellStyle name="Output 2 98" xfId="55463"/>
    <cellStyle name="Output 2 99" xfId="55464"/>
    <cellStyle name="Output 2_Sheet1" xfId="166"/>
    <cellStyle name="Output 3" xfId="268"/>
    <cellStyle name="Output 3 10" xfId="13047"/>
    <cellStyle name="Output 3 10 2" xfId="44199"/>
    <cellStyle name="Output 3 11" xfId="14445"/>
    <cellStyle name="Output 3 11 2" xfId="44200"/>
    <cellStyle name="Output 3 12" xfId="15840"/>
    <cellStyle name="Output 3 12 2" xfId="44201"/>
    <cellStyle name="Output 3 13" xfId="17233"/>
    <cellStyle name="Output 3 13 2" xfId="44202"/>
    <cellStyle name="Output 3 14" xfId="18621"/>
    <cellStyle name="Output 3 14 2" xfId="44203"/>
    <cellStyle name="Output 3 15" xfId="20003"/>
    <cellStyle name="Output 3 15 2" xfId="44204"/>
    <cellStyle name="Output 3 16" xfId="21376"/>
    <cellStyle name="Output 3 16 2" xfId="44205"/>
    <cellStyle name="Output 3 17" xfId="22735"/>
    <cellStyle name="Output 3 17 2" xfId="44206"/>
    <cellStyle name="Output 3 18" xfId="24084"/>
    <cellStyle name="Output 3 18 2" xfId="44207"/>
    <cellStyle name="Output 3 19" xfId="1652"/>
    <cellStyle name="Output 3 19 2" xfId="44208"/>
    <cellStyle name="Output 3 2" xfId="407"/>
    <cellStyle name="Output 3 2 10" xfId="14618"/>
    <cellStyle name="Output 3 2 10 2" xfId="44209"/>
    <cellStyle name="Output 3 2 11" xfId="16012"/>
    <cellStyle name="Output 3 2 11 2" xfId="44210"/>
    <cellStyle name="Output 3 2 12" xfId="17402"/>
    <cellStyle name="Output 3 2 12 2" xfId="44211"/>
    <cellStyle name="Output 3 2 13" xfId="18789"/>
    <cellStyle name="Output 3 2 13 2" xfId="44212"/>
    <cellStyle name="Output 3 2 14" xfId="20169"/>
    <cellStyle name="Output 3 2 14 2" xfId="44213"/>
    <cellStyle name="Output 3 2 15" xfId="21535"/>
    <cellStyle name="Output 3 2 15 2" xfId="44214"/>
    <cellStyle name="Output 3 2 16" xfId="22889"/>
    <cellStyle name="Output 3 2 16 2" xfId="44215"/>
    <cellStyle name="Output 3 2 17" xfId="24233"/>
    <cellStyle name="Output 3 2 17 2" xfId="44216"/>
    <cellStyle name="Output 3 2 18" xfId="1801"/>
    <cellStyle name="Output 3 2 18 2" xfId="44217"/>
    <cellStyle name="Output 3 2 19" xfId="44218"/>
    <cellStyle name="Output 3 2 2" xfId="3261"/>
    <cellStyle name="Output 3 2 2 2" xfId="44219"/>
    <cellStyle name="Output 3 2 3" xfId="4605"/>
    <cellStyle name="Output 3 2 3 2" xfId="44220"/>
    <cellStyle name="Output 3 2 4" xfId="6231"/>
    <cellStyle name="Output 3 2 4 2" xfId="44221"/>
    <cellStyle name="Output 3 2 5" xfId="7633"/>
    <cellStyle name="Output 3 2 5 2" xfId="44222"/>
    <cellStyle name="Output 3 2 6" xfId="9028"/>
    <cellStyle name="Output 3 2 6 2" xfId="44223"/>
    <cellStyle name="Output 3 2 7" xfId="10429"/>
    <cellStyle name="Output 3 2 7 2" xfId="44224"/>
    <cellStyle name="Output 3 2 8" xfId="11826"/>
    <cellStyle name="Output 3 2 8 2" xfId="44225"/>
    <cellStyle name="Output 3 2 9" xfId="13222"/>
    <cellStyle name="Output 3 2 9 2" xfId="44226"/>
    <cellStyle name="Output 3 20" xfId="44227"/>
    <cellStyle name="Output 3 3" xfId="3107"/>
    <cellStyle name="Output 3 3 2" xfId="44228"/>
    <cellStyle name="Output 3 4" xfId="4456"/>
    <cellStyle name="Output 3 4 2" xfId="44229"/>
    <cellStyle name="Output 3 5" xfId="6056"/>
    <cellStyle name="Output 3 5 2" xfId="44230"/>
    <cellStyle name="Output 3 6" xfId="7458"/>
    <cellStyle name="Output 3 6 2" xfId="44231"/>
    <cellStyle name="Output 3 7" xfId="8855"/>
    <cellStyle name="Output 3 7 2" xfId="44232"/>
    <cellStyle name="Output 3 8" xfId="10254"/>
    <cellStyle name="Output 3 8 2" xfId="44233"/>
    <cellStyle name="Output 3 9" xfId="11651"/>
    <cellStyle name="Output 3 9 2" xfId="44234"/>
    <cellStyle name="Title 2" xfId="128"/>
    <cellStyle name="Title 3" xfId="269"/>
    <cellStyle name="Total 2" xfId="129"/>
    <cellStyle name="Total 2 10" xfId="835"/>
    <cellStyle name="Total 2 10 10" xfId="13600"/>
    <cellStyle name="Total 2 10 10 2" xfId="44235"/>
    <cellStyle name="Total 2 10 11" xfId="14996"/>
    <cellStyle name="Total 2 10 11 2" xfId="44236"/>
    <cellStyle name="Total 2 10 12" xfId="16390"/>
    <cellStyle name="Total 2 10 12 2" xfId="44237"/>
    <cellStyle name="Total 2 10 13" xfId="17780"/>
    <cellStyle name="Total 2 10 13 2" xfId="44238"/>
    <cellStyle name="Total 2 10 14" xfId="19167"/>
    <cellStyle name="Total 2 10 14 2" xfId="44239"/>
    <cellStyle name="Total 2 10 15" xfId="20547"/>
    <cellStyle name="Total 2 10 15 2" xfId="44240"/>
    <cellStyle name="Total 2 10 16" xfId="21913"/>
    <cellStyle name="Total 2 10 16 2" xfId="44241"/>
    <cellStyle name="Total 2 10 17" xfId="23267"/>
    <cellStyle name="Total 2 10 17 2" xfId="44242"/>
    <cellStyle name="Total 2 10 18" xfId="44243"/>
    <cellStyle name="Total 2 10 19" xfId="55465"/>
    <cellStyle name="Total 2 10 2" xfId="2285"/>
    <cellStyle name="Total 2 10 2 2" xfId="44244"/>
    <cellStyle name="Total 2 10 20" xfId="55466"/>
    <cellStyle name="Total 2 10 21" xfId="55467"/>
    <cellStyle name="Total 2 10 22" xfId="55468"/>
    <cellStyle name="Total 2 10 23" xfId="55469"/>
    <cellStyle name="Total 2 10 24" xfId="55470"/>
    <cellStyle name="Total 2 10 25" xfId="55471"/>
    <cellStyle name="Total 2 10 3" xfId="3639"/>
    <cellStyle name="Total 2 10 3 2" xfId="44245"/>
    <cellStyle name="Total 2 10 4" xfId="5211"/>
    <cellStyle name="Total 2 10 4 2" xfId="44246"/>
    <cellStyle name="Total 2 10 5" xfId="6609"/>
    <cellStyle name="Total 2 10 5 2" xfId="44247"/>
    <cellStyle name="Total 2 10 6" xfId="8007"/>
    <cellStyle name="Total 2 10 6 2" xfId="44248"/>
    <cellStyle name="Total 2 10 7" xfId="9409"/>
    <cellStyle name="Total 2 10 7 2" xfId="44249"/>
    <cellStyle name="Total 2 10 8" xfId="10803"/>
    <cellStyle name="Total 2 10 8 2" xfId="44250"/>
    <cellStyle name="Total 2 10 9" xfId="12202"/>
    <cellStyle name="Total 2 10 9 2" xfId="44251"/>
    <cellStyle name="Total 2 100" xfId="55472"/>
    <cellStyle name="Total 2 101" xfId="55473"/>
    <cellStyle name="Total 2 102" xfId="55474"/>
    <cellStyle name="Total 2 103" xfId="55475"/>
    <cellStyle name="Total 2 104" xfId="55476"/>
    <cellStyle name="Total 2 105" xfId="55477"/>
    <cellStyle name="Total 2 106" xfId="55478"/>
    <cellStyle name="Total 2 107" xfId="55479"/>
    <cellStyle name="Total 2 108" xfId="55480"/>
    <cellStyle name="Total 2 109" xfId="55481"/>
    <cellStyle name="Total 2 11" xfId="874"/>
    <cellStyle name="Total 2 11 10" xfId="13639"/>
    <cellStyle name="Total 2 11 10 2" xfId="44252"/>
    <cellStyle name="Total 2 11 11" xfId="15035"/>
    <cellStyle name="Total 2 11 11 2" xfId="44253"/>
    <cellStyle name="Total 2 11 12" xfId="16429"/>
    <cellStyle name="Total 2 11 12 2" xfId="44254"/>
    <cellStyle name="Total 2 11 13" xfId="17819"/>
    <cellStyle name="Total 2 11 13 2" xfId="44255"/>
    <cellStyle name="Total 2 11 14" xfId="19206"/>
    <cellStyle name="Total 2 11 14 2" xfId="44256"/>
    <cellStyle name="Total 2 11 15" xfId="20586"/>
    <cellStyle name="Total 2 11 15 2" xfId="44257"/>
    <cellStyle name="Total 2 11 16" xfId="21952"/>
    <cellStyle name="Total 2 11 16 2" xfId="44258"/>
    <cellStyle name="Total 2 11 17" xfId="23306"/>
    <cellStyle name="Total 2 11 17 2" xfId="44259"/>
    <cellStyle name="Total 2 11 18" xfId="44260"/>
    <cellStyle name="Total 2 11 19" xfId="55482"/>
    <cellStyle name="Total 2 11 2" xfId="2324"/>
    <cellStyle name="Total 2 11 2 2" xfId="44261"/>
    <cellStyle name="Total 2 11 20" xfId="55483"/>
    <cellStyle name="Total 2 11 21" xfId="55484"/>
    <cellStyle name="Total 2 11 22" xfId="55485"/>
    <cellStyle name="Total 2 11 23" xfId="55486"/>
    <cellStyle name="Total 2 11 24" xfId="55487"/>
    <cellStyle name="Total 2 11 25" xfId="55488"/>
    <cellStyle name="Total 2 11 3" xfId="3678"/>
    <cellStyle name="Total 2 11 3 2" xfId="44262"/>
    <cellStyle name="Total 2 11 4" xfId="5250"/>
    <cellStyle name="Total 2 11 4 2" xfId="44263"/>
    <cellStyle name="Total 2 11 5" xfId="6648"/>
    <cellStyle name="Total 2 11 5 2" xfId="44264"/>
    <cellStyle name="Total 2 11 6" xfId="8046"/>
    <cellStyle name="Total 2 11 6 2" xfId="44265"/>
    <cellStyle name="Total 2 11 7" xfId="9448"/>
    <cellStyle name="Total 2 11 7 2" xfId="44266"/>
    <cellStyle name="Total 2 11 8" xfId="10842"/>
    <cellStyle name="Total 2 11 8 2" xfId="44267"/>
    <cellStyle name="Total 2 11 9" xfId="12241"/>
    <cellStyle name="Total 2 11 9 2" xfId="44268"/>
    <cellStyle name="Total 2 110" xfId="55489"/>
    <cellStyle name="Total 2 12" xfId="912"/>
    <cellStyle name="Total 2 12 10" xfId="13677"/>
    <cellStyle name="Total 2 12 10 2" xfId="44269"/>
    <cellStyle name="Total 2 12 11" xfId="15073"/>
    <cellStyle name="Total 2 12 11 2" xfId="44270"/>
    <cellStyle name="Total 2 12 12" xfId="16467"/>
    <cellStyle name="Total 2 12 12 2" xfId="44271"/>
    <cellStyle name="Total 2 12 13" xfId="17857"/>
    <cellStyle name="Total 2 12 13 2" xfId="44272"/>
    <cellStyle name="Total 2 12 14" xfId="19244"/>
    <cellStyle name="Total 2 12 14 2" xfId="44273"/>
    <cellStyle name="Total 2 12 15" xfId="20624"/>
    <cellStyle name="Total 2 12 15 2" xfId="44274"/>
    <cellStyle name="Total 2 12 16" xfId="21990"/>
    <cellStyle name="Total 2 12 16 2" xfId="44275"/>
    <cellStyle name="Total 2 12 17" xfId="23344"/>
    <cellStyle name="Total 2 12 17 2" xfId="44276"/>
    <cellStyle name="Total 2 12 18" xfId="44277"/>
    <cellStyle name="Total 2 12 19" xfId="55490"/>
    <cellStyle name="Total 2 12 2" xfId="2362"/>
    <cellStyle name="Total 2 12 2 2" xfId="44278"/>
    <cellStyle name="Total 2 12 20" xfId="55491"/>
    <cellStyle name="Total 2 12 21" xfId="55492"/>
    <cellStyle name="Total 2 12 22" xfId="55493"/>
    <cellStyle name="Total 2 12 23" xfId="55494"/>
    <cellStyle name="Total 2 12 24" xfId="55495"/>
    <cellStyle name="Total 2 12 25" xfId="55496"/>
    <cellStyle name="Total 2 12 3" xfId="3716"/>
    <cellStyle name="Total 2 12 3 2" xfId="44279"/>
    <cellStyle name="Total 2 12 4" xfId="5288"/>
    <cellStyle name="Total 2 12 4 2" xfId="44280"/>
    <cellStyle name="Total 2 12 5" xfId="6686"/>
    <cellStyle name="Total 2 12 5 2" xfId="44281"/>
    <cellStyle name="Total 2 12 6" xfId="8084"/>
    <cellStyle name="Total 2 12 6 2" xfId="44282"/>
    <cellStyle name="Total 2 12 7" xfId="9486"/>
    <cellStyle name="Total 2 12 7 2" xfId="44283"/>
    <cellStyle name="Total 2 12 8" xfId="10880"/>
    <cellStyle name="Total 2 12 8 2" xfId="44284"/>
    <cellStyle name="Total 2 12 9" xfId="12279"/>
    <cellStyle name="Total 2 12 9 2" xfId="44285"/>
    <cellStyle name="Total 2 13" xfId="702"/>
    <cellStyle name="Total 2 13 10" xfId="13467"/>
    <cellStyle name="Total 2 13 10 2" xfId="44286"/>
    <cellStyle name="Total 2 13 11" xfId="14863"/>
    <cellStyle name="Total 2 13 11 2" xfId="44287"/>
    <cellStyle name="Total 2 13 12" xfId="16257"/>
    <cellStyle name="Total 2 13 12 2" xfId="44288"/>
    <cellStyle name="Total 2 13 13" xfId="17647"/>
    <cellStyle name="Total 2 13 13 2" xfId="44289"/>
    <cellStyle name="Total 2 13 14" xfId="19034"/>
    <cellStyle name="Total 2 13 14 2" xfId="44290"/>
    <cellStyle name="Total 2 13 15" xfId="20414"/>
    <cellStyle name="Total 2 13 15 2" xfId="44291"/>
    <cellStyle name="Total 2 13 16" xfId="21780"/>
    <cellStyle name="Total 2 13 16 2" xfId="44292"/>
    <cellStyle name="Total 2 13 17" xfId="23134"/>
    <cellStyle name="Total 2 13 17 2" xfId="44293"/>
    <cellStyle name="Total 2 13 18" xfId="44294"/>
    <cellStyle name="Total 2 13 19" xfId="55497"/>
    <cellStyle name="Total 2 13 2" xfId="2152"/>
    <cellStyle name="Total 2 13 2 2" xfId="44295"/>
    <cellStyle name="Total 2 13 20" xfId="55498"/>
    <cellStyle name="Total 2 13 21" xfId="55499"/>
    <cellStyle name="Total 2 13 22" xfId="55500"/>
    <cellStyle name="Total 2 13 23" xfId="55501"/>
    <cellStyle name="Total 2 13 24" xfId="55502"/>
    <cellStyle name="Total 2 13 25" xfId="55503"/>
    <cellStyle name="Total 2 13 3" xfId="3506"/>
    <cellStyle name="Total 2 13 3 2" xfId="44296"/>
    <cellStyle name="Total 2 13 4" xfId="5078"/>
    <cellStyle name="Total 2 13 4 2" xfId="44297"/>
    <cellStyle name="Total 2 13 5" xfId="6476"/>
    <cellStyle name="Total 2 13 5 2" xfId="44298"/>
    <cellStyle name="Total 2 13 6" xfId="7874"/>
    <cellStyle name="Total 2 13 6 2" xfId="44299"/>
    <cellStyle name="Total 2 13 7" xfId="9276"/>
    <cellStyle name="Total 2 13 7 2" xfId="44300"/>
    <cellStyle name="Total 2 13 8" xfId="10670"/>
    <cellStyle name="Total 2 13 8 2" xfId="44301"/>
    <cellStyle name="Total 2 13 9" xfId="12069"/>
    <cellStyle name="Total 2 13 9 2" xfId="44302"/>
    <cellStyle name="Total 2 14" xfId="690"/>
    <cellStyle name="Total 2 14 10" xfId="13455"/>
    <cellStyle name="Total 2 14 10 2" xfId="44303"/>
    <cellStyle name="Total 2 14 11" xfId="14851"/>
    <cellStyle name="Total 2 14 11 2" xfId="44304"/>
    <cellStyle name="Total 2 14 12" xfId="16245"/>
    <cellStyle name="Total 2 14 12 2" xfId="44305"/>
    <cellStyle name="Total 2 14 13" xfId="17635"/>
    <cellStyle name="Total 2 14 13 2" xfId="44306"/>
    <cellStyle name="Total 2 14 14" xfId="19022"/>
    <cellStyle name="Total 2 14 14 2" xfId="44307"/>
    <cellStyle name="Total 2 14 15" xfId="20402"/>
    <cellStyle name="Total 2 14 15 2" xfId="44308"/>
    <cellStyle name="Total 2 14 16" xfId="21768"/>
    <cellStyle name="Total 2 14 16 2" xfId="44309"/>
    <cellStyle name="Total 2 14 17" xfId="23122"/>
    <cellStyle name="Total 2 14 17 2" xfId="44310"/>
    <cellStyle name="Total 2 14 18" xfId="44311"/>
    <cellStyle name="Total 2 14 19" xfId="55504"/>
    <cellStyle name="Total 2 14 2" xfId="2140"/>
    <cellStyle name="Total 2 14 2 2" xfId="44312"/>
    <cellStyle name="Total 2 14 20" xfId="55505"/>
    <cellStyle name="Total 2 14 21" xfId="55506"/>
    <cellStyle name="Total 2 14 22" xfId="55507"/>
    <cellStyle name="Total 2 14 23" xfId="55508"/>
    <cellStyle name="Total 2 14 24" xfId="55509"/>
    <cellStyle name="Total 2 14 25" xfId="55510"/>
    <cellStyle name="Total 2 14 3" xfId="3494"/>
    <cellStyle name="Total 2 14 3 2" xfId="44313"/>
    <cellStyle name="Total 2 14 4" xfId="5066"/>
    <cellStyle name="Total 2 14 4 2" xfId="44314"/>
    <cellStyle name="Total 2 14 5" xfId="6464"/>
    <cellStyle name="Total 2 14 5 2" xfId="44315"/>
    <cellStyle name="Total 2 14 6" xfId="7862"/>
    <cellStyle name="Total 2 14 6 2" xfId="44316"/>
    <cellStyle name="Total 2 14 7" xfId="9264"/>
    <cellStyle name="Total 2 14 7 2" xfId="44317"/>
    <cellStyle name="Total 2 14 8" xfId="10658"/>
    <cellStyle name="Total 2 14 8 2" xfId="44318"/>
    <cellStyle name="Total 2 14 9" xfId="12057"/>
    <cellStyle name="Total 2 14 9 2" xfId="44319"/>
    <cellStyle name="Total 2 15" xfId="839"/>
    <cellStyle name="Total 2 15 10" xfId="13604"/>
    <cellStyle name="Total 2 15 10 2" xfId="44320"/>
    <cellStyle name="Total 2 15 11" xfId="15000"/>
    <cellStyle name="Total 2 15 11 2" xfId="44321"/>
    <cellStyle name="Total 2 15 12" xfId="16394"/>
    <cellStyle name="Total 2 15 12 2" xfId="44322"/>
    <cellStyle name="Total 2 15 13" xfId="17784"/>
    <cellStyle name="Total 2 15 13 2" xfId="44323"/>
    <cellStyle name="Total 2 15 14" xfId="19171"/>
    <cellStyle name="Total 2 15 14 2" xfId="44324"/>
    <cellStyle name="Total 2 15 15" xfId="20551"/>
    <cellStyle name="Total 2 15 15 2" xfId="44325"/>
    <cellStyle name="Total 2 15 16" xfId="21917"/>
    <cellStyle name="Total 2 15 16 2" xfId="44326"/>
    <cellStyle name="Total 2 15 17" xfId="23271"/>
    <cellStyle name="Total 2 15 17 2" xfId="44327"/>
    <cellStyle name="Total 2 15 18" xfId="44328"/>
    <cellStyle name="Total 2 15 19" xfId="55511"/>
    <cellStyle name="Total 2 15 2" xfId="2289"/>
    <cellStyle name="Total 2 15 2 2" xfId="44329"/>
    <cellStyle name="Total 2 15 20" xfId="55512"/>
    <cellStyle name="Total 2 15 21" xfId="55513"/>
    <cellStyle name="Total 2 15 22" xfId="55514"/>
    <cellStyle name="Total 2 15 23" xfId="55515"/>
    <cellStyle name="Total 2 15 24" xfId="55516"/>
    <cellStyle name="Total 2 15 25" xfId="55517"/>
    <cellStyle name="Total 2 15 3" xfId="3643"/>
    <cellStyle name="Total 2 15 3 2" xfId="44330"/>
    <cellStyle name="Total 2 15 4" xfId="5215"/>
    <cellStyle name="Total 2 15 4 2" xfId="44331"/>
    <cellStyle name="Total 2 15 5" xfId="6613"/>
    <cellStyle name="Total 2 15 5 2" xfId="44332"/>
    <cellStyle name="Total 2 15 6" xfId="8011"/>
    <cellStyle name="Total 2 15 6 2" xfId="44333"/>
    <cellStyle name="Total 2 15 7" xfId="9413"/>
    <cellStyle name="Total 2 15 7 2" xfId="44334"/>
    <cellStyle name="Total 2 15 8" xfId="10807"/>
    <cellStyle name="Total 2 15 8 2" xfId="44335"/>
    <cellStyle name="Total 2 15 9" xfId="12206"/>
    <cellStyle name="Total 2 15 9 2" xfId="44336"/>
    <cellStyle name="Total 2 16" xfId="760"/>
    <cellStyle name="Total 2 16 10" xfId="13525"/>
    <cellStyle name="Total 2 16 10 2" xfId="44337"/>
    <cellStyle name="Total 2 16 11" xfId="14921"/>
    <cellStyle name="Total 2 16 11 2" xfId="44338"/>
    <cellStyle name="Total 2 16 12" xfId="16315"/>
    <cellStyle name="Total 2 16 12 2" xfId="44339"/>
    <cellStyle name="Total 2 16 13" xfId="17705"/>
    <cellStyle name="Total 2 16 13 2" xfId="44340"/>
    <cellStyle name="Total 2 16 14" xfId="19092"/>
    <cellStyle name="Total 2 16 14 2" xfId="44341"/>
    <cellStyle name="Total 2 16 15" xfId="20472"/>
    <cellStyle name="Total 2 16 15 2" xfId="44342"/>
    <cellStyle name="Total 2 16 16" xfId="21838"/>
    <cellStyle name="Total 2 16 16 2" xfId="44343"/>
    <cellStyle name="Total 2 16 17" xfId="23192"/>
    <cellStyle name="Total 2 16 17 2" xfId="44344"/>
    <cellStyle name="Total 2 16 18" xfId="44345"/>
    <cellStyle name="Total 2 16 19" xfId="55518"/>
    <cellStyle name="Total 2 16 2" xfId="2210"/>
    <cellStyle name="Total 2 16 2 2" xfId="44346"/>
    <cellStyle name="Total 2 16 20" xfId="55519"/>
    <cellStyle name="Total 2 16 21" xfId="55520"/>
    <cellStyle name="Total 2 16 22" xfId="55521"/>
    <cellStyle name="Total 2 16 23" xfId="55522"/>
    <cellStyle name="Total 2 16 24" xfId="55523"/>
    <cellStyle name="Total 2 16 25" xfId="55524"/>
    <cellStyle name="Total 2 16 3" xfId="3564"/>
    <cellStyle name="Total 2 16 3 2" xfId="44347"/>
    <cellStyle name="Total 2 16 4" xfId="5136"/>
    <cellStyle name="Total 2 16 4 2" xfId="44348"/>
    <cellStyle name="Total 2 16 5" xfId="6534"/>
    <cellStyle name="Total 2 16 5 2" xfId="44349"/>
    <cellStyle name="Total 2 16 6" xfId="7932"/>
    <cellStyle name="Total 2 16 6 2" xfId="44350"/>
    <cellStyle name="Total 2 16 7" xfId="9334"/>
    <cellStyle name="Total 2 16 7 2" xfId="44351"/>
    <cellStyle name="Total 2 16 8" xfId="10728"/>
    <cellStyle name="Total 2 16 8 2" xfId="44352"/>
    <cellStyle name="Total 2 16 9" xfId="12127"/>
    <cellStyle name="Total 2 16 9 2" xfId="44353"/>
    <cellStyle name="Total 2 17" xfId="1056"/>
    <cellStyle name="Total 2 17 10" xfId="13821"/>
    <cellStyle name="Total 2 17 10 2" xfId="44354"/>
    <cellStyle name="Total 2 17 11" xfId="15217"/>
    <cellStyle name="Total 2 17 11 2" xfId="44355"/>
    <cellStyle name="Total 2 17 12" xfId="16611"/>
    <cellStyle name="Total 2 17 12 2" xfId="44356"/>
    <cellStyle name="Total 2 17 13" xfId="18001"/>
    <cellStyle name="Total 2 17 13 2" xfId="44357"/>
    <cellStyle name="Total 2 17 14" xfId="19388"/>
    <cellStyle name="Total 2 17 14 2" xfId="44358"/>
    <cellStyle name="Total 2 17 15" xfId="20768"/>
    <cellStyle name="Total 2 17 15 2" xfId="44359"/>
    <cellStyle name="Total 2 17 16" xfId="22134"/>
    <cellStyle name="Total 2 17 16 2" xfId="44360"/>
    <cellStyle name="Total 2 17 17" xfId="23488"/>
    <cellStyle name="Total 2 17 17 2" xfId="44361"/>
    <cellStyle name="Total 2 17 18" xfId="44362"/>
    <cellStyle name="Total 2 17 19" xfId="55525"/>
    <cellStyle name="Total 2 17 2" xfId="2506"/>
    <cellStyle name="Total 2 17 2 2" xfId="44363"/>
    <cellStyle name="Total 2 17 20" xfId="55526"/>
    <cellStyle name="Total 2 17 21" xfId="55527"/>
    <cellStyle name="Total 2 17 22" xfId="55528"/>
    <cellStyle name="Total 2 17 23" xfId="55529"/>
    <cellStyle name="Total 2 17 24" xfId="55530"/>
    <cellStyle name="Total 2 17 25" xfId="55531"/>
    <cellStyle name="Total 2 17 3" xfId="3860"/>
    <cellStyle name="Total 2 17 3 2" xfId="44364"/>
    <cellStyle name="Total 2 17 4" xfId="5432"/>
    <cellStyle name="Total 2 17 4 2" xfId="44365"/>
    <cellStyle name="Total 2 17 5" xfId="6830"/>
    <cellStyle name="Total 2 17 5 2" xfId="44366"/>
    <cellStyle name="Total 2 17 6" xfId="8228"/>
    <cellStyle name="Total 2 17 6 2" xfId="44367"/>
    <cellStyle name="Total 2 17 7" xfId="9630"/>
    <cellStyle name="Total 2 17 7 2" xfId="44368"/>
    <cellStyle name="Total 2 17 8" xfId="11024"/>
    <cellStyle name="Total 2 17 8 2" xfId="44369"/>
    <cellStyle name="Total 2 17 9" xfId="12423"/>
    <cellStyle name="Total 2 17 9 2" xfId="44370"/>
    <cellStyle name="Total 2 18" xfId="684"/>
    <cellStyle name="Total 2 18 10" xfId="13449"/>
    <cellStyle name="Total 2 18 10 2" xfId="44371"/>
    <cellStyle name="Total 2 18 11" xfId="14845"/>
    <cellStyle name="Total 2 18 11 2" xfId="44372"/>
    <cellStyle name="Total 2 18 12" xfId="16239"/>
    <cellStyle name="Total 2 18 12 2" xfId="44373"/>
    <cellStyle name="Total 2 18 13" xfId="17629"/>
    <cellStyle name="Total 2 18 13 2" xfId="44374"/>
    <cellStyle name="Total 2 18 14" xfId="19016"/>
    <cellStyle name="Total 2 18 14 2" xfId="44375"/>
    <cellStyle name="Total 2 18 15" xfId="20396"/>
    <cellStyle name="Total 2 18 15 2" xfId="44376"/>
    <cellStyle name="Total 2 18 16" xfId="21762"/>
    <cellStyle name="Total 2 18 16 2" xfId="44377"/>
    <cellStyle name="Total 2 18 17" xfId="23116"/>
    <cellStyle name="Total 2 18 17 2" xfId="44378"/>
    <cellStyle name="Total 2 18 18" xfId="44379"/>
    <cellStyle name="Total 2 18 19" xfId="55532"/>
    <cellStyle name="Total 2 18 2" xfId="2134"/>
    <cellStyle name="Total 2 18 2 2" xfId="44380"/>
    <cellStyle name="Total 2 18 20" xfId="55533"/>
    <cellStyle name="Total 2 18 21" xfId="55534"/>
    <cellStyle name="Total 2 18 22" xfId="55535"/>
    <cellStyle name="Total 2 18 23" xfId="55536"/>
    <cellStyle name="Total 2 18 24" xfId="55537"/>
    <cellStyle name="Total 2 18 25" xfId="55538"/>
    <cellStyle name="Total 2 18 3" xfId="3488"/>
    <cellStyle name="Total 2 18 3 2" xfId="44381"/>
    <cellStyle name="Total 2 18 4" xfId="5060"/>
    <cellStyle name="Total 2 18 4 2" xfId="44382"/>
    <cellStyle name="Total 2 18 5" xfId="6458"/>
    <cellStyle name="Total 2 18 5 2" xfId="44383"/>
    <cellStyle name="Total 2 18 6" xfId="7856"/>
    <cellStyle name="Total 2 18 6 2" xfId="44384"/>
    <cellStyle name="Total 2 18 7" xfId="9258"/>
    <cellStyle name="Total 2 18 7 2" xfId="44385"/>
    <cellStyle name="Total 2 18 8" xfId="10652"/>
    <cellStyle name="Total 2 18 8 2" xfId="44386"/>
    <cellStyle name="Total 2 18 9" xfId="12051"/>
    <cellStyle name="Total 2 18 9 2" xfId="44387"/>
    <cellStyle name="Total 2 19" xfId="1057"/>
    <cellStyle name="Total 2 19 10" xfId="13822"/>
    <cellStyle name="Total 2 19 10 2" xfId="44388"/>
    <cellStyle name="Total 2 19 11" xfId="15218"/>
    <cellStyle name="Total 2 19 11 2" xfId="44389"/>
    <cellStyle name="Total 2 19 12" xfId="16612"/>
    <cellStyle name="Total 2 19 12 2" xfId="44390"/>
    <cellStyle name="Total 2 19 13" xfId="18002"/>
    <cellStyle name="Total 2 19 13 2" xfId="44391"/>
    <cellStyle name="Total 2 19 14" xfId="19389"/>
    <cellStyle name="Total 2 19 14 2" xfId="44392"/>
    <cellStyle name="Total 2 19 15" xfId="20769"/>
    <cellStyle name="Total 2 19 15 2" xfId="44393"/>
    <cellStyle name="Total 2 19 16" xfId="22135"/>
    <cellStyle name="Total 2 19 16 2" xfId="44394"/>
    <cellStyle name="Total 2 19 17" xfId="23489"/>
    <cellStyle name="Total 2 19 17 2" xfId="44395"/>
    <cellStyle name="Total 2 19 18" xfId="44396"/>
    <cellStyle name="Total 2 19 19" xfId="55539"/>
    <cellStyle name="Total 2 19 2" xfId="2507"/>
    <cellStyle name="Total 2 19 2 2" xfId="44397"/>
    <cellStyle name="Total 2 19 20" xfId="55540"/>
    <cellStyle name="Total 2 19 21" xfId="55541"/>
    <cellStyle name="Total 2 19 22" xfId="55542"/>
    <cellStyle name="Total 2 19 23" xfId="55543"/>
    <cellStyle name="Total 2 19 24" xfId="55544"/>
    <cellStyle name="Total 2 19 25" xfId="55545"/>
    <cellStyle name="Total 2 19 3" xfId="3861"/>
    <cellStyle name="Total 2 19 3 2" xfId="44398"/>
    <cellStyle name="Total 2 19 4" xfId="5433"/>
    <cellStyle name="Total 2 19 4 2" xfId="44399"/>
    <cellStyle name="Total 2 19 5" xfId="6831"/>
    <cellStyle name="Total 2 19 5 2" xfId="44400"/>
    <cellStyle name="Total 2 19 6" xfId="8229"/>
    <cellStyle name="Total 2 19 6 2" xfId="44401"/>
    <cellStyle name="Total 2 19 7" xfId="9631"/>
    <cellStyle name="Total 2 19 7 2" xfId="44402"/>
    <cellStyle name="Total 2 19 8" xfId="11025"/>
    <cellStyle name="Total 2 19 8 2" xfId="44403"/>
    <cellStyle name="Total 2 19 9" xfId="12424"/>
    <cellStyle name="Total 2 19 9 2" xfId="44404"/>
    <cellStyle name="Total 2 2" xfId="130"/>
    <cellStyle name="Total 2 2 10" xfId="703"/>
    <cellStyle name="Total 2 2 10 10" xfId="13468"/>
    <cellStyle name="Total 2 2 10 10 2" xfId="44405"/>
    <cellStyle name="Total 2 2 10 11" xfId="14864"/>
    <cellStyle name="Total 2 2 10 11 2" xfId="44406"/>
    <cellStyle name="Total 2 2 10 12" xfId="16258"/>
    <cellStyle name="Total 2 2 10 12 2" xfId="44407"/>
    <cellStyle name="Total 2 2 10 13" xfId="17648"/>
    <cellStyle name="Total 2 2 10 13 2" xfId="44408"/>
    <cellStyle name="Total 2 2 10 14" xfId="19035"/>
    <cellStyle name="Total 2 2 10 14 2" xfId="44409"/>
    <cellStyle name="Total 2 2 10 15" xfId="20415"/>
    <cellStyle name="Total 2 2 10 15 2" xfId="44410"/>
    <cellStyle name="Total 2 2 10 16" xfId="21781"/>
    <cellStyle name="Total 2 2 10 16 2" xfId="44411"/>
    <cellStyle name="Total 2 2 10 17" xfId="23135"/>
    <cellStyle name="Total 2 2 10 17 2" xfId="44412"/>
    <cellStyle name="Total 2 2 10 18" xfId="44413"/>
    <cellStyle name="Total 2 2 10 19" xfId="55546"/>
    <cellStyle name="Total 2 2 10 2" xfId="2153"/>
    <cellStyle name="Total 2 2 10 2 2" xfId="44414"/>
    <cellStyle name="Total 2 2 10 20" xfId="55547"/>
    <cellStyle name="Total 2 2 10 21" xfId="55548"/>
    <cellStyle name="Total 2 2 10 22" xfId="55549"/>
    <cellStyle name="Total 2 2 10 23" xfId="55550"/>
    <cellStyle name="Total 2 2 10 24" xfId="55551"/>
    <cellStyle name="Total 2 2 10 25" xfId="55552"/>
    <cellStyle name="Total 2 2 10 3" xfId="3507"/>
    <cellStyle name="Total 2 2 10 3 2" xfId="44415"/>
    <cellStyle name="Total 2 2 10 4" xfId="5079"/>
    <cellStyle name="Total 2 2 10 4 2" xfId="44416"/>
    <cellStyle name="Total 2 2 10 5" xfId="6477"/>
    <cellStyle name="Total 2 2 10 5 2" xfId="44417"/>
    <cellStyle name="Total 2 2 10 6" xfId="7875"/>
    <cellStyle name="Total 2 2 10 6 2" xfId="44418"/>
    <cellStyle name="Total 2 2 10 7" xfId="9277"/>
    <cellStyle name="Total 2 2 10 7 2" xfId="44419"/>
    <cellStyle name="Total 2 2 10 8" xfId="10671"/>
    <cellStyle name="Total 2 2 10 8 2" xfId="44420"/>
    <cellStyle name="Total 2 2 10 9" xfId="12070"/>
    <cellStyle name="Total 2 2 10 9 2" xfId="44421"/>
    <cellStyle name="Total 2 2 100" xfId="55553"/>
    <cellStyle name="Total 2 2 101" xfId="55554"/>
    <cellStyle name="Total 2 2 102" xfId="55555"/>
    <cellStyle name="Total 2 2 103" xfId="55556"/>
    <cellStyle name="Total 2 2 104" xfId="55557"/>
    <cellStyle name="Total 2 2 105" xfId="55558"/>
    <cellStyle name="Total 2 2 106" xfId="55559"/>
    <cellStyle name="Total 2 2 107" xfId="55560"/>
    <cellStyle name="Total 2 2 108" xfId="55561"/>
    <cellStyle name="Total 2 2 109" xfId="55562"/>
    <cellStyle name="Total 2 2 11" xfId="647"/>
    <cellStyle name="Total 2 2 11 10" xfId="10257"/>
    <cellStyle name="Total 2 2 11 10 2" xfId="44422"/>
    <cellStyle name="Total 2 2 11 11" xfId="11669"/>
    <cellStyle name="Total 2 2 11 11 2" xfId="44423"/>
    <cellStyle name="Total 2 2 11 12" xfId="11674"/>
    <cellStyle name="Total 2 2 11 12 2" xfId="44424"/>
    <cellStyle name="Total 2 2 11 13" xfId="4923"/>
    <cellStyle name="Total 2 2 11 13 2" xfId="44425"/>
    <cellStyle name="Total 2 2 11 14" xfId="13030"/>
    <cellStyle name="Total 2 2 11 14 2" xfId="44426"/>
    <cellStyle name="Total 2 2 11 15" xfId="14428"/>
    <cellStyle name="Total 2 2 11 15 2" xfId="44427"/>
    <cellStyle name="Total 2 2 11 16" xfId="15824"/>
    <cellStyle name="Total 2 2 11 16 2" xfId="44428"/>
    <cellStyle name="Total 2 2 11 17" xfId="17218"/>
    <cellStyle name="Total 2 2 11 17 2" xfId="44429"/>
    <cellStyle name="Total 2 2 11 18" xfId="44430"/>
    <cellStyle name="Total 2 2 11 19" xfId="55563"/>
    <cellStyle name="Total 2 2 11 2" xfId="2097"/>
    <cellStyle name="Total 2 2 11 2 2" xfId="44431"/>
    <cellStyle name="Total 2 2 11 20" xfId="55564"/>
    <cellStyle name="Total 2 2 11 21" xfId="55565"/>
    <cellStyle name="Total 2 2 11 22" xfId="55566"/>
    <cellStyle name="Total 2 2 11 23" xfId="55567"/>
    <cellStyle name="Total 2 2 11 24" xfId="55568"/>
    <cellStyle name="Total 2 2 11 25" xfId="55569"/>
    <cellStyle name="Total 2 2 11 3" xfId="2042"/>
    <cellStyle name="Total 2 2 11 3 2" xfId="44432"/>
    <cellStyle name="Total 2 2 11 4" xfId="5023"/>
    <cellStyle name="Total 2 2 11 4 2" xfId="44433"/>
    <cellStyle name="Total 2 2 11 5" xfId="4847"/>
    <cellStyle name="Total 2 2 11 5 2" xfId="44434"/>
    <cellStyle name="Total 2 2 11 6" xfId="4827"/>
    <cellStyle name="Total 2 2 11 6 2" xfId="44435"/>
    <cellStyle name="Total 2 2 11 7" xfId="4914"/>
    <cellStyle name="Total 2 2 11 7 2" xfId="44436"/>
    <cellStyle name="Total 2 2 11 8" xfId="7436"/>
    <cellStyle name="Total 2 2 11 8 2" xfId="44437"/>
    <cellStyle name="Total 2 2 11 9" xfId="4963"/>
    <cellStyle name="Total 2 2 11 9 2" xfId="44438"/>
    <cellStyle name="Total 2 2 12" xfId="947"/>
    <cellStyle name="Total 2 2 12 10" xfId="13712"/>
    <cellStyle name="Total 2 2 12 10 2" xfId="44439"/>
    <cellStyle name="Total 2 2 12 11" xfId="15108"/>
    <cellStyle name="Total 2 2 12 11 2" xfId="44440"/>
    <cellStyle name="Total 2 2 12 12" xfId="16502"/>
    <cellStyle name="Total 2 2 12 12 2" xfId="44441"/>
    <cellStyle name="Total 2 2 12 13" xfId="17892"/>
    <cellStyle name="Total 2 2 12 13 2" xfId="44442"/>
    <cellStyle name="Total 2 2 12 14" xfId="19279"/>
    <cellStyle name="Total 2 2 12 14 2" xfId="44443"/>
    <cellStyle name="Total 2 2 12 15" xfId="20659"/>
    <cellStyle name="Total 2 2 12 15 2" xfId="44444"/>
    <cellStyle name="Total 2 2 12 16" xfId="22025"/>
    <cellStyle name="Total 2 2 12 16 2" xfId="44445"/>
    <cellStyle name="Total 2 2 12 17" xfId="23379"/>
    <cellStyle name="Total 2 2 12 17 2" xfId="44446"/>
    <cellStyle name="Total 2 2 12 18" xfId="44447"/>
    <cellStyle name="Total 2 2 12 19" xfId="55570"/>
    <cellStyle name="Total 2 2 12 2" xfId="2397"/>
    <cellStyle name="Total 2 2 12 2 2" xfId="44448"/>
    <cellStyle name="Total 2 2 12 20" xfId="55571"/>
    <cellStyle name="Total 2 2 12 21" xfId="55572"/>
    <cellStyle name="Total 2 2 12 22" xfId="55573"/>
    <cellStyle name="Total 2 2 12 23" xfId="55574"/>
    <cellStyle name="Total 2 2 12 24" xfId="55575"/>
    <cellStyle name="Total 2 2 12 25" xfId="55576"/>
    <cellStyle name="Total 2 2 12 3" xfId="3751"/>
    <cellStyle name="Total 2 2 12 3 2" xfId="44449"/>
    <cellStyle name="Total 2 2 12 4" xfId="5323"/>
    <cellStyle name="Total 2 2 12 4 2" xfId="44450"/>
    <cellStyle name="Total 2 2 12 5" xfId="6721"/>
    <cellStyle name="Total 2 2 12 5 2" xfId="44451"/>
    <cellStyle name="Total 2 2 12 6" xfId="8119"/>
    <cellStyle name="Total 2 2 12 6 2" xfId="44452"/>
    <cellStyle name="Total 2 2 12 7" xfId="9521"/>
    <cellStyle name="Total 2 2 12 7 2" xfId="44453"/>
    <cellStyle name="Total 2 2 12 8" xfId="10915"/>
    <cellStyle name="Total 2 2 12 8 2" xfId="44454"/>
    <cellStyle name="Total 2 2 12 9" xfId="12314"/>
    <cellStyle name="Total 2 2 12 9 2" xfId="44455"/>
    <cellStyle name="Total 2 2 13" xfId="801"/>
    <cellStyle name="Total 2 2 13 10" xfId="13566"/>
    <cellStyle name="Total 2 2 13 10 2" xfId="44456"/>
    <cellStyle name="Total 2 2 13 11" xfId="14962"/>
    <cellStyle name="Total 2 2 13 11 2" xfId="44457"/>
    <cellStyle name="Total 2 2 13 12" xfId="16356"/>
    <cellStyle name="Total 2 2 13 12 2" xfId="44458"/>
    <cellStyle name="Total 2 2 13 13" xfId="17746"/>
    <cellStyle name="Total 2 2 13 13 2" xfId="44459"/>
    <cellStyle name="Total 2 2 13 14" xfId="19133"/>
    <cellStyle name="Total 2 2 13 14 2" xfId="44460"/>
    <cellStyle name="Total 2 2 13 15" xfId="20513"/>
    <cellStyle name="Total 2 2 13 15 2" xfId="44461"/>
    <cellStyle name="Total 2 2 13 16" xfId="21879"/>
    <cellStyle name="Total 2 2 13 16 2" xfId="44462"/>
    <cellStyle name="Total 2 2 13 17" xfId="23233"/>
    <cellStyle name="Total 2 2 13 17 2" xfId="44463"/>
    <cellStyle name="Total 2 2 13 18" xfId="44464"/>
    <cellStyle name="Total 2 2 13 19" xfId="55577"/>
    <cellStyle name="Total 2 2 13 2" xfId="2251"/>
    <cellStyle name="Total 2 2 13 2 2" xfId="44465"/>
    <cellStyle name="Total 2 2 13 20" xfId="55578"/>
    <cellStyle name="Total 2 2 13 21" xfId="55579"/>
    <cellStyle name="Total 2 2 13 22" xfId="55580"/>
    <cellStyle name="Total 2 2 13 23" xfId="55581"/>
    <cellStyle name="Total 2 2 13 24" xfId="55582"/>
    <cellStyle name="Total 2 2 13 25" xfId="55583"/>
    <cellStyle name="Total 2 2 13 3" xfId="3605"/>
    <cellStyle name="Total 2 2 13 3 2" xfId="44466"/>
    <cellStyle name="Total 2 2 13 4" xfId="5177"/>
    <cellStyle name="Total 2 2 13 4 2" xfId="44467"/>
    <cellStyle name="Total 2 2 13 5" xfId="6575"/>
    <cellStyle name="Total 2 2 13 5 2" xfId="44468"/>
    <cellStyle name="Total 2 2 13 6" xfId="7973"/>
    <cellStyle name="Total 2 2 13 6 2" xfId="44469"/>
    <cellStyle name="Total 2 2 13 7" xfId="9375"/>
    <cellStyle name="Total 2 2 13 7 2" xfId="44470"/>
    <cellStyle name="Total 2 2 13 8" xfId="10769"/>
    <cellStyle name="Total 2 2 13 8 2" xfId="44471"/>
    <cellStyle name="Total 2 2 13 9" xfId="12168"/>
    <cellStyle name="Total 2 2 13 9 2" xfId="44472"/>
    <cellStyle name="Total 2 2 14" xfId="721"/>
    <cellStyle name="Total 2 2 14 10" xfId="13486"/>
    <cellStyle name="Total 2 2 14 10 2" xfId="44473"/>
    <cellStyle name="Total 2 2 14 11" xfId="14882"/>
    <cellStyle name="Total 2 2 14 11 2" xfId="44474"/>
    <cellStyle name="Total 2 2 14 12" xfId="16276"/>
    <cellStyle name="Total 2 2 14 12 2" xfId="44475"/>
    <cellStyle name="Total 2 2 14 13" xfId="17666"/>
    <cellStyle name="Total 2 2 14 13 2" xfId="44476"/>
    <cellStyle name="Total 2 2 14 14" xfId="19053"/>
    <cellStyle name="Total 2 2 14 14 2" xfId="44477"/>
    <cellStyle name="Total 2 2 14 15" xfId="20433"/>
    <cellStyle name="Total 2 2 14 15 2" xfId="44478"/>
    <cellStyle name="Total 2 2 14 16" xfId="21799"/>
    <cellStyle name="Total 2 2 14 16 2" xfId="44479"/>
    <cellStyle name="Total 2 2 14 17" xfId="23153"/>
    <cellStyle name="Total 2 2 14 17 2" xfId="44480"/>
    <cellStyle name="Total 2 2 14 18" xfId="44481"/>
    <cellStyle name="Total 2 2 14 19" xfId="55584"/>
    <cellStyle name="Total 2 2 14 2" xfId="2171"/>
    <cellStyle name="Total 2 2 14 2 2" xfId="44482"/>
    <cellStyle name="Total 2 2 14 20" xfId="55585"/>
    <cellStyle name="Total 2 2 14 21" xfId="55586"/>
    <cellStyle name="Total 2 2 14 22" xfId="55587"/>
    <cellStyle name="Total 2 2 14 23" xfId="55588"/>
    <cellStyle name="Total 2 2 14 24" xfId="55589"/>
    <cellStyle name="Total 2 2 14 25" xfId="55590"/>
    <cellStyle name="Total 2 2 14 3" xfId="3525"/>
    <cellStyle name="Total 2 2 14 3 2" xfId="44483"/>
    <cellStyle name="Total 2 2 14 4" xfId="5097"/>
    <cellStyle name="Total 2 2 14 4 2" xfId="44484"/>
    <cellStyle name="Total 2 2 14 5" xfId="6495"/>
    <cellStyle name="Total 2 2 14 5 2" xfId="44485"/>
    <cellStyle name="Total 2 2 14 6" xfId="7893"/>
    <cellStyle name="Total 2 2 14 6 2" xfId="44486"/>
    <cellStyle name="Total 2 2 14 7" xfId="9295"/>
    <cellStyle name="Total 2 2 14 7 2" xfId="44487"/>
    <cellStyle name="Total 2 2 14 8" xfId="10689"/>
    <cellStyle name="Total 2 2 14 8 2" xfId="44488"/>
    <cellStyle name="Total 2 2 14 9" xfId="12088"/>
    <cellStyle name="Total 2 2 14 9 2" xfId="44489"/>
    <cellStyle name="Total 2 2 15" xfId="669"/>
    <cellStyle name="Total 2 2 15 10" xfId="13017"/>
    <cellStyle name="Total 2 2 15 10 2" xfId="44490"/>
    <cellStyle name="Total 2 2 15 11" xfId="14415"/>
    <cellStyle name="Total 2 2 15 11 2" xfId="44491"/>
    <cellStyle name="Total 2 2 15 12" xfId="15811"/>
    <cellStyle name="Total 2 2 15 12 2" xfId="44492"/>
    <cellStyle name="Total 2 2 15 13" xfId="17205"/>
    <cellStyle name="Total 2 2 15 13 2" xfId="44493"/>
    <cellStyle name="Total 2 2 15 14" xfId="18595"/>
    <cellStyle name="Total 2 2 15 14 2" xfId="44494"/>
    <cellStyle name="Total 2 2 15 15" xfId="19982"/>
    <cellStyle name="Total 2 2 15 15 2" xfId="44495"/>
    <cellStyle name="Total 2 2 15 16" xfId="21362"/>
    <cellStyle name="Total 2 2 15 16 2" xfId="44496"/>
    <cellStyle name="Total 2 2 15 17" xfId="22727"/>
    <cellStyle name="Total 2 2 15 17 2" xfId="44497"/>
    <cellStyle name="Total 2 2 15 18" xfId="44498"/>
    <cellStyle name="Total 2 2 15 19" xfId="55591"/>
    <cellStyle name="Total 2 2 15 2" xfId="2119"/>
    <cellStyle name="Total 2 2 15 2 2" xfId="44499"/>
    <cellStyle name="Total 2 2 15 20" xfId="55592"/>
    <cellStyle name="Total 2 2 15 21" xfId="55593"/>
    <cellStyle name="Total 2 2 15 22" xfId="55594"/>
    <cellStyle name="Total 2 2 15 23" xfId="55595"/>
    <cellStyle name="Total 2 2 15 24" xfId="55596"/>
    <cellStyle name="Total 2 2 15 25" xfId="55597"/>
    <cellStyle name="Total 2 2 15 3" xfId="3099"/>
    <cellStyle name="Total 2 2 15 3 2" xfId="44500"/>
    <cellStyle name="Total 2 2 15 4" xfId="5045"/>
    <cellStyle name="Total 2 2 15 4 2" xfId="44501"/>
    <cellStyle name="Total 2 2 15 5" xfId="6026"/>
    <cellStyle name="Total 2 2 15 5 2" xfId="44502"/>
    <cellStyle name="Total 2 2 15 6" xfId="4940"/>
    <cellStyle name="Total 2 2 15 6 2" xfId="44503"/>
    <cellStyle name="Total 2 2 15 7" xfId="7430"/>
    <cellStyle name="Total 2 2 15 7 2" xfId="44504"/>
    <cellStyle name="Total 2 2 15 8" xfId="4878"/>
    <cellStyle name="Total 2 2 15 8 2" xfId="44505"/>
    <cellStyle name="Total 2 2 15 9" xfId="7446"/>
    <cellStyle name="Total 2 2 15 9 2" xfId="44506"/>
    <cellStyle name="Total 2 2 16" xfId="949"/>
    <cellStyle name="Total 2 2 16 10" xfId="13714"/>
    <cellStyle name="Total 2 2 16 10 2" xfId="44507"/>
    <cellStyle name="Total 2 2 16 11" xfId="15110"/>
    <cellStyle name="Total 2 2 16 11 2" xfId="44508"/>
    <cellStyle name="Total 2 2 16 12" xfId="16504"/>
    <cellStyle name="Total 2 2 16 12 2" xfId="44509"/>
    <cellStyle name="Total 2 2 16 13" xfId="17894"/>
    <cellStyle name="Total 2 2 16 13 2" xfId="44510"/>
    <cellStyle name="Total 2 2 16 14" xfId="19281"/>
    <cellStyle name="Total 2 2 16 14 2" xfId="44511"/>
    <cellStyle name="Total 2 2 16 15" xfId="20661"/>
    <cellStyle name="Total 2 2 16 15 2" xfId="44512"/>
    <cellStyle name="Total 2 2 16 16" xfId="22027"/>
    <cellStyle name="Total 2 2 16 16 2" xfId="44513"/>
    <cellStyle name="Total 2 2 16 17" xfId="23381"/>
    <cellStyle name="Total 2 2 16 17 2" xfId="44514"/>
    <cellStyle name="Total 2 2 16 18" xfId="44515"/>
    <cellStyle name="Total 2 2 16 19" xfId="55598"/>
    <cellStyle name="Total 2 2 16 2" xfId="2399"/>
    <cellStyle name="Total 2 2 16 2 2" xfId="44516"/>
    <cellStyle name="Total 2 2 16 20" xfId="55599"/>
    <cellStyle name="Total 2 2 16 21" xfId="55600"/>
    <cellStyle name="Total 2 2 16 22" xfId="55601"/>
    <cellStyle name="Total 2 2 16 23" xfId="55602"/>
    <cellStyle name="Total 2 2 16 24" xfId="55603"/>
    <cellStyle name="Total 2 2 16 25" xfId="55604"/>
    <cellStyle name="Total 2 2 16 3" xfId="3753"/>
    <cellStyle name="Total 2 2 16 3 2" xfId="44517"/>
    <cellStyle name="Total 2 2 16 4" xfId="5325"/>
    <cellStyle name="Total 2 2 16 4 2" xfId="44518"/>
    <cellStyle name="Total 2 2 16 5" xfId="6723"/>
    <cellStyle name="Total 2 2 16 5 2" xfId="44519"/>
    <cellStyle name="Total 2 2 16 6" xfId="8121"/>
    <cellStyle name="Total 2 2 16 6 2" xfId="44520"/>
    <cellStyle name="Total 2 2 16 7" xfId="9523"/>
    <cellStyle name="Total 2 2 16 7 2" xfId="44521"/>
    <cellStyle name="Total 2 2 16 8" xfId="10917"/>
    <cellStyle name="Total 2 2 16 8 2" xfId="44522"/>
    <cellStyle name="Total 2 2 16 9" xfId="12316"/>
    <cellStyle name="Total 2 2 16 9 2" xfId="44523"/>
    <cellStyle name="Total 2 2 17" xfId="1157"/>
    <cellStyle name="Total 2 2 17 10" xfId="13922"/>
    <cellStyle name="Total 2 2 17 10 2" xfId="44524"/>
    <cellStyle name="Total 2 2 17 11" xfId="15318"/>
    <cellStyle name="Total 2 2 17 11 2" xfId="44525"/>
    <cellStyle name="Total 2 2 17 12" xfId="16712"/>
    <cellStyle name="Total 2 2 17 12 2" xfId="44526"/>
    <cellStyle name="Total 2 2 17 13" xfId="18102"/>
    <cellStyle name="Total 2 2 17 13 2" xfId="44527"/>
    <cellStyle name="Total 2 2 17 14" xfId="19489"/>
    <cellStyle name="Total 2 2 17 14 2" xfId="44528"/>
    <cellStyle name="Total 2 2 17 15" xfId="20869"/>
    <cellStyle name="Total 2 2 17 15 2" xfId="44529"/>
    <cellStyle name="Total 2 2 17 16" xfId="22235"/>
    <cellStyle name="Total 2 2 17 16 2" xfId="44530"/>
    <cellStyle name="Total 2 2 17 17" xfId="23589"/>
    <cellStyle name="Total 2 2 17 17 2" xfId="44531"/>
    <cellStyle name="Total 2 2 17 18" xfId="44532"/>
    <cellStyle name="Total 2 2 17 19" xfId="55605"/>
    <cellStyle name="Total 2 2 17 2" xfId="2607"/>
    <cellStyle name="Total 2 2 17 2 2" xfId="44533"/>
    <cellStyle name="Total 2 2 17 20" xfId="55606"/>
    <cellStyle name="Total 2 2 17 21" xfId="55607"/>
    <cellStyle name="Total 2 2 17 22" xfId="55608"/>
    <cellStyle name="Total 2 2 17 23" xfId="55609"/>
    <cellStyle name="Total 2 2 17 24" xfId="55610"/>
    <cellStyle name="Total 2 2 17 25" xfId="55611"/>
    <cellStyle name="Total 2 2 17 3" xfId="3961"/>
    <cellStyle name="Total 2 2 17 3 2" xfId="44534"/>
    <cellStyle name="Total 2 2 17 4" xfId="5533"/>
    <cellStyle name="Total 2 2 17 4 2" xfId="44535"/>
    <cellStyle name="Total 2 2 17 5" xfId="6931"/>
    <cellStyle name="Total 2 2 17 5 2" xfId="44536"/>
    <cellStyle name="Total 2 2 17 6" xfId="8329"/>
    <cellStyle name="Total 2 2 17 6 2" xfId="44537"/>
    <cellStyle name="Total 2 2 17 7" xfId="9731"/>
    <cellStyle name="Total 2 2 17 7 2" xfId="44538"/>
    <cellStyle name="Total 2 2 17 8" xfId="11125"/>
    <cellStyle name="Total 2 2 17 8 2" xfId="44539"/>
    <cellStyle name="Total 2 2 17 9" xfId="12524"/>
    <cellStyle name="Total 2 2 17 9 2" xfId="44540"/>
    <cellStyle name="Total 2 2 18" xfId="1265"/>
    <cellStyle name="Total 2 2 18 10" xfId="14030"/>
    <cellStyle name="Total 2 2 18 10 2" xfId="44541"/>
    <cellStyle name="Total 2 2 18 11" xfId="15426"/>
    <cellStyle name="Total 2 2 18 11 2" xfId="44542"/>
    <cellStyle name="Total 2 2 18 12" xfId="16820"/>
    <cellStyle name="Total 2 2 18 12 2" xfId="44543"/>
    <cellStyle name="Total 2 2 18 13" xfId="18210"/>
    <cellStyle name="Total 2 2 18 13 2" xfId="44544"/>
    <cellStyle name="Total 2 2 18 14" xfId="19597"/>
    <cellStyle name="Total 2 2 18 14 2" xfId="44545"/>
    <cellStyle name="Total 2 2 18 15" xfId="20977"/>
    <cellStyle name="Total 2 2 18 15 2" xfId="44546"/>
    <cellStyle name="Total 2 2 18 16" xfId="22343"/>
    <cellStyle name="Total 2 2 18 16 2" xfId="44547"/>
    <cellStyle name="Total 2 2 18 17" xfId="23697"/>
    <cellStyle name="Total 2 2 18 17 2" xfId="44548"/>
    <cellStyle name="Total 2 2 18 18" xfId="44549"/>
    <cellStyle name="Total 2 2 18 19" xfId="55612"/>
    <cellStyle name="Total 2 2 18 2" xfId="2715"/>
    <cellStyle name="Total 2 2 18 2 2" xfId="44550"/>
    <cellStyle name="Total 2 2 18 20" xfId="55613"/>
    <cellStyle name="Total 2 2 18 21" xfId="55614"/>
    <cellStyle name="Total 2 2 18 22" xfId="55615"/>
    <cellStyle name="Total 2 2 18 23" xfId="55616"/>
    <cellStyle name="Total 2 2 18 24" xfId="55617"/>
    <cellStyle name="Total 2 2 18 25" xfId="55618"/>
    <cellStyle name="Total 2 2 18 3" xfId="4069"/>
    <cellStyle name="Total 2 2 18 3 2" xfId="44551"/>
    <cellStyle name="Total 2 2 18 4" xfId="5641"/>
    <cellStyle name="Total 2 2 18 4 2" xfId="44552"/>
    <cellStyle name="Total 2 2 18 5" xfId="7039"/>
    <cellStyle name="Total 2 2 18 5 2" xfId="44553"/>
    <cellStyle name="Total 2 2 18 6" xfId="8437"/>
    <cellStyle name="Total 2 2 18 6 2" xfId="44554"/>
    <cellStyle name="Total 2 2 18 7" xfId="9839"/>
    <cellStyle name="Total 2 2 18 7 2" xfId="44555"/>
    <cellStyle name="Total 2 2 18 8" xfId="11233"/>
    <cellStyle name="Total 2 2 18 8 2" xfId="44556"/>
    <cellStyle name="Total 2 2 18 9" xfId="12632"/>
    <cellStyle name="Total 2 2 18 9 2" xfId="44557"/>
    <cellStyle name="Total 2 2 19" xfId="672"/>
    <cellStyle name="Total 2 2 19 10" xfId="11664"/>
    <cellStyle name="Total 2 2 19 10 2" xfId="44558"/>
    <cellStyle name="Total 2 2 19 11" xfId="11679"/>
    <cellStyle name="Total 2 2 19 11 2" xfId="44559"/>
    <cellStyle name="Total 2 2 19 12" xfId="7480"/>
    <cellStyle name="Total 2 2 19 12 2" xfId="44560"/>
    <cellStyle name="Total 2 2 19 13" xfId="13029"/>
    <cellStyle name="Total 2 2 19 13 2" xfId="44561"/>
    <cellStyle name="Total 2 2 19 14" xfId="14427"/>
    <cellStyle name="Total 2 2 19 14 2" xfId="44562"/>
    <cellStyle name="Total 2 2 19 15" xfId="15823"/>
    <cellStyle name="Total 2 2 19 15 2" xfId="44563"/>
    <cellStyle name="Total 2 2 19 16" xfId="17217"/>
    <cellStyle name="Total 2 2 19 16 2" xfId="44564"/>
    <cellStyle name="Total 2 2 19 17" xfId="18607"/>
    <cellStyle name="Total 2 2 19 17 2" xfId="44565"/>
    <cellStyle name="Total 2 2 19 18" xfId="44566"/>
    <cellStyle name="Total 2 2 19 19" xfId="55619"/>
    <cellStyle name="Total 2 2 19 2" xfId="2122"/>
    <cellStyle name="Total 2 2 19 2 2" xfId="44567"/>
    <cellStyle name="Total 2 2 19 20" xfId="55620"/>
    <cellStyle name="Total 2 2 19 21" xfId="55621"/>
    <cellStyle name="Total 2 2 19 22" xfId="55622"/>
    <cellStyle name="Total 2 2 19 23" xfId="55623"/>
    <cellStyle name="Total 2 2 19 24" xfId="55624"/>
    <cellStyle name="Total 2 2 19 25" xfId="55625"/>
    <cellStyle name="Total 2 2 19 3" xfId="2068"/>
    <cellStyle name="Total 2 2 19 3 2" xfId="44568"/>
    <cellStyle name="Total 2 2 19 4" xfId="5048"/>
    <cellStyle name="Total 2 2 19 4 2" xfId="44569"/>
    <cellStyle name="Total 2 2 19 5" xfId="4976"/>
    <cellStyle name="Total 2 2 19 5 2" xfId="44570"/>
    <cellStyle name="Total 2 2 19 6" xfId="4974"/>
    <cellStyle name="Total 2 2 19 6 2" xfId="44571"/>
    <cellStyle name="Total 2 2 19 7" xfId="4905"/>
    <cellStyle name="Total 2 2 19 7 2" xfId="44572"/>
    <cellStyle name="Total 2 2 19 8" xfId="6034"/>
    <cellStyle name="Total 2 2 19 8 2" xfId="44573"/>
    <cellStyle name="Total 2 2 19 9" xfId="4894"/>
    <cellStyle name="Total 2 2 19 9 2" xfId="44574"/>
    <cellStyle name="Total 2 2 2" xfId="225"/>
    <cellStyle name="Total 2 2 2 10" xfId="994"/>
    <cellStyle name="Total 2 2 2 10 10" xfId="13759"/>
    <cellStyle name="Total 2 2 2 10 10 2" xfId="44575"/>
    <cellStyle name="Total 2 2 2 10 11" xfId="15155"/>
    <cellStyle name="Total 2 2 2 10 11 2" xfId="44576"/>
    <cellStyle name="Total 2 2 2 10 12" xfId="16549"/>
    <cellStyle name="Total 2 2 2 10 12 2" xfId="44577"/>
    <cellStyle name="Total 2 2 2 10 13" xfId="17939"/>
    <cellStyle name="Total 2 2 2 10 13 2" xfId="44578"/>
    <cellStyle name="Total 2 2 2 10 14" xfId="19326"/>
    <cellStyle name="Total 2 2 2 10 14 2" xfId="44579"/>
    <cellStyle name="Total 2 2 2 10 15" xfId="20706"/>
    <cellStyle name="Total 2 2 2 10 15 2" xfId="44580"/>
    <cellStyle name="Total 2 2 2 10 16" xfId="22072"/>
    <cellStyle name="Total 2 2 2 10 16 2" xfId="44581"/>
    <cellStyle name="Total 2 2 2 10 17" xfId="23426"/>
    <cellStyle name="Total 2 2 2 10 17 2" xfId="44582"/>
    <cellStyle name="Total 2 2 2 10 18" xfId="44583"/>
    <cellStyle name="Total 2 2 2 10 19" xfId="55626"/>
    <cellStyle name="Total 2 2 2 10 2" xfId="2444"/>
    <cellStyle name="Total 2 2 2 10 2 2" xfId="44584"/>
    <cellStyle name="Total 2 2 2 10 20" xfId="55627"/>
    <cellStyle name="Total 2 2 2 10 21" xfId="55628"/>
    <cellStyle name="Total 2 2 2 10 22" xfId="55629"/>
    <cellStyle name="Total 2 2 2 10 23" xfId="55630"/>
    <cellStyle name="Total 2 2 2 10 24" xfId="55631"/>
    <cellStyle name="Total 2 2 2 10 25" xfId="55632"/>
    <cellStyle name="Total 2 2 2 10 3" xfId="3798"/>
    <cellStyle name="Total 2 2 2 10 3 2" xfId="44585"/>
    <cellStyle name="Total 2 2 2 10 4" xfId="5370"/>
    <cellStyle name="Total 2 2 2 10 4 2" xfId="44586"/>
    <cellStyle name="Total 2 2 2 10 5" xfId="6768"/>
    <cellStyle name="Total 2 2 2 10 5 2" xfId="44587"/>
    <cellStyle name="Total 2 2 2 10 6" xfId="8166"/>
    <cellStyle name="Total 2 2 2 10 6 2" xfId="44588"/>
    <cellStyle name="Total 2 2 2 10 7" xfId="9568"/>
    <cellStyle name="Total 2 2 2 10 7 2" xfId="44589"/>
    <cellStyle name="Total 2 2 2 10 8" xfId="10962"/>
    <cellStyle name="Total 2 2 2 10 8 2" xfId="44590"/>
    <cellStyle name="Total 2 2 2 10 9" xfId="12361"/>
    <cellStyle name="Total 2 2 2 10 9 2" xfId="44591"/>
    <cellStyle name="Total 2 2 2 11" xfId="1028"/>
    <cellStyle name="Total 2 2 2 11 10" xfId="13793"/>
    <cellStyle name="Total 2 2 2 11 10 2" xfId="44592"/>
    <cellStyle name="Total 2 2 2 11 11" xfId="15189"/>
    <cellStyle name="Total 2 2 2 11 11 2" xfId="44593"/>
    <cellStyle name="Total 2 2 2 11 12" xfId="16583"/>
    <cellStyle name="Total 2 2 2 11 12 2" xfId="44594"/>
    <cellStyle name="Total 2 2 2 11 13" xfId="17973"/>
    <cellStyle name="Total 2 2 2 11 13 2" xfId="44595"/>
    <cellStyle name="Total 2 2 2 11 14" xfId="19360"/>
    <cellStyle name="Total 2 2 2 11 14 2" xfId="44596"/>
    <cellStyle name="Total 2 2 2 11 15" xfId="20740"/>
    <cellStyle name="Total 2 2 2 11 15 2" xfId="44597"/>
    <cellStyle name="Total 2 2 2 11 16" xfId="22106"/>
    <cellStyle name="Total 2 2 2 11 16 2" xfId="44598"/>
    <cellStyle name="Total 2 2 2 11 17" xfId="23460"/>
    <cellStyle name="Total 2 2 2 11 17 2" xfId="44599"/>
    <cellStyle name="Total 2 2 2 11 18" xfId="44600"/>
    <cellStyle name="Total 2 2 2 11 19" xfId="55633"/>
    <cellStyle name="Total 2 2 2 11 2" xfId="2478"/>
    <cellStyle name="Total 2 2 2 11 2 2" xfId="44601"/>
    <cellStyle name="Total 2 2 2 11 20" xfId="55634"/>
    <cellStyle name="Total 2 2 2 11 21" xfId="55635"/>
    <cellStyle name="Total 2 2 2 11 22" xfId="55636"/>
    <cellStyle name="Total 2 2 2 11 23" xfId="55637"/>
    <cellStyle name="Total 2 2 2 11 24" xfId="55638"/>
    <cellStyle name="Total 2 2 2 11 25" xfId="55639"/>
    <cellStyle name="Total 2 2 2 11 3" xfId="3832"/>
    <cellStyle name="Total 2 2 2 11 3 2" xfId="44602"/>
    <cellStyle name="Total 2 2 2 11 4" xfId="5404"/>
    <cellStyle name="Total 2 2 2 11 4 2" xfId="44603"/>
    <cellStyle name="Total 2 2 2 11 5" xfId="6802"/>
    <cellStyle name="Total 2 2 2 11 5 2" xfId="44604"/>
    <cellStyle name="Total 2 2 2 11 6" xfId="8200"/>
    <cellStyle name="Total 2 2 2 11 6 2" xfId="44605"/>
    <cellStyle name="Total 2 2 2 11 7" xfId="9602"/>
    <cellStyle name="Total 2 2 2 11 7 2" xfId="44606"/>
    <cellStyle name="Total 2 2 2 11 8" xfId="10996"/>
    <cellStyle name="Total 2 2 2 11 8 2" xfId="44607"/>
    <cellStyle name="Total 2 2 2 11 9" xfId="12395"/>
    <cellStyle name="Total 2 2 2 11 9 2" xfId="44608"/>
    <cellStyle name="Total 2 2 2 12" xfId="1063"/>
    <cellStyle name="Total 2 2 2 12 10" xfId="13828"/>
    <cellStyle name="Total 2 2 2 12 10 2" xfId="44609"/>
    <cellStyle name="Total 2 2 2 12 11" xfId="15224"/>
    <cellStyle name="Total 2 2 2 12 11 2" xfId="44610"/>
    <cellStyle name="Total 2 2 2 12 12" xfId="16618"/>
    <cellStyle name="Total 2 2 2 12 12 2" xfId="44611"/>
    <cellStyle name="Total 2 2 2 12 13" xfId="18008"/>
    <cellStyle name="Total 2 2 2 12 13 2" xfId="44612"/>
    <cellStyle name="Total 2 2 2 12 14" xfId="19395"/>
    <cellStyle name="Total 2 2 2 12 14 2" xfId="44613"/>
    <cellStyle name="Total 2 2 2 12 15" xfId="20775"/>
    <cellStyle name="Total 2 2 2 12 15 2" xfId="44614"/>
    <cellStyle name="Total 2 2 2 12 16" xfId="22141"/>
    <cellStyle name="Total 2 2 2 12 16 2" xfId="44615"/>
    <cellStyle name="Total 2 2 2 12 17" xfId="23495"/>
    <cellStyle name="Total 2 2 2 12 17 2" xfId="44616"/>
    <cellStyle name="Total 2 2 2 12 18" xfId="44617"/>
    <cellStyle name="Total 2 2 2 12 19" xfId="55640"/>
    <cellStyle name="Total 2 2 2 12 2" xfId="2513"/>
    <cellStyle name="Total 2 2 2 12 2 2" xfId="44618"/>
    <cellStyle name="Total 2 2 2 12 20" xfId="55641"/>
    <cellStyle name="Total 2 2 2 12 21" xfId="55642"/>
    <cellStyle name="Total 2 2 2 12 22" xfId="55643"/>
    <cellStyle name="Total 2 2 2 12 23" xfId="55644"/>
    <cellStyle name="Total 2 2 2 12 24" xfId="55645"/>
    <cellStyle name="Total 2 2 2 12 25" xfId="55646"/>
    <cellStyle name="Total 2 2 2 12 3" xfId="3867"/>
    <cellStyle name="Total 2 2 2 12 3 2" xfId="44619"/>
    <cellStyle name="Total 2 2 2 12 4" xfId="5439"/>
    <cellStyle name="Total 2 2 2 12 4 2" xfId="44620"/>
    <cellStyle name="Total 2 2 2 12 5" xfId="6837"/>
    <cellStyle name="Total 2 2 2 12 5 2" xfId="44621"/>
    <cellStyle name="Total 2 2 2 12 6" xfId="8235"/>
    <cellStyle name="Total 2 2 2 12 6 2" xfId="44622"/>
    <cellStyle name="Total 2 2 2 12 7" xfId="9637"/>
    <cellStyle name="Total 2 2 2 12 7 2" xfId="44623"/>
    <cellStyle name="Total 2 2 2 12 8" xfId="11031"/>
    <cellStyle name="Total 2 2 2 12 8 2" xfId="44624"/>
    <cellStyle name="Total 2 2 2 12 9" xfId="12430"/>
    <cellStyle name="Total 2 2 2 12 9 2" xfId="44625"/>
    <cellStyle name="Total 2 2 2 13" xfId="1094"/>
    <cellStyle name="Total 2 2 2 13 10" xfId="13859"/>
    <cellStyle name="Total 2 2 2 13 10 2" xfId="44626"/>
    <cellStyle name="Total 2 2 2 13 11" xfId="15255"/>
    <cellStyle name="Total 2 2 2 13 11 2" xfId="44627"/>
    <cellStyle name="Total 2 2 2 13 12" xfId="16649"/>
    <cellStyle name="Total 2 2 2 13 12 2" xfId="44628"/>
    <cellStyle name="Total 2 2 2 13 13" xfId="18039"/>
    <cellStyle name="Total 2 2 2 13 13 2" xfId="44629"/>
    <cellStyle name="Total 2 2 2 13 14" xfId="19426"/>
    <cellStyle name="Total 2 2 2 13 14 2" xfId="44630"/>
    <cellStyle name="Total 2 2 2 13 15" xfId="20806"/>
    <cellStyle name="Total 2 2 2 13 15 2" xfId="44631"/>
    <cellStyle name="Total 2 2 2 13 16" xfId="22172"/>
    <cellStyle name="Total 2 2 2 13 16 2" xfId="44632"/>
    <cellStyle name="Total 2 2 2 13 17" xfId="23526"/>
    <cellStyle name="Total 2 2 2 13 17 2" xfId="44633"/>
    <cellStyle name="Total 2 2 2 13 18" xfId="44634"/>
    <cellStyle name="Total 2 2 2 13 19" xfId="55647"/>
    <cellStyle name="Total 2 2 2 13 2" xfId="2544"/>
    <cellStyle name="Total 2 2 2 13 2 2" xfId="44635"/>
    <cellStyle name="Total 2 2 2 13 20" xfId="55648"/>
    <cellStyle name="Total 2 2 2 13 21" xfId="55649"/>
    <cellStyle name="Total 2 2 2 13 22" xfId="55650"/>
    <cellStyle name="Total 2 2 2 13 23" xfId="55651"/>
    <cellStyle name="Total 2 2 2 13 24" xfId="55652"/>
    <cellStyle name="Total 2 2 2 13 25" xfId="55653"/>
    <cellStyle name="Total 2 2 2 13 3" xfId="3898"/>
    <cellStyle name="Total 2 2 2 13 3 2" xfId="44636"/>
    <cellStyle name="Total 2 2 2 13 4" xfId="5470"/>
    <cellStyle name="Total 2 2 2 13 4 2" xfId="44637"/>
    <cellStyle name="Total 2 2 2 13 5" xfId="6868"/>
    <cellStyle name="Total 2 2 2 13 5 2" xfId="44638"/>
    <cellStyle name="Total 2 2 2 13 6" xfId="8266"/>
    <cellStyle name="Total 2 2 2 13 6 2" xfId="44639"/>
    <cellStyle name="Total 2 2 2 13 7" xfId="9668"/>
    <cellStyle name="Total 2 2 2 13 7 2" xfId="44640"/>
    <cellStyle name="Total 2 2 2 13 8" xfId="11062"/>
    <cellStyle name="Total 2 2 2 13 8 2" xfId="44641"/>
    <cellStyle name="Total 2 2 2 13 9" xfId="12461"/>
    <cellStyle name="Total 2 2 2 13 9 2" xfId="44642"/>
    <cellStyle name="Total 2 2 2 14" xfId="1130"/>
    <cellStyle name="Total 2 2 2 14 10" xfId="13895"/>
    <cellStyle name="Total 2 2 2 14 10 2" xfId="44643"/>
    <cellStyle name="Total 2 2 2 14 11" xfId="15291"/>
    <cellStyle name="Total 2 2 2 14 11 2" xfId="44644"/>
    <cellStyle name="Total 2 2 2 14 12" xfId="16685"/>
    <cellStyle name="Total 2 2 2 14 12 2" xfId="44645"/>
    <cellStyle name="Total 2 2 2 14 13" xfId="18075"/>
    <cellStyle name="Total 2 2 2 14 13 2" xfId="44646"/>
    <cellStyle name="Total 2 2 2 14 14" xfId="19462"/>
    <cellStyle name="Total 2 2 2 14 14 2" xfId="44647"/>
    <cellStyle name="Total 2 2 2 14 15" xfId="20842"/>
    <cellStyle name="Total 2 2 2 14 15 2" xfId="44648"/>
    <cellStyle name="Total 2 2 2 14 16" xfId="22208"/>
    <cellStyle name="Total 2 2 2 14 16 2" xfId="44649"/>
    <cellStyle name="Total 2 2 2 14 17" xfId="23562"/>
    <cellStyle name="Total 2 2 2 14 17 2" xfId="44650"/>
    <cellStyle name="Total 2 2 2 14 18" xfId="44651"/>
    <cellStyle name="Total 2 2 2 14 19" xfId="55654"/>
    <cellStyle name="Total 2 2 2 14 2" xfId="2580"/>
    <cellStyle name="Total 2 2 2 14 2 2" xfId="44652"/>
    <cellStyle name="Total 2 2 2 14 20" xfId="55655"/>
    <cellStyle name="Total 2 2 2 14 21" xfId="55656"/>
    <cellStyle name="Total 2 2 2 14 22" xfId="55657"/>
    <cellStyle name="Total 2 2 2 14 23" xfId="55658"/>
    <cellStyle name="Total 2 2 2 14 24" xfId="55659"/>
    <cellStyle name="Total 2 2 2 14 25" xfId="55660"/>
    <cellStyle name="Total 2 2 2 14 3" xfId="3934"/>
    <cellStyle name="Total 2 2 2 14 3 2" xfId="44653"/>
    <cellStyle name="Total 2 2 2 14 4" xfId="5506"/>
    <cellStyle name="Total 2 2 2 14 4 2" xfId="44654"/>
    <cellStyle name="Total 2 2 2 14 5" xfId="6904"/>
    <cellStyle name="Total 2 2 2 14 5 2" xfId="44655"/>
    <cellStyle name="Total 2 2 2 14 6" xfId="8302"/>
    <cellStyle name="Total 2 2 2 14 6 2" xfId="44656"/>
    <cellStyle name="Total 2 2 2 14 7" xfId="9704"/>
    <cellStyle name="Total 2 2 2 14 7 2" xfId="44657"/>
    <cellStyle name="Total 2 2 2 14 8" xfId="11098"/>
    <cellStyle name="Total 2 2 2 14 8 2" xfId="44658"/>
    <cellStyle name="Total 2 2 2 14 9" xfId="12497"/>
    <cellStyle name="Total 2 2 2 14 9 2" xfId="44659"/>
    <cellStyle name="Total 2 2 2 15" xfId="1165"/>
    <cellStyle name="Total 2 2 2 15 10" xfId="13930"/>
    <cellStyle name="Total 2 2 2 15 10 2" xfId="44660"/>
    <cellStyle name="Total 2 2 2 15 11" xfId="15326"/>
    <cellStyle name="Total 2 2 2 15 11 2" xfId="44661"/>
    <cellStyle name="Total 2 2 2 15 12" xfId="16720"/>
    <cellStyle name="Total 2 2 2 15 12 2" xfId="44662"/>
    <cellStyle name="Total 2 2 2 15 13" xfId="18110"/>
    <cellStyle name="Total 2 2 2 15 13 2" xfId="44663"/>
    <cellStyle name="Total 2 2 2 15 14" xfId="19497"/>
    <cellStyle name="Total 2 2 2 15 14 2" xfId="44664"/>
    <cellStyle name="Total 2 2 2 15 15" xfId="20877"/>
    <cellStyle name="Total 2 2 2 15 15 2" xfId="44665"/>
    <cellStyle name="Total 2 2 2 15 16" xfId="22243"/>
    <cellStyle name="Total 2 2 2 15 16 2" xfId="44666"/>
    <cellStyle name="Total 2 2 2 15 17" xfId="23597"/>
    <cellStyle name="Total 2 2 2 15 17 2" xfId="44667"/>
    <cellStyle name="Total 2 2 2 15 18" xfId="44668"/>
    <cellStyle name="Total 2 2 2 15 19" xfId="55661"/>
    <cellStyle name="Total 2 2 2 15 2" xfId="2615"/>
    <cellStyle name="Total 2 2 2 15 2 2" xfId="44669"/>
    <cellStyle name="Total 2 2 2 15 20" xfId="55662"/>
    <cellStyle name="Total 2 2 2 15 21" xfId="55663"/>
    <cellStyle name="Total 2 2 2 15 22" xfId="55664"/>
    <cellStyle name="Total 2 2 2 15 23" xfId="55665"/>
    <cellStyle name="Total 2 2 2 15 24" xfId="55666"/>
    <cellStyle name="Total 2 2 2 15 25" xfId="55667"/>
    <cellStyle name="Total 2 2 2 15 3" xfId="3969"/>
    <cellStyle name="Total 2 2 2 15 3 2" xfId="44670"/>
    <cellStyle name="Total 2 2 2 15 4" xfId="5541"/>
    <cellStyle name="Total 2 2 2 15 4 2" xfId="44671"/>
    <cellStyle name="Total 2 2 2 15 5" xfId="6939"/>
    <cellStyle name="Total 2 2 2 15 5 2" xfId="44672"/>
    <cellStyle name="Total 2 2 2 15 6" xfId="8337"/>
    <cellStyle name="Total 2 2 2 15 6 2" xfId="44673"/>
    <cellStyle name="Total 2 2 2 15 7" xfId="9739"/>
    <cellStyle name="Total 2 2 2 15 7 2" xfId="44674"/>
    <cellStyle name="Total 2 2 2 15 8" xfId="11133"/>
    <cellStyle name="Total 2 2 2 15 8 2" xfId="44675"/>
    <cellStyle name="Total 2 2 2 15 9" xfId="12532"/>
    <cellStyle name="Total 2 2 2 15 9 2" xfId="44676"/>
    <cellStyle name="Total 2 2 2 16" xfId="1199"/>
    <cellStyle name="Total 2 2 2 16 10" xfId="13964"/>
    <cellStyle name="Total 2 2 2 16 10 2" xfId="44677"/>
    <cellStyle name="Total 2 2 2 16 11" xfId="15360"/>
    <cellStyle name="Total 2 2 2 16 11 2" xfId="44678"/>
    <cellStyle name="Total 2 2 2 16 12" xfId="16754"/>
    <cellStyle name="Total 2 2 2 16 12 2" xfId="44679"/>
    <cellStyle name="Total 2 2 2 16 13" xfId="18144"/>
    <cellStyle name="Total 2 2 2 16 13 2" xfId="44680"/>
    <cellStyle name="Total 2 2 2 16 14" xfId="19531"/>
    <cellStyle name="Total 2 2 2 16 14 2" xfId="44681"/>
    <cellStyle name="Total 2 2 2 16 15" xfId="20911"/>
    <cellStyle name="Total 2 2 2 16 15 2" xfId="44682"/>
    <cellStyle name="Total 2 2 2 16 16" xfId="22277"/>
    <cellStyle name="Total 2 2 2 16 16 2" xfId="44683"/>
    <cellStyle name="Total 2 2 2 16 17" xfId="23631"/>
    <cellStyle name="Total 2 2 2 16 17 2" xfId="44684"/>
    <cellStyle name="Total 2 2 2 16 18" xfId="44685"/>
    <cellStyle name="Total 2 2 2 16 19" xfId="55668"/>
    <cellStyle name="Total 2 2 2 16 2" xfId="2649"/>
    <cellStyle name="Total 2 2 2 16 2 2" xfId="44686"/>
    <cellStyle name="Total 2 2 2 16 20" xfId="55669"/>
    <cellStyle name="Total 2 2 2 16 21" xfId="55670"/>
    <cellStyle name="Total 2 2 2 16 22" xfId="55671"/>
    <cellStyle name="Total 2 2 2 16 23" xfId="55672"/>
    <cellStyle name="Total 2 2 2 16 24" xfId="55673"/>
    <cellStyle name="Total 2 2 2 16 25" xfId="55674"/>
    <cellStyle name="Total 2 2 2 16 3" xfId="4003"/>
    <cellStyle name="Total 2 2 2 16 3 2" xfId="44687"/>
    <cellStyle name="Total 2 2 2 16 4" xfId="5575"/>
    <cellStyle name="Total 2 2 2 16 4 2" xfId="44688"/>
    <cellStyle name="Total 2 2 2 16 5" xfId="6973"/>
    <cellStyle name="Total 2 2 2 16 5 2" xfId="44689"/>
    <cellStyle name="Total 2 2 2 16 6" xfId="8371"/>
    <cellStyle name="Total 2 2 2 16 6 2" xfId="44690"/>
    <cellStyle name="Total 2 2 2 16 7" xfId="9773"/>
    <cellStyle name="Total 2 2 2 16 7 2" xfId="44691"/>
    <cellStyle name="Total 2 2 2 16 8" xfId="11167"/>
    <cellStyle name="Total 2 2 2 16 8 2" xfId="44692"/>
    <cellStyle name="Total 2 2 2 16 9" xfId="12566"/>
    <cellStyle name="Total 2 2 2 16 9 2" xfId="44693"/>
    <cellStyle name="Total 2 2 2 17" xfId="1236"/>
    <cellStyle name="Total 2 2 2 17 10" xfId="14001"/>
    <cellStyle name="Total 2 2 2 17 10 2" xfId="44694"/>
    <cellStyle name="Total 2 2 2 17 11" xfId="15397"/>
    <cellStyle name="Total 2 2 2 17 11 2" xfId="44695"/>
    <cellStyle name="Total 2 2 2 17 12" xfId="16791"/>
    <cellStyle name="Total 2 2 2 17 12 2" xfId="44696"/>
    <cellStyle name="Total 2 2 2 17 13" xfId="18181"/>
    <cellStyle name="Total 2 2 2 17 13 2" xfId="44697"/>
    <cellStyle name="Total 2 2 2 17 14" xfId="19568"/>
    <cellStyle name="Total 2 2 2 17 14 2" xfId="44698"/>
    <cellStyle name="Total 2 2 2 17 15" xfId="20948"/>
    <cellStyle name="Total 2 2 2 17 15 2" xfId="44699"/>
    <cellStyle name="Total 2 2 2 17 16" xfId="22314"/>
    <cellStyle name="Total 2 2 2 17 16 2" xfId="44700"/>
    <cellStyle name="Total 2 2 2 17 17" xfId="23668"/>
    <cellStyle name="Total 2 2 2 17 17 2" xfId="44701"/>
    <cellStyle name="Total 2 2 2 17 18" xfId="44702"/>
    <cellStyle name="Total 2 2 2 17 19" xfId="55675"/>
    <cellStyle name="Total 2 2 2 17 2" xfId="2686"/>
    <cellStyle name="Total 2 2 2 17 2 2" xfId="44703"/>
    <cellStyle name="Total 2 2 2 17 20" xfId="55676"/>
    <cellStyle name="Total 2 2 2 17 21" xfId="55677"/>
    <cellStyle name="Total 2 2 2 17 22" xfId="55678"/>
    <cellStyle name="Total 2 2 2 17 23" xfId="55679"/>
    <cellStyle name="Total 2 2 2 17 24" xfId="55680"/>
    <cellStyle name="Total 2 2 2 17 25" xfId="55681"/>
    <cellStyle name="Total 2 2 2 17 3" xfId="4040"/>
    <cellStyle name="Total 2 2 2 17 3 2" xfId="44704"/>
    <cellStyle name="Total 2 2 2 17 4" xfId="5612"/>
    <cellStyle name="Total 2 2 2 17 4 2" xfId="44705"/>
    <cellStyle name="Total 2 2 2 17 5" xfId="7010"/>
    <cellStyle name="Total 2 2 2 17 5 2" xfId="44706"/>
    <cellStyle name="Total 2 2 2 17 6" xfId="8408"/>
    <cellStyle name="Total 2 2 2 17 6 2" xfId="44707"/>
    <cellStyle name="Total 2 2 2 17 7" xfId="9810"/>
    <cellStyle name="Total 2 2 2 17 7 2" xfId="44708"/>
    <cellStyle name="Total 2 2 2 17 8" xfId="11204"/>
    <cellStyle name="Total 2 2 2 17 8 2" xfId="44709"/>
    <cellStyle name="Total 2 2 2 17 9" xfId="12603"/>
    <cellStyle name="Total 2 2 2 17 9 2" xfId="44710"/>
    <cellStyle name="Total 2 2 2 18" xfId="1272"/>
    <cellStyle name="Total 2 2 2 18 10" xfId="14037"/>
    <cellStyle name="Total 2 2 2 18 10 2" xfId="44711"/>
    <cellStyle name="Total 2 2 2 18 11" xfId="15433"/>
    <cellStyle name="Total 2 2 2 18 11 2" xfId="44712"/>
    <cellStyle name="Total 2 2 2 18 12" xfId="16827"/>
    <cellStyle name="Total 2 2 2 18 12 2" xfId="44713"/>
    <cellStyle name="Total 2 2 2 18 13" xfId="18217"/>
    <cellStyle name="Total 2 2 2 18 13 2" xfId="44714"/>
    <cellStyle name="Total 2 2 2 18 14" xfId="19604"/>
    <cellStyle name="Total 2 2 2 18 14 2" xfId="44715"/>
    <cellStyle name="Total 2 2 2 18 15" xfId="20984"/>
    <cellStyle name="Total 2 2 2 18 15 2" xfId="44716"/>
    <cellStyle name="Total 2 2 2 18 16" xfId="22350"/>
    <cellStyle name="Total 2 2 2 18 16 2" xfId="44717"/>
    <cellStyle name="Total 2 2 2 18 17" xfId="23704"/>
    <cellStyle name="Total 2 2 2 18 17 2" xfId="44718"/>
    <cellStyle name="Total 2 2 2 18 18" xfId="44719"/>
    <cellStyle name="Total 2 2 2 18 19" xfId="55682"/>
    <cellStyle name="Total 2 2 2 18 2" xfId="2722"/>
    <cellStyle name="Total 2 2 2 18 2 2" xfId="44720"/>
    <cellStyle name="Total 2 2 2 18 20" xfId="55683"/>
    <cellStyle name="Total 2 2 2 18 21" xfId="55684"/>
    <cellStyle name="Total 2 2 2 18 22" xfId="55685"/>
    <cellStyle name="Total 2 2 2 18 23" xfId="55686"/>
    <cellStyle name="Total 2 2 2 18 24" xfId="55687"/>
    <cellStyle name="Total 2 2 2 18 25" xfId="55688"/>
    <cellStyle name="Total 2 2 2 18 3" xfId="4076"/>
    <cellStyle name="Total 2 2 2 18 3 2" xfId="44721"/>
    <cellStyle name="Total 2 2 2 18 4" xfId="5648"/>
    <cellStyle name="Total 2 2 2 18 4 2" xfId="44722"/>
    <cellStyle name="Total 2 2 2 18 5" xfId="7046"/>
    <cellStyle name="Total 2 2 2 18 5 2" xfId="44723"/>
    <cellStyle name="Total 2 2 2 18 6" xfId="8444"/>
    <cellStyle name="Total 2 2 2 18 6 2" xfId="44724"/>
    <cellStyle name="Total 2 2 2 18 7" xfId="9846"/>
    <cellStyle name="Total 2 2 2 18 7 2" xfId="44725"/>
    <cellStyle name="Total 2 2 2 18 8" xfId="11240"/>
    <cellStyle name="Total 2 2 2 18 8 2" xfId="44726"/>
    <cellStyle name="Total 2 2 2 18 9" xfId="12639"/>
    <cellStyle name="Total 2 2 2 18 9 2" xfId="44727"/>
    <cellStyle name="Total 2 2 2 19" xfId="1302"/>
    <cellStyle name="Total 2 2 2 19 10" xfId="14067"/>
    <cellStyle name="Total 2 2 2 19 10 2" xfId="44728"/>
    <cellStyle name="Total 2 2 2 19 11" xfId="15463"/>
    <cellStyle name="Total 2 2 2 19 11 2" xfId="44729"/>
    <cellStyle name="Total 2 2 2 19 12" xfId="16857"/>
    <cellStyle name="Total 2 2 2 19 12 2" xfId="44730"/>
    <cellStyle name="Total 2 2 2 19 13" xfId="18247"/>
    <cellStyle name="Total 2 2 2 19 13 2" xfId="44731"/>
    <cellStyle name="Total 2 2 2 19 14" xfId="19634"/>
    <cellStyle name="Total 2 2 2 19 14 2" xfId="44732"/>
    <cellStyle name="Total 2 2 2 19 15" xfId="21014"/>
    <cellStyle name="Total 2 2 2 19 15 2" xfId="44733"/>
    <cellStyle name="Total 2 2 2 19 16" xfId="22380"/>
    <cellStyle name="Total 2 2 2 19 16 2" xfId="44734"/>
    <cellStyle name="Total 2 2 2 19 17" xfId="23734"/>
    <cellStyle name="Total 2 2 2 19 17 2" xfId="44735"/>
    <cellStyle name="Total 2 2 2 19 18" xfId="44736"/>
    <cellStyle name="Total 2 2 2 19 19" xfId="55689"/>
    <cellStyle name="Total 2 2 2 19 2" xfId="2752"/>
    <cellStyle name="Total 2 2 2 19 2 2" xfId="44737"/>
    <cellStyle name="Total 2 2 2 19 20" xfId="55690"/>
    <cellStyle name="Total 2 2 2 19 21" xfId="55691"/>
    <cellStyle name="Total 2 2 2 19 22" xfId="55692"/>
    <cellStyle name="Total 2 2 2 19 23" xfId="55693"/>
    <cellStyle name="Total 2 2 2 19 24" xfId="55694"/>
    <cellStyle name="Total 2 2 2 19 25" xfId="55695"/>
    <cellStyle name="Total 2 2 2 19 3" xfId="4106"/>
    <cellStyle name="Total 2 2 2 19 3 2" xfId="44738"/>
    <cellStyle name="Total 2 2 2 19 4" xfId="5678"/>
    <cellStyle name="Total 2 2 2 19 4 2" xfId="44739"/>
    <cellStyle name="Total 2 2 2 19 5" xfId="7076"/>
    <cellStyle name="Total 2 2 2 19 5 2" xfId="44740"/>
    <cellStyle name="Total 2 2 2 19 6" xfId="8474"/>
    <cellStyle name="Total 2 2 2 19 6 2" xfId="44741"/>
    <cellStyle name="Total 2 2 2 19 7" xfId="9876"/>
    <cellStyle name="Total 2 2 2 19 7 2" xfId="44742"/>
    <cellStyle name="Total 2 2 2 19 8" xfId="11270"/>
    <cellStyle name="Total 2 2 2 19 8 2" xfId="44743"/>
    <cellStyle name="Total 2 2 2 19 9" xfId="12669"/>
    <cellStyle name="Total 2 2 2 19 9 2" xfId="44744"/>
    <cellStyle name="Total 2 2 2 2" xfId="226"/>
    <cellStyle name="Total 2 2 2 2 10" xfId="1083"/>
    <cellStyle name="Total 2 2 2 2 10 10" xfId="13848"/>
    <cellStyle name="Total 2 2 2 2 10 10 2" xfId="44745"/>
    <cellStyle name="Total 2 2 2 2 10 11" xfId="15244"/>
    <cellStyle name="Total 2 2 2 2 10 11 2" xfId="44746"/>
    <cellStyle name="Total 2 2 2 2 10 12" xfId="16638"/>
    <cellStyle name="Total 2 2 2 2 10 12 2" xfId="44747"/>
    <cellStyle name="Total 2 2 2 2 10 13" xfId="18028"/>
    <cellStyle name="Total 2 2 2 2 10 13 2" xfId="44748"/>
    <cellStyle name="Total 2 2 2 2 10 14" xfId="19415"/>
    <cellStyle name="Total 2 2 2 2 10 14 2" xfId="44749"/>
    <cellStyle name="Total 2 2 2 2 10 15" xfId="20795"/>
    <cellStyle name="Total 2 2 2 2 10 15 2" xfId="44750"/>
    <cellStyle name="Total 2 2 2 2 10 16" xfId="22161"/>
    <cellStyle name="Total 2 2 2 2 10 16 2" xfId="44751"/>
    <cellStyle name="Total 2 2 2 2 10 17" xfId="23515"/>
    <cellStyle name="Total 2 2 2 2 10 17 2" xfId="44752"/>
    <cellStyle name="Total 2 2 2 2 10 18" xfId="44753"/>
    <cellStyle name="Total 2 2 2 2 10 19" xfId="55696"/>
    <cellStyle name="Total 2 2 2 2 10 2" xfId="2533"/>
    <cellStyle name="Total 2 2 2 2 10 2 2" xfId="44754"/>
    <cellStyle name="Total 2 2 2 2 10 20" xfId="55697"/>
    <cellStyle name="Total 2 2 2 2 10 21" xfId="55698"/>
    <cellStyle name="Total 2 2 2 2 10 22" xfId="55699"/>
    <cellStyle name="Total 2 2 2 2 10 23" xfId="55700"/>
    <cellStyle name="Total 2 2 2 2 10 24" xfId="55701"/>
    <cellStyle name="Total 2 2 2 2 10 25" xfId="55702"/>
    <cellStyle name="Total 2 2 2 2 10 3" xfId="3887"/>
    <cellStyle name="Total 2 2 2 2 10 3 2" xfId="44755"/>
    <cellStyle name="Total 2 2 2 2 10 4" xfId="5459"/>
    <cellStyle name="Total 2 2 2 2 10 4 2" xfId="44756"/>
    <cellStyle name="Total 2 2 2 2 10 5" xfId="6857"/>
    <cellStyle name="Total 2 2 2 2 10 5 2" xfId="44757"/>
    <cellStyle name="Total 2 2 2 2 10 6" xfId="8255"/>
    <cellStyle name="Total 2 2 2 2 10 6 2" xfId="44758"/>
    <cellStyle name="Total 2 2 2 2 10 7" xfId="9657"/>
    <cellStyle name="Total 2 2 2 2 10 7 2" xfId="44759"/>
    <cellStyle name="Total 2 2 2 2 10 8" xfId="11051"/>
    <cellStyle name="Total 2 2 2 2 10 8 2" xfId="44760"/>
    <cellStyle name="Total 2 2 2 2 10 9" xfId="12450"/>
    <cellStyle name="Total 2 2 2 2 10 9 2" xfId="44761"/>
    <cellStyle name="Total 2 2 2 2 11" xfId="1114"/>
    <cellStyle name="Total 2 2 2 2 11 10" xfId="13879"/>
    <cellStyle name="Total 2 2 2 2 11 10 2" xfId="44762"/>
    <cellStyle name="Total 2 2 2 2 11 11" xfId="15275"/>
    <cellStyle name="Total 2 2 2 2 11 11 2" xfId="44763"/>
    <cellStyle name="Total 2 2 2 2 11 12" xfId="16669"/>
    <cellStyle name="Total 2 2 2 2 11 12 2" xfId="44764"/>
    <cellStyle name="Total 2 2 2 2 11 13" xfId="18059"/>
    <cellStyle name="Total 2 2 2 2 11 13 2" xfId="44765"/>
    <cellStyle name="Total 2 2 2 2 11 14" xfId="19446"/>
    <cellStyle name="Total 2 2 2 2 11 14 2" xfId="44766"/>
    <cellStyle name="Total 2 2 2 2 11 15" xfId="20826"/>
    <cellStyle name="Total 2 2 2 2 11 15 2" xfId="44767"/>
    <cellStyle name="Total 2 2 2 2 11 16" xfId="22192"/>
    <cellStyle name="Total 2 2 2 2 11 16 2" xfId="44768"/>
    <cellStyle name="Total 2 2 2 2 11 17" xfId="23546"/>
    <cellStyle name="Total 2 2 2 2 11 17 2" xfId="44769"/>
    <cellStyle name="Total 2 2 2 2 11 18" xfId="44770"/>
    <cellStyle name="Total 2 2 2 2 11 19" xfId="55703"/>
    <cellStyle name="Total 2 2 2 2 11 2" xfId="2564"/>
    <cellStyle name="Total 2 2 2 2 11 2 2" xfId="44771"/>
    <cellStyle name="Total 2 2 2 2 11 20" xfId="55704"/>
    <cellStyle name="Total 2 2 2 2 11 21" xfId="55705"/>
    <cellStyle name="Total 2 2 2 2 11 22" xfId="55706"/>
    <cellStyle name="Total 2 2 2 2 11 23" xfId="55707"/>
    <cellStyle name="Total 2 2 2 2 11 24" xfId="55708"/>
    <cellStyle name="Total 2 2 2 2 11 25" xfId="55709"/>
    <cellStyle name="Total 2 2 2 2 11 3" xfId="3918"/>
    <cellStyle name="Total 2 2 2 2 11 3 2" xfId="44772"/>
    <cellStyle name="Total 2 2 2 2 11 4" xfId="5490"/>
    <cellStyle name="Total 2 2 2 2 11 4 2" xfId="44773"/>
    <cellStyle name="Total 2 2 2 2 11 5" xfId="6888"/>
    <cellStyle name="Total 2 2 2 2 11 5 2" xfId="44774"/>
    <cellStyle name="Total 2 2 2 2 11 6" xfId="8286"/>
    <cellStyle name="Total 2 2 2 2 11 6 2" xfId="44775"/>
    <cellStyle name="Total 2 2 2 2 11 7" xfId="9688"/>
    <cellStyle name="Total 2 2 2 2 11 7 2" xfId="44776"/>
    <cellStyle name="Total 2 2 2 2 11 8" xfId="11082"/>
    <cellStyle name="Total 2 2 2 2 11 8 2" xfId="44777"/>
    <cellStyle name="Total 2 2 2 2 11 9" xfId="12481"/>
    <cellStyle name="Total 2 2 2 2 11 9 2" xfId="44778"/>
    <cellStyle name="Total 2 2 2 2 12" xfId="1150"/>
    <cellStyle name="Total 2 2 2 2 12 10" xfId="13915"/>
    <cellStyle name="Total 2 2 2 2 12 10 2" xfId="44779"/>
    <cellStyle name="Total 2 2 2 2 12 11" xfId="15311"/>
    <cellStyle name="Total 2 2 2 2 12 11 2" xfId="44780"/>
    <cellStyle name="Total 2 2 2 2 12 12" xfId="16705"/>
    <cellStyle name="Total 2 2 2 2 12 12 2" xfId="44781"/>
    <cellStyle name="Total 2 2 2 2 12 13" xfId="18095"/>
    <cellStyle name="Total 2 2 2 2 12 13 2" xfId="44782"/>
    <cellStyle name="Total 2 2 2 2 12 14" xfId="19482"/>
    <cellStyle name="Total 2 2 2 2 12 14 2" xfId="44783"/>
    <cellStyle name="Total 2 2 2 2 12 15" xfId="20862"/>
    <cellStyle name="Total 2 2 2 2 12 15 2" xfId="44784"/>
    <cellStyle name="Total 2 2 2 2 12 16" xfId="22228"/>
    <cellStyle name="Total 2 2 2 2 12 16 2" xfId="44785"/>
    <cellStyle name="Total 2 2 2 2 12 17" xfId="23582"/>
    <cellStyle name="Total 2 2 2 2 12 17 2" xfId="44786"/>
    <cellStyle name="Total 2 2 2 2 12 18" xfId="44787"/>
    <cellStyle name="Total 2 2 2 2 12 19" xfId="55710"/>
    <cellStyle name="Total 2 2 2 2 12 2" xfId="2600"/>
    <cellStyle name="Total 2 2 2 2 12 2 2" xfId="44788"/>
    <cellStyle name="Total 2 2 2 2 12 20" xfId="55711"/>
    <cellStyle name="Total 2 2 2 2 12 21" xfId="55712"/>
    <cellStyle name="Total 2 2 2 2 12 22" xfId="55713"/>
    <cellStyle name="Total 2 2 2 2 12 23" xfId="55714"/>
    <cellStyle name="Total 2 2 2 2 12 24" xfId="55715"/>
    <cellStyle name="Total 2 2 2 2 12 25" xfId="55716"/>
    <cellStyle name="Total 2 2 2 2 12 3" xfId="3954"/>
    <cellStyle name="Total 2 2 2 2 12 3 2" xfId="44789"/>
    <cellStyle name="Total 2 2 2 2 12 4" xfId="5526"/>
    <cellStyle name="Total 2 2 2 2 12 4 2" xfId="44790"/>
    <cellStyle name="Total 2 2 2 2 12 5" xfId="6924"/>
    <cellStyle name="Total 2 2 2 2 12 5 2" xfId="44791"/>
    <cellStyle name="Total 2 2 2 2 12 6" xfId="8322"/>
    <cellStyle name="Total 2 2 2 2 12 6 2" xfId="44792"/>
    <cellStyle name="Total 2 2 2 2 12 7" xfId="9724"/>
    <cellStyle name="Total 2 2 2 2 12 7 2" xfId="44793"/>
    <cellStyle name="Total 2 2 2 2 12 8" xfId="11118"/>
    <cellStyle name="Total 2 2 2 2 12 8 2" xfId="44794"/>
    <cellStyle name="Total 2 2 2 2 12 9" xfId="12517"/>
    <cellStyle name="Total 2 2 2 2 12 9 2" xfId="44795"/>
    <cellStyle name="Total 2 2 2 2 13" xfId="1185"/>
    <cellStyle name="Total 2 2 2 2 13 10" xfId="13950"/>
    <cellStyle name="Total 2 2 2 2 13 10 2" xfId="44796"/>
    <cellStyle name="Total 2 2 2 2 13 11" xfId="15346"/>
    <cellStyle name="Total 2 2 2 2 13 11 2" xfId="44797"/>
    <cellStyle name="Total 2 2 2 2 13 12" xfId="16740"/>
    <cellStyle name="Total 2 2 2 2 13 12 2" xfId="44798"/>
    <cellStyle name="Total 2 2 2 2 13 13" xfId="18130"/>
    <cellStyle name="Total 2 2 2 2 13 13 2" xfId="44799"/>
    <cellStyle name="Total 2 2 2 2 13 14" xfId="19517"/>
    <cellStyle name="Total 2 2 2 2 13 14 2" xfId="44800"/>
    <cellStyle name="Total 2 2 2 2 13 15" xfId="20897"/>
    <cellStyle name="Total 2 2 2 2 13 15 2" xfId="44801"/>
    <cellStyle name="Total 2 2 2 2 13 16" xfId="22263"/>
    <cellStyle name="Total 2 2 2 2 13 16 2" xfId="44802"/>
    <cellStyle name="Total 2 2 2 2 13 17" xfId="23617"/>
    <cellStyle name="Total 2 2 2 2 13 17 2" xfId="44803"/>
    <cellStyle name="Total 2 2 2 2 13 18" xfId="44804"/>
    <cellStyle name="Total 2 2 2 2 13 19" xfId="55717"/>
    <cellStyle name="Total 2 2 2 2 13 2" xfId="2635"/>
    <cellStyle name="Total 2 2 2 2 13 2 2" xfId="44805"/>
    <cellStyle name="Total 2 2 2 2 13 20" xfId="55718"/>
    <cellStyle name="Total 2 2 2 2 13 21" xfId="55719"/>
    <cellStyle name="Total 2 2 2 2 13 22" xfId="55720"/>
    <cellStyle name="Total 2 2 2 2 13 23" xfId="55721"/>
    <cellStyle name="Total 2 2 2 2 13 24" xfId="55722"/>
    <cellStyle name="Total 2 2 2 2 13 25" xfId="55723"/>
    <cellStyle name="Total 2 2 2 2 13 3" xfId="3989"/>
    <cellStyle name="Total 2 2 2 2 13 3 2" xfId="44806"/>
    <cellStyle name="Total 2 2 2 2 13 4" xfId="5561"/>
    <cellStyle name="Total 2 2 2 2 13 4 2" xfId="44807"/>
    <cellStyle name="Total 2 2 2 2 13 5" xfId="6959"/>
    <cellStyle name="Total 2 2 2 2 13 5 2" xfId="44808"/>
    <cellStyle name="Total 2 2 2 2 13 6" xfId="8357"/>
    <cellStyle name="Total 2 2 2 2 13 6 2" xfId="44809"/>
    <cellStyle name="Total 2 2 2 2 13 7" xfId="9759"/>
    <cellStyle name="Total 2 2 2 2 13 7 2" xfId="44810"/>
    <cellStyle name="Total 2 2 2 2 13 8" xfId="11153"/>
    <cellStyle name="Total 2 2 2 2 13 8 2" xfId="44811"/>
    <cellStyle name="Total 2 2 2 2 13 9" xfId="12552"/>
    <cellStyle name="Total 2 2 2 2 13 9 2" xfId="44812"/>
    <cellStyle name="Total 2 2 2 2 14" xfId="1219"/>
    <cellStyle name="Total 2 2 2 2 14 10" xfId="13984"/>
    <cellStyle name="Total 2 2 2 2 14 10 2" xfId="44813"/>
    <cellStyle name="Total 2 2 2 2 14 11" xfId="15380"/>
    <cellStyle name="Total 2 2 2 2 14 11 2" xfId="44814"/>
    <cellStyle name="Total 2 2 2 2 14 12" xfId="16774"/>
    <cellStyle name="Total 2 2 2 2 14 12 2" xfId="44815"/>
    <cellStyle name="Total 2 2 2 2 14 13" xfId="18164"/>
    <cellStyle name="Total 2 2 2 2 14 13 2" xfId="44816"/>
    <cellStyle name="Total 2 2 2 2 14 14" xfId="19551"/>
    <cellStyle name="Total 2 2 2 2 14 14 2" xfId="44817"/>
    <cellStyle name="Total 2 2 2 2 14 15" xfId="20931"/>
    <cellStyle name="Total 2 2 2 2 14 15 2" xfId="44818"/>
    <cellStyle name="Total 2 2 2 2 14 16" xfId="22297"/>
    <cellStyle name="Total 2 2 2 2 14 16 2" xfId="44819"/>
    <cellStyle name="Total 2 2 2 2 14 17" xfId="23651"/>
    <cellStyle name="Total 2 2 2 2 14 17 2" xfId="44820"/>
    <cellStyle name="Total 2 2 2 2 14 18" xfId="44821"/>
    <cellStyle name="Total 2 2 2 2 14 19" xfId="55724"/>
    <cellStyle name="Total 2 2 2 2 14 2" xfId="2669"/>
    <cellStyle name="Total 2 2 2 2 14 2 2" xfId="44822"/>
    <cellStyle name="Total 2 2 2 2 14 20" xfId="55725"/>
    <cellStyle name="Total 2 2 2 2 14 21" xfId="55726"/>
    <cellStyle name="Total 2 2 2 2 14 22" xfId="55727"/>
    <cellStyle name="Total 2 2 2 2 14 23" xfId="55728"/>
    <cellStyle name="Total 2 2 2 2 14 24" xfId="55729"/>
    <cellStyle name="Total 2 2 2 2 14 25" xfId="55730"/>
    <cellStyle name="Total 2 2 2 2 14 3" xfId="4023"/>
    <cellStyle name="Total 2 2 2 2 14 3 2" xfId="44823"/>
    <cellStyle name="Total 2 2 2 2 14 4" xfId="5595"/>
    <cellStyle name="Total 2 2 2 2 14 4 2" xfId="44824"/>
    <cellStyle name="Total 2 2 2 2 14 5" xfId="6993"/>
    <cellStyle name="Total 2 2 2 2 14 5 2" xfId="44825"/>
    <cellStyle name="Total 2 2 2 2 14 6" xfId="8391"/>
    <cellStyle name="Total 2 2 2 2 14 6 2" xfId="44826"/>
    <cellStyle name="Total 2 2 2 2 14 7" xfId="9793"/>
    <cellStyle name="Total 2 2 2 2 14 7 2" xfId="44827"/>
    <cellStyle name="Total 2 2 2 2 14 8" xfId="11187"/>
    <cellStyle name="Total 2 2 2 2 14 8 2" xfId="44828"/>
    <cellStyle name="Total 2 2 2 2 14 9" xfId="12586"/>
    <cellStyle name="Total 2 2 2 2 14 9 2" xfId="44829"/>
    <cellStyle name="Total 2 2 2 2 15" xfId="1256"/>
    <cellStyle name="Total 2 2 2 2 15 10" xfId="14021"/>
    <cellStyle name="Total 2 2 2 2 15 10 2" xfId="44830"/>
    <cellStyle name="Total 2 2 2 2 15 11" xfId="15417"/>
    <cellStyle name="Total 2 2 2 2 15 11 2" xfId="44831"/>
    <cellStyle name="Total 2 2 2 2 15 12" xfId="16811"/>
    <cellStyle name="Total 2 2 2 2 15 12 2" xfId="44832"/>
    <cellStyle name="Total 2 2 2 2 15 13" xfId="18201"/>
    <cellStyle name="Total 2 2 2 2 15 13 2" xfId="44833"/>
    <cellStyle name="Total 2 2 2 2 15 14" xfId="19588"/>
    <cellStyle name="Total 2 2 2 2 15 14 2" xfId="44834"/>
    <cellStyle name="Total 2 2 2 2 15 15" xfId="20968"/>
    <cellStyle name="Total 2 2 2 2 15 15 2" xfId="44835"/>
    <cellStyle name="Total 2 2 2 2 15 16" xfId="22334"/>
    <cellStyle name="Total 2 2 2 2 15 16 2" xfId="44836"/>
    <cellStyle name="Total 2 2 2 2 15 17" xfId="23688"/>
    <cellStyle name="Total 2 2 2 2 15 17 2" xfId="44837"/>
    <cellStyle name="Total 2 2 2 2 15 18" xfId="44838"/>
    <cellStyle name="Total 2 2 2 2 15 19" xfId="55731"/>
    <cellStyle name="Total 2 2 2 2 15 2" xfId="2706"/>
    <cellStyle name="Total 2 2 2 2 15 2 2" xfId="44839"/>
    <cellStyle name="Total 2 2 2 2 15 20" xfId="55732"/>
    <cellStyle name="Total 2 2 2 2 15 21" xfId="55733"/>
    <cellStyle name="Total 2 2 2 2 15 22" xfId="55734"/>
    <cellStyle name="Total 2 2 2 2 15 23" xfId="55735"/>
    <cellStyle name="Total 2 2 2 2 15 24" xfId="55736"/>
    <cellStyle name="Total 2 2 2 2 15 25" xfId="55737"/>
    <cellStyle name="Total 2 2 2 2 15 3" xfId="4060"/>
    <cellStyle name="Total 2 2 2 2 15 3 2" xfId="44840"/>
    <cellStyle name="Total 2 2 2 2 15 4" xfId="5632"/>
    <cellStyle name="Total 2 2 2 2 15 4 2" xfId="44841"/>
    <cellStyle name="Total 2 2 2 2 15 5" xfId="7030"/>
    <cellStyle name="Total 2 2 2 2 15 5 2" xfId="44842"/>
    <cellStyle name="Total 2 2 2 2 15 6" xfId="8428"/>
    <cellStyle name="Total 2 2 2 2 15 6 2" xfId="44843"/>
    <cellStyle name="Total 2 2 2 2 15 7" xfId="9830"/>
    <cellStyle name="Total 2 2 2 2 15 7 2" xfId="44844"/>
    <cellStyle name="Total 2 2 2 2 15 8" xfId="11224"/>
    <cellStyle name="Total 2 2 2 2 15 8 2" xfId="44845"/>
    <cellStyle name="Total 2 2 2 2 15 9" xfId="12623"/>
    <cellStyle name="Total 2 2 2 2 15 9 2" xfId="44846"/>
    <cellStyle name="Total 2 2 2 2 16" xfId="1292"/>
    <cellStyle name="Total 2 2 2 2 16 10" xfId="14057"/>
    <cellStyle name="Total 2 2 2 2 16 10 2" xfId="44847"/>
    <cellStyle name="Total 2 2 2 2 16 11" xfId="15453"/>
    <cellStyle name="Total 2 2 2 2 16 11 2" xfId="44848"/>
    <cellStyle name="Total 2 2 2 2 16 12" xfId="16847"/>
    <cellStyle name="Total 2 2 2 2 16 12 2" xfId="44849"/>
    <cellStyle name="Total 2 2 2 2 16 13" xfId="18237"/>
    <cellStyle name="Total 2 2 2 2 16 13 2" xfId="44850"/>
    <cellStyle name="Total 2 2 2 2 16 14" xfId="19624"/>
    <cellStyle name="Total 2 2 2 2 16 14 2" xfId="44851"/>
    <cellStyle name="Total 2 2 2 2 16 15" xfId="21004"/>
    <cellStyle name="Total 2 2 2 2 16 15 2" xfId="44852"/>
    <cellStyle name="Total 2 2 2 2 16 16" xfId="22370"/>
    <cellStyle name="Total 2 2 2 2 16 16 2" xfId="44853"/>
    <cellStyle name="Total 2 2 2 2 16 17" xfId="23724"/>
    <cellStyle name="Total 2 2 2 2 16 17 2" xfId="44854"/>
    <cellStyle name="Total 2 2 2 2 16 18" xfId="44855"/>
    <cellStyle name="Total 2 2 2 2 16 19" xfId="55738"/>
    <cellStyle name="Total 2 2 2 2 16 2" xfId="2742"/>
    <cellStyle name="Total 2 2 2 2 16 2 2" xfId="44856"/>
    <cellStyle name="Total 2 2 2 2 16 20" xfId="55739"/>
    <cellStyle name="Total 2 2 2 2 16 21" xfId="55740"/>
    <cellStyle name="Total 2 2 2 2 16 22" xfId="55741"/>
    <cellStyle name="Total 2 2 2 2 16 23" xfId="55742"/>
    <cellStyle name="Total 2 2 2 2 16 24" xfId="55743"/>
    <cellStyle name="Total 2 2 2 2 16 25" xfId="55744"/>
    <cellStyle name="Total 2 2 2 2 16 3" xfId="4096"/>
    <cellStyle name="Total 2 2 2 2 16 3 2" xfId="44857"/>
    <cellStyle name="Total 2 2 2 2 16 4" xfId="5668"/>
    <cellStyle name="Total 2 2 2 2 16 4 2" xfId="44858"/>
    <cellStyle name="Total 2 2 2 2 16 5" xfId="7066"/>
    <cellStyle name="Total 2 2 2 2 16 5 2" xfId="44859"/>
    <cellStyle name="Total 2 2 2 2 16 6" xfId="8464"/>
    <cellStyle name="Total 2 2 2 2 16 6 2" xfId="44860"/>
    <cellStyle name="Total 2 2 2 2 16 7" xfId="9866"/>
    <cellStyle name="Total 2 2 2 2 16 7 2" xfId="44861"/>
    <cellStyle name="Total 2 2 2 2 16 8" xfId="11260"/>
    <cellStyle name="Total 2 2 2 2 16 8 2" xfId="44862"/>
    <cellStyle name="Total 2 2 2 2 16 9" xfId="12659"/>
    <cellStyle name="Total 2 2 2 2 16 9 2" xfId="44863"/>
    <cellStyle name="Total 2 2 2 2 17" xfId="1322"/>
    <cellStyle name="Total 2 2 2 2 17 10" xfId="14087"/>
    <cellStyle name="Total 2 2 2 2 17 10 2" xfId="44864"/>
    <cellStyle name="Total 2 2 2 2 17 11" xfId="15483"/>
    <cellStyle name="Total 2 2 2 2 17 11 2" xfId="44865"/>
    <cellStyle name="Total 2 2 2 2 17 12" xfId="16877"/>
    <cellStyle name="Total 2 2 2 2 17 12 2" xfId="44866"/>
    <cellStyle name="Total 2 2 2 2 17 13" xfId="18267"/>
    <cellStyle name="Total 2 2 2 2 17 13 2" xfId="44867"/>
    <cellStyle name="Total 2 2 2 2 17 14" xfId="19654"/>
    <cellStyle name="Total 2 2 2 2 17 14 2" xfId="44868"/>
    <cellStyle name="Total 2 2 2 2 17 15" xfId="21034"/>
    <cellStyle name="Total 2 2 2 2 17 15 2" xfId="44869"/>
    <cellStyle name="Total 2 2 2 2 17 16" xfId="22400"/>
    <cellStyle name="Total 2 2 2 2 17 16 2" xfId="44870"/>
    <cellStyle name="Total 2 2 2 2 17 17" xfId="23754"/>
    <cellStyle name="Total 2 2 2 2 17 17 2" xfId="44871"/>
    <cellStyle name="Total 2 2 2 2 17 18" xfId="44872"/>
    <cellStyle name="Total 2 2 2 2 17 19" xfId="55745"/>
    <cellStyle name="Total 2 2 2 2 17 2" xfId="2772"/>
    <cellStyle name="Total 2 2 2 2 17 2 2" xfId="44873"/>
    <cellStyle name="Total 2 2 2 2 17 20" xfId="55746"/>
    <cellStyle name="Total 2 2 2 2 17 21" xfId="55747"/>
    <cellStyle name="Total 2 2 2 2 17 22" xfId="55748"/>
    <cellStyle name="Total 2 2 2 2 17 23" xfId="55749"/>
    <cellStyle name="Total 2 2 2 2 17 24" xfId="55750"/>
    <cellStyle name="Total 2 2 2 2 17 25" xfId="55751"/>
    <cellStyle name="Total 2 2 2 2 17 3" xfId="4126"/>
    <cellStyle name="Total 2 2 2 2 17 3 2" xfId="44874"/>
    <cellStyle name="Total 2 2 2 2 17 4" xfId="5698"/>
    <cellStyle name="Total 2 2 2 2 17 4 2" xfId="44875"/>
    <cellStyle name="Total 2 2 2 2 17 5" xfId="7096"/>
    <cellStyle name="Total 2 2 2 2 17 5 2" xfId="44876"/>
    <cellStyle name="Total 2 2 2 2 17 6" xfId="8494"/>
    <cellStyle name="Total 2 2 2 2 17 6 2" xfId="44877"/>
    <cellStyle name="Total 2 2 2 2 17 7" xfId="9896"/>
    <cellStyle name="Total 2 2 2 2 17 7 2" xfId="44878"/>
    <cellStyle name="Total 2 2 2 2 17 8" xfId="11290"/>
    <cellStyle name="Total 2 2 2 2 17 8 2" xfId="44879"/>
    <cellStyle name="Total 2 2 2 2 17 9" xfId="12689"/>
    <cellStyle name="Total 2 2 2 2 17 9 2" xfId="44880"/>
    <cellStyle name="Total 2 2 2 2 18" xfId="1355"/>
    <cellStyle name="Total 2 2 2 2 18 10" xfId="14120"/>
    <cellStyle name="Total 2 2 2 2 18 10 2" xfId="44881"/>
    <cellStyle name="Total 2 2 2 2 18 11" xfId="15516"/>
    <cellStyle name="Total 2 2 2 2 18 11 2" xfId="44882"/>
    <cellStyle name="Total 2 2 2 2 18 12" xfId="16910"/>
    <cellStyle name="Total 2 2 2 2 18 12 2" xfId="44883"/>
    <cellStyle name="Total 2 2 2 2 18 13" xfId="18300"/>
    <cellStyle name="Total 2 2 2 2 18 13 2" xfId="44884"/>
    <cellStyle name="Total 2 2 2 2 18 14" xfId="19687"/>
    <cellStyle name="Total 2 2 2 2 18 14 2" xfId="44885"/>
    <cellStyle name="Total 2 2 2 2 18 15" xfId="21067"/>
    <cellStyle name="Total 2 2 2 2 18 15 2" xfId="44886"/>
    <cellStyle name="Total 2 2 2 2 18 16" xfId="22433"/>
    <cellStyle name="Total 2 2 2 2 18 16 2" xfId="44887"/>
    <cellStyle name="Total 2 2 2 2 18 17" xfId="23787"/>
    <cellStyle name="Total 2 2 2 2 18 17 2" xfId="44888"/>
    <cellStyle name="Total 2 2 2 2 18 18" xfId="44889"/>
    <cellStyle name="Total 2 2 2 2 18 19" xfId="55752"/>
    <cellStyle name="Total 2 2 2 2 18 2" xfId="2805"/>
    <cellStyle name="Total 2 2 2 2 18 2 2" xfId="44890"/>
    <cellStyle name="Total 2 2 2 2 18 20" xfId="55753"/>
    <cellStyle name="Total 2 2 2 2 18 21" xfId="55754"/>
    <cellStyle name="Total 2 2 2 2 18 22" xfId="55755"/>
    <cellStyle name="Total 2 2 2 2 18 23" xfId="55756"/>
    <cellStyle name="Total 2 2 2 2 18 24" xfId="55757"/>
    <cellStyle name="Total 2 2 2 2 18 25" xfId="55758"/>
    <cellStyle name="Total 2 2 2 2 18 3" xfId="4159"/>
    <cellStyle name="Total 2 2 2 2 18 3 2" xfId="44891"/>
    <cellStyle name="Total 2 2 2 2 18 4" xfId="5731"/>
    <cellStyle name="Total 2 2 2 2 18 4 2" xfId="44892"/>
    <cellStyle name="Total 2 2 2 2 18 5" xfId="7129"/>
    <cellStyle name="Total 2 2 2 2 18 5 2" xfId="44893"/>
    <cellStyle name="Total 2 2 2 2 18 6" xfId="8527"/>
    <cellStyle name="Total 2 2 2 2 18 6 2" xfId="44894"/>
    <cellStyle name="Total 2 2 2 2 18 7" xfId="9929"/>
    <cellStyle name="Total 2 2 2 2 18 7 2" xfId="44895"/>
    <cellStyle name="Total 2 2 2 2 18 8" xfId="11323"/>
    <cellStyle name="Total 2 2 2 2 18 8 2" xfId="44896"/>
    <cellStyle name="Total 2 2 2 2 18 9" xfId="12722"/>
    <cellStyle name="Total 2 2 2 2 18 9 2" xfId="44897"/>
    <cellStyle name="Total 2 2 2 2 19" xfId="1380"/>
    <cellStyle name="Total 2 2 2 2 19 10" xfId="14145"/>
    <cellStyle name="Total 2 2 2 2 19 10 2" xfId="44898"/>
    <cellStyle name="Total 2 2 2 2 19 11" xfId="15541"/>
    <cellStyle name="Total 2 2 2 2 19 11 2" xfId="44899"/>
    <cellStyle name="Total 2 2 2 2 19 12" xfId="16935"/>
    <cellStyle name="Total 2 2 2 2 19 12 2" xfId="44900"/>
    <cellStyle name="Total 2 2 2 2 19 13" xfId="18325"/>
    <cellStyle name="Total 2 2 2 2 19 13 2" xfId="44901"/>
    <cellStyle name="Total 2 2 2 2 19 14" xfId="19712"/>
    <cellStyle name="Total 2 2 2 2 19 14 2" xfId="44902"/>
    <cellStyle name="Total 2 2 2 2 19 15" xfId="21092"/>
    <cellStyle name="Total 2 2 2 2 19 15 2" xfId="44903"/>
    <cellStyle name="Total 2 2 2 2 19 16" xfId="22458"/>
    <cellStyle name="Total 2 2 2 2 19 16 2" xfId="44904"/>
    <cellStyle name="Total 2 2 2 2 19 17" xfId="23812"/>
    <cellStyle name="Total 2 2 2 2 19 17 2" xfId="44905"/>
    <cellStyle name="Total 2 2 2 2 19 18" xfId="44906"/>
    <cellStyle name="Total 2 2 2 2 19 19" xfId="55759"/>
    <cellStyle name="Total 2 2 2 2 19 2" xfId="2830"/>
    <cellStyle name="Total 2 2 2 2 19 2 2" xfId="44907"/>
    <cellStyle name="Total 2 2 2 2 19 20" xfId="55760"/>
    <cellStyle name="Total 2 2 2 2 19 21" xfId="55761"/>
    <cellStyle name="Total 2 2 2 2 19 22" xfId="55762"/>
    <cellStyle name="Total 2 2 2 2 19 23" xfId="55763"/>
    <cellStyle name="Total 2 2 2 2 19 24" xfId="55764"/>
    <cellStyle name="Total 2 2 2 2 19 25" xfId="55765"/>
    <cellStyle name="Total 2 2 2 2 19 3" xfId="4184"/>
    <cellStyle name="Total 2 2 2 2 19 3 2" xfId="44908"/>
    <cellStyle name="Total 2 2 2 2 19 4" xfId="5756"/>
    <cellStyle name="Total 2 2 2 2 19 4 2" xfId="44909"/>
    <cellStyle name="Total 2 2 2 2 19 5" xfId="7154"/>
    <cellStyle name="Total 2 2 2 2 19 5 2" xfId="44910"/>
    <cellStyle name="Total 2 2 2 2 19 6" xfId="8552"/>
    <cellStyle name="Total 2 2 2 2 19 6 2" xfId="44911"/>
    <cellStyle name="Total 2 2 2 2 19 7" xfId="9954"/>
    <cellStyle name="Total 2 2 2 2 19 7 2" xfId="44912"/>
    <cellStyle name="Total 2 2 2 2 19 8" xfId="11348"/>
    <cellStyle name="Total 2 2 2 2 19 8 2" xfId="44913"/>
    <cellStyle name="Total 2 2 2 2 19 9" xfId="12747"/>
    <cellStyle name="Total 2 2 2 2 19 9 2" xfId="44914"/>
    <cellStyle name="Total 2 2 2 2 2" xfId="454"/>
    <cellStyle name="Total 2 2 2 2 2 10" xfId="12156"/>
    <cellStyle name="Total 2 2 2 2 2 10 2" xfId="44915"/>
    <cellStyle name="Total 2 2 2 2 2 11" xfId="13554"/>
    <cellStyle name="Total 2 2 2 2 2 11 2" xfId="44916"/>
    <cellStyle name="Total 2 2 2 2 2 12" xfId="14950"/>
    <cellStyle name="Total 2 2 2 2 2 12 2" xfId="44917"/>
    <cellStyle name="Total 2 2 2 2 2 13" xfId="16344"/>
    <cellStyle name="Total 2 2 2 2 2 13 2" xfId="44918"/>
    <cellStyle name="Total 2 2 2 2 2 14" xfId="17734"/>
    <cellStyle name="Total 2 2 2 2 2 14 2" xfId="44919"/>
    <cellStyle name="Total 2 2 2 2 2 15" xfId="19121"/>
    <cellStyle name="Total 2 2 2 2 2 15 2" xfId="44920"/>
    <cellStyle name="Total 2 2 2 2 2 16" xfId="20501"/>
    <cellStyle name="Total 2 2 2 2 2 16 2" xfId="44921"/>
    <cellStyle name="Total 2 2 2 2 2 17" xfId="21867"/>
    <cellStyle name="Total 2 2 2 2 2 17 2" xfId="44922"/>
    <cellStyle name="Total 2 2 2 2 2 18" xfId="23221"/>
    <cellStyle name="Total 2 2 2 2 2 18 2" xfId="44923"/>
    <cellStyle name="Total 2 2 2 2 2 19" xfId="789"/>
    <cellStyle name="Total 2 2 2 2 2 19 2" xfId="44924"/>
    <cellStyle name="Total 2 2 2 2 2 2" xfId="1848"/>
    <cellStyle name="Total 2 2 2 2 2 2 10" xfId="14665"/>
    <cellStyle name="Total 2 2 2 2 2 2 10 2" xfId="44925"/>
    <cellStyle name="Total 2 2 2 2 2 2 11" xfId="16059"/>
    <cellStyle name="Total 2 2 2 2 2 2 11 2" xfId="44926"/>
    <cellStyle name="Total 2 2 2 2 2 2 12" xfId="17449"/>
    <cellStyle name="Total 2 2 2 2 2 2 12 2" xfId="44927"/>
    <cellStyle name="Total 2 2 2 2 2 2 13" xfId="18836"/>
    <cellStyle name="Total 2 2 2 2 2 2 13 2" xfId="44928"/>
    <cellStyle name="Total 2 2 2 2 2 2 14" xfId="20216"/>
    <cellStyle name="Total 2 2 2 2 2 2 14 2" xfId="44929"/>
    <cellStyle name="Total 2 2 2 2 2 2 15" xfId="21582"/>
    <cellStyle name="Total 2 2 2 2 2 2 15 2" xfId="44930"/>
    <cellStyle name="Total 2 2 2 2 2 2 16" xfId="22936"/>
    <cellStyle name="Total 2 2 2 2 2 2 16 2" xfId="44931"/>
    <cellStyle name="Total 2 2 2 2 2 2 17" xfId="24280"/>
    <cellStyle name="Total 2 2 2 2 2 2 17 2" xfId="44932"/>
    <cellStyle name="Total 2 2 2 2 2 2 18" xfId="44933"/>
    <cellStyle name="Total 2 2 2 2 2 2 2" xfId="3308"/>
    <cellStyle name="Total 2 2 2 2 2 2 2 2" xfId="44934"/>
    <cellStyle name="Total 2 2 2 2 2 2 3" xfId="4652"/>
    <cellStyle name="Total 2 2 2 2 2 2 3 2" xfId="44935"/>
    <cellStyle name="Total 2 2 2 2 2 2 4" xfId="6278"/>
    <cellStyle name="Total 2 2 2 2 2 2 4 2" xfId="44936"/>
    <cellStyle name="Total 2 2 2 2 2 2 5" xfId="7680"/>
    <cellStyle name="Total 2 2 2 2 2 2 5 2" xfId="44937"/>
    <cellStyle name="Total 2 2 2 2 2 2 6" xfId="9075"/>
    <cellStyle name="Total 2 2 2 2 2 2 6 2" xfId="44938"/>
    <cellStyle name="Total 2 2 2 2 2 2 7" xfId="10476"/>
    <cellStyle name="Total 2 2 2 2 2 2 7 2" xfId="44939"/>
    <cellStyle name="Total 2 2 2 2 2 2 8" xfId="11873"/>
    <cellStyle name="Total 2 2 2 2 2 2 8 2" xfId="44940"/>
    <cellStyle name="Total 2 2 2 2 2 2 9" xfId="13269"/>
    <cellStyle name="Total 2 2 2 2 2 2 9 2" xfId="44941"/>
    <cellStyle name="Total 2 2 2 2 2 20" xfId="44942"/>
    <cellStyle name="Total 2 2 2 2 2 21" xfId="55766"/>
    <cellStyle name="Total 2 2 2 2 2 22" xfId="55767"/>
    <cellStyle name="Total 2 2 2 2 2 23" xfId="55768"/>
    <cellStyle name="Total 2 2 2 2 2 24" xfId="55769"/>
    <cellStyle name="Total 2 2 2 2 2 25" xfId="55770"/>
    <cellStyle name="Total 2 2 2 2 2 26" xfId="55771"/>
    <cellStyle name="Total 2 2 2 2 2 27" xfId="55772"/>
    <cellStyle name="Total 2 2 2 2 2 3" xfId="2239"/>
    <cellStyle name="Total 2 2 2 2 2 3 2" xfId="44943"/>
    <cellStyle name="Total 2 2 2 2 2 4" xfId="3593"/>
    <cellStyle name="Total 2 2 2 2 2 4 2" xfId="44944"/>
    <cellStyle name="Total 2 2 2 2 2 5" xfId="5165"/>
    <cellStyle name="Total 2 2 2 2 2 5 2" xfId="44945"/>
    <cellStyle name="Total 2 2 2 2 2 6" xfId="6563"/>
    <cellStyle name="Total 2 2 2 2 2 6 2" xfId="44946"/>
    <cellStyle name="Total 2 2 2 2 2 7" xfId="7961"/>
    <cellStyle name="Total 2 2 2 2 2 7 2" xfId="44947"/>
    <cellStyle name="Total 2 2 2 2 2 8" xfId="9363"/>
    <cellStyle name="Total 2 2 2 2 2 8 2" xfId="44948"/>
    <cellStyle name="Total 2 2 2 2 2 9" xfId="10757"/>
    <cellStyle name="Total 2 2 2 2 2 9 2" xfId="44949"/>
    <cellStyle name="Total 2 2 2 2 20" xfId="1411"/>
    <cellStyle name="Total 2 2 2 2 20 10" xfId="14176"/>
    <cellStyle name="Total 2 2 2 2 20 10 2" xfId="44950"/>
    <cellStyle name="Total 2 2 2 2 20 11" xfId="15572"/>
    <cellStyle name="Total 2 2 2 2 20 11 2" xfId="44951"/>
    <cellStyle name="Total 2 2 2 2 20 12" xfId="16966"/>
    <cellStyle name="Total 2 2 2 2 20 12 2" xfId="44952"/>
    <cellStyle name="Total 2 2 2 2 20 13" xfId="18356"/>
    <cellStyle name="Total 2 2 2 2 20 13 2" xfId="44953"/>
    <cellStyle name="Total 2 2 2 2 20 14" xfId="19743"/>
    <cellStyle name="Total 2 2 2 2 20 14 2" xfId="44954"/>
    <cellStyle name="Total 2 2 2 2 20 15" xfId="21123"/>
    <cellStyle name="Total 2 2 2 2 20 15 2" xfId="44955"/>
    <cellStyle name="Total 2 2 2 2 20 16" xfId="22489"/>
    <cellStyle name="Total 2 2 2 2 20 16 2" xfId="44956"/>
    <cellStyle name="Total 2 2 2 2 20 17" xfId="23843"/>
    <cellStyle name="Total 2 2 2 2 20 17 2" xfId="44957"/>
    <cellStyle name="Total 2 2 2 2 20 18" xfId="44958"/>
    <cellStyle name="Total 2 2 2 2 20 19" xfId="55773"/>
    <cellStyle name="Total 2 2 2 2 20 2" xfId="2861"/>
    <cellStyle name="Total 2 2 2 2 20 2 2" xfId="44959"/>
    <cellStyle name="Total 2 2 2 2 20 20" xfId="55774"/>
    <cellStyle name="Total 2 2 2 2 20 21" xfId="55775"/>
    <cellStyle name="Total 2 2 2 2 20 22" xfId="55776"/>
    <cellStyle name="Total 2 2 2 2 20 23" xfId="55777"/>
    <cellStyle name="Total 2 2 2 2 20 24" xfId="55778"/>
    <cellStyle name="Total 2 2 2 2 20 25" xfId="55779"/>
    <cellStyle name="Total 2 2 2 2 20 3" xfId="4215"/>
    <cellStyle name="Total 2 2 2 2 20 3 2" xfId="44960"/>
    <cellStyle name="Total 2 2 2 2 20 4" xfId="5787"/>
    <cellStyle name="Total 2 2 2 2 20 4 2" xfId="44961"/>
    <cellStyle name="Total 2 2 2 2 20 5" xfId="7185"/>
    <cellStyle name="Total 2 2 2 2 20 5 2" xfId="44962"/>
    <cellStyle name="Total 2 2 2 2 20 6" xfId="8583"/>
    <cellStyle name="Total 2 2 2 2 20 6 2" xfId="44963"/>
    <cellStyle name="Total 2 2 2 2 20 7" xfId="9985"/>
    <cellStyle name="Total 2 2 2 2 20 7 2" xfId="44964"/>
    <cellStyle name="Total 2 2 2 2 20 8" xfId="11379"/>
    <cellStyle name="Total 2 2 2 2 20 8 2" xfId="44965"/>
    <cellStyle name="Total 2 2 2 2 20 9" xfId="12778"/>
    <cellStyle name="Total 2 2 2 2 20 9 2" xfId="44966"/>
    <cellStyle name="Total 2 2 2 2 21" xfId="1445"/>
    <cellStyle name="Total 2 2 2 2 21 10" xfId="14210"/>
    <cellStyle name="Total 2 2 2 2 21 10 2" xfId="44967"/>
    <cellStyle name="Total 2 2 2 2 21 11" xfId="15606"/>
    <cellStyle name="Total 2 2 2 2 21 11 2" xfId="44968"/>
    <cellStyle name="Total 2 2 2 2 21 12" xfId="17000"/>
    <cellStyle name="Total 2 2 2 2 21 12 2" xfId="44969"/>
    <cellStyle name="Total 2 2 2 2 21 13" xfId="18390"/>
    <cellStyle name="Total 2 2 2 2 21 13 2" xfId="44970"/>
    <cellStyle name="Total 2 2 2 2 21 14" xfId="19777"/>
    <cellStyle name="Total 2 2 2 2 21 14 2" xfId="44971"/>
    <cellStyle name="Total 2 2 2 2 21 15" xfId="21157"/>
    <cellStyle name="Total 2 2 2 2 21 15 2" xfId="44972"/>
    <cellStyle name="Total 2 2 2 2 21 16" xfId="22523"/>
    <cellStyle name="Total 2 2 2 2 21 16 2" xfId="44973"/>
    <cellStyle name="Total 2 2 2 2 21 17" xfId="23877"/>
    <cellStyle name="Total 2 2 2 2 21 17 2" xfId="44974"/>
    <cellStyle name="Total 2 2 2 2 21 18" xfId="44975"/>
    <cellStyle name="Total 2 2 2 2 21 19" xfId="55780"/>
    <cellStyle name="Total 2 2 2 2 21 2" xfId="2895"/>
    <cellStyle name="Total 2 2 2 2 21 2 2" xfId="44976"/>
    <cellStyle name="Total 2 2 2 2 21 20" xfId="55781"/>
    <cellStyle name="Total 2 2 2 2 21 21" xfId="55782"/>
    <cellStyle name="Total 2 2 2 2 21 22" xfId="55783"/>
    <cellStyle name="Total 2 2 2 2 21 23" xfId="55784"/>
    <cellStyle name="Total 2 2 2 2 21 24" xfId="55785"/>
    <cellStyle name="Total 2 2 2 2 21 25" xfId="55786"/>
    <cellStyle name="Total 2 2 2 2 21 3" xfId="4249"/>
    <cellStyle name="Total 2 2 2 2 21 3 2" xfId="44977"/>
    <cellStyle name="Total 2 2 2 2 21 4" xfId="5821"/>
    <cellStyle name="Total 2 2 2 2 21 4 2" xfId="44978"/>
    <cellStyle name="Total 2 2 2 2 21 5" xfId="7219"/>
    <cellStyle name="Total 2 2 2 2 21 5 2" xfId="44979"/>
    <cellStyle name="Total 2 2 2 2 21 6" xfId="8617"/>
    <cellStyle name="Total 2 2 2 2 21 6 2" xfId="44980"/>
    <cellStyle name="Total 2 2 2 2 21 7" xfId="10019"/>
    <cellStyle name="Total 2 2 2 2 21 7 2" xfId="44981"/>
    <cellStyle name="Total 2 2 2 2 21 8" xfId="11413"/>
    <cellStyle name="Total 2 2 2 2 21 8 2" xfId="44982"/>
    <cellStyle name="Total 2 2 2 2 21 9" xfId="12812"/>
    <cellStyle name="Total 2 2 2 2 21 9 2" xfId="44983"/>
    <cellStyle name="Total 2 2 2 2 22" xfId="1477"/>
    <cellStyle name="Total 2 2 2 2 22 10" xfId="14242"/>
    <cellStyle name="Total 2 2 2 2 22 10 2" xfId="44984"/>
    <cellStyle name="Total 2 2 2 2 22 11" xfId="15638"/>
    <cellStyle name="Total 2 2 2 2 22 11 2" xfId="44985"/>
    <cellStyle name="Total 2 2 2 2 22 12" xfId="17032"/>
    <cellStyle name="Total 2 2 2 2 22 12 2" xfId="44986"/>
    <cellStyle name="Total 2 2 2 2 22 13" xfId="18422"/>
    <cellStyle name="Total 2 2 2 2 22 13 2" xfId="44987"/>
    <cellStyle name="Total 2 2 2 2 22 14" xfId="19809"/>
    <cellStyle name="Total 2 2 2 2 22 14 2" xfId="44988"/>
    <cellStyle name="Total 2 2 2 2 22 15" xfId="21189"/>
    <cellStyle name="Total 2 2 2 2 22 15 2" xfId="44989"/>
    <cellStyle name="Total 2 2 2 2 22 16" xfId="22555"/>
    <cellStyle name="Total 2 2 2 2 22 16 2" xfId="44990"/>
    <cellStyle name="Total 2 2 2 2 22 17" xfId="23909"/>
    <cellStyle name="Total 2 2 2 2 22 17 2" xfId="44991"/>
    <cellStyle name="Total 2 2 2 2 22 18" xfId="44992"/>
    <cellStyle name="Total 2 2 2 2 22 19" xfId="55787"/>
    <cellStyle name="Total 2 2 2 2 22 2" xfId="2927"/>
    <cellStyle name="Total 2 2 2 2 22 2 2" xfId="44993"/>
    <cellStyle name="Total 2 2 2 2 22 20" xfId="55788"/>
    <cellStyle name="Total 2 2 2 2 22 21" xfId="55789"/>
    <cellStyle name="Total 2 2 2 2 22 22" xfId="55790"/>
    <cellStyle name="Total 2 2 2 2 22 23" xfId="55791"/>
    <cellStyle name="Total 2 2 2 2 22 24" xfId="55792"/>
    <cellStyle name="Total 2 2 2 2 22 25" xfId="55793"/>
    <cellStyle name="Total 2 2 2 2 22 3" xfId="4281"/>
    <cellStyle name="Total 2 2 2 2 22 3 2" xfId="44994"/>
    <cellStyle name="Total 2 2 2 2 22 4" xfId="5853"/>
    <cellStyle name="Total 2 2 2 2 22 4 2" xfId="44995"/>
    <cellStyle name="Total 2 2 2 2 22 5" xfId="7251"/>
    <cellStyle name="Total 2 2 2 2 22 5 2" xfId="44996"/>
    <cellStyle name="Total 2 2 2 2 22 6" xfId="8649"/>
    <cellStyle name="Total 2 2 2 2 22 6 2" xfId="44997"/>
    <cellStyle name="Total 2 2 2 2 22 7" xfId="10051"/>
    <cellStyle name="Total 2 2 2 2 22 7 2" xfId="44998"/>
    <cellStyle name="Total 2 2 2 2 22 8" xfId="11445"/>
    <cellStyle name="Total 2 2 2 2 22 8 2" xfId="44999"/>
    <cellStyle name="Total 2 2 2 2 22 9" xfId="12844"/>
    <cellStyle name="Total 2 2 2 2 22 9 2" xfId="45000"/>
    <cellStyle name="Total 2 2 2 2 23" xfId="1511"/>
    <cellStyle name="Total 2 2 2 2 23 10" xfId="14276"/>
    <cellStyle name="Total 2 2 2 2 23 10 2" xfId="45001"/>
    <cellStyle name="Total 2 2 2 2 23 11" xfId="15672"/>
    <cellStyle name="Total 2 2 2 2 23 11 2" xfId="45002"/>
    <cellStyle name="Total 2 2 2 2 23 12" xfId="17066"/>
    <cellStyle name="Total 2 2 2 2 23 12 2" xfId="45003"/>
    <cellStyle name="Total 2 2 2 2 23 13" xfId="18456"/>
    <cellStyle name="Total 2 2 2 2 23 13 2" xfId="45004"/>
    <cellStyle name="Total 2 2 2 2 23 14" xfId="19843"/>
    <cellStyle name="Total 2 2 2 2 23 14 2" xfId="45005"/>
    <cellStyle name="Total 2 2 2 2 23 15" xfId="21223"/>
    <cellStyle name="Total 2 2 2 2 23 15 2" xfId="45006"/>
    <cellStyle name="Total 2 2 2 2 23 16" xfId="22589"/>
    <cellStyle name="Total 2 2 2 2 23 16 2" xfId="45007"/>
    <cellStyle name="Total 2 2 2 2 23 17" xfId="23943"/>
    <cellStyle name="Total 2 2 2 2 23 17 2" xfId="45008"/>
    <cellStyle name="Total 2 2 2 2 23 18" xfId="45009"/>
    <cellStyle name="Total 2 2 2 2 23 19" xfId="55794"/>
    <cellStyle name="Total 2 2 2 2 23 2" xfId="2961"/>
    <cellStyle name="Total 2 2 2 2 23 2 2" xfId="45010"/>
    <cellStyle name="Total 2 2 2 2 23 20" xfId="55795"/>
    <cellStyle name="Total 2 2 2 2 23 21" xfId="55796"/>
    <cellStyle name="Total 2 2 2 2 23 22" xfId="55797"/>
    <cellStyle name="Total 2 2 2 2 23 23" xfId="55798"/>
    <cellStyle name="Total 2 2 2 2 23 24" xfId="55799"/>
    <cellStyle name="Total 2 2 2 2 23 25" xfId="55800"/>
    <cellStyle name="Total 2 2 2 2 23 3" xfId="4315"/>
    <cellStyle name="Total 2 2 2 2 23 3 2" xfId="45011"/>
    <cellStyle name="Total 2 2 2 2 23 4" xfId="5887"/>
    <cellStyle name="Total 2 2 2 2 23 4 2" xfId="45012"/>
    <cellStyle name="Total 2 2 2 2 23 5" xfId="7285"/>
    <cellStyle name="Total 2 2 2 2 23 5 2" xfId="45013"/>
    <cellStyle name="Total 2 2 2 2 23 6" xfId="8683"/>
    <cellStyle name="Total 2 2 2 2 23 6 2" xfId="45014"/>
    <cellStyle name="Total 2 2 2 2 23 7" xfId="10085"/>
    <cellStyle name="Total 2 2 2 2 23 7 2" xfId="45015"/>
    <cellStyle name="Total 2 2 2 2 23 8" xfId="11479"/>
    <cellStyle name="Total 2 2 2 2 23 8 2" xfId="45016"/>
    <cellStyle name="Total 2 2 2 2 23 9" xfId="12878"/>
    <cellStyle name="Total 2 2 2 2 23 9 2" xfId="45017"/>
    <cellStyle name="Total 2 2 2 2 24" xfId="1546"/>
    <cellStyle name="Total 2 2 2 2 24 10" xfId="14311"/>
    <cellStyle name="Total 2 2 2 2 24 10 2" xfId="45018"/>
    <cellStyle name="Total 2 2 2 2 24 11" xfId="15707"/>
    <cellStyle name="Total 2 2 2 2 24 11 2" xfId="45019"/>
    <cellStyle name="Total 2 2 2 2 24 12" xfId="17101"/>
    <cellStyle name="Total 2 2 2 2 24 12 2" xfId="45020"/>
    <cellStyle name="Total 2 2 2 2 24 13" xfId="18491"/>
    <cellStyle name="Total 2 2 2 2 24 13 2" xfId="45021"/>
    <cellStyle name="Total 2 2 2 2 24 14" xfId="19878"/>
    <cellStyle name="Total 2 2 2 2 24 14 2" xfId="45022"/>
    <cellStyle name="Total 2 2 2 2 24 15" xfId="21258"/>
    <cellStyle name="Total 2 2 2 2 24 15 2" xfId="45023"/>
    <cellStyle name="Total 2 2 2 2 24 16" xfId="22624"/>
    <cellStyle name="Total 2 2 2 2 24 16 2" xfId="45024"/>
    <cellStyle name="Total 2 2 2 2 24 17" xfId="23978"/>
    <cellStyle name="Total 2 2 2 2 24 17 2" xfId="45025"/>
    <cellStyle name="Total 2 2 2 2 24 18" xfId="45026"/>
    <cellStyle name="Total 2 2 2 2 24 19" xfId="55801"/>
    <cellStyle name="Total 2 2 2 2 24 2" xfId="2996"/>
    <cellStyle name="Total 2 2 2 2 24 2 2" xfId="45027"/>
    <cellStyle name="Total 2 2 2 2 24 20" xfId="55802"/>
    <cellStyle name="Total 2 2 2 2 24 21" xfId="55803"/>
    <cellStyle name="Total 2 2 2 2 24 22" xfId="55804"/>
    <cellStyle name="Total 2 2 2 2 24 23" xfId="55805"/>
    <cellStyle name="Total 2 2 2 2 24 24" xfId="55806"/>
    <cellStyle name="Total 2 2 2 2 24 25" xfId="55807"/>
    <cellStyle name="Total 2 2 2 2 24 3" xfId="4350"/>
    <cellStyle name="Total 2 2 2 2 24 3 2" xfId="45028"/>
    <cellStyle name="Total 2 2 2 2 24 4" xfId="5922"/>
    <cellStyle name="Total 2 2 2 2 24 4 2" xfId="45029"/>
    <cellStyle name="Total 2 2 2 2 24 5" xfId="7320"/>
    <cellStyle name="Total 2 2 2 2 24 5 2" xfId="45030"/>
    <cellStyle name="Total 2 2 2 2 24 6" xfId="8718"/>
    <cellStyle name="Total 2 2 2 2 24 6 2" xfId="45031"/>
    <cellStyle name="Total 2 2 2 2 24 7" xfId="10120"/>
    <cellStyle name="Total 2 2 2 2 24 7 2" xfId="45032"/>
    <cellStyle name="Total 2 2 2 2 24 8" xfId="11514"/>
    <cellStyle name="Total 2 2 2 2 24 8 2" xfId="45033"/>
    <cellStyle name="Total 2 2 2 2 24 9" xfId="12913"/>
    <cellStyle name="Total 2 2 2 2 24 9 2" xfId="45034"/>
    <cellStyle name="Total 2 2 2 2 25" xfId="1580"/>
    <cellStyle name="Total 2 2 2 2 25 10" xfId="14345"/>
    <cellStyle name="Total 2 2 2 2 25 10 2" xfId="45035"/>
    <cellStyle name="Total 2 2 2 2 25 11" xfId="15741"/>
    <cellStyle name="Total 2 2 2 2 25 11 2" xfId="45036"/>
    <cellStyle name="Total 2 2 2 2 25 12" xfId="17135"/>
    <cellStyle name="Total 2 2 2 2 25 12 2" xfId="45037"/>
    <cellStyle name="Total 2 2 2 2 25 13" xfId="18525"/>
    <cellStyle name="Total 2 2 2 2 25 13 2" xfId="45038"/>
    <cellStyle name="Total 2 2 2 2 25 14" xfId="19912"/>
    <cellStyle name="Total 2 2 2 2 25 14 2" xfId="45039"/>
    <cellStyle name="Total 2 2 2 2 25 15" xfId="21292"/>
    <cellStyle name="Total 2 2 2 2 25 15 2" xfId="45040"/>
    <cellStyle name="Total 2 2 2 2 25 16" xfId="22658"/>
    <cellStyle name="Total 2 2 2 2 25 16 2" xfId="45041"/>
    <cellStyle name="Total 2 2 2 2 25 17" xfId="24012"/>
    <cellStyle name="Total 2 2 2 2 25 17 2" xfId="45042"/>
    <cellStyle name="Total 2 2 2 2 25 18" xfId="45043"/>
    <cellStyle name="Total 2 2 2 2 25 19" xfId="55808"/>
    <cellStyle name="Total 2 2 2 2 25 2" xfId="3030"/>
    <cellStyle name="Total 2 2 2 2 25 2 2" xfId="45044"/>
    <cellStyle name="Total 2 2 2 2 25 20" xfId="55809"/>
    <cellStyle name="Total 2 2 2 2 25 21" xfId="55810"/>
    <cellStyle name="Total 2 2 2 2 25 22" xfId="55811"/>
    <cellStyle name="Total 2 2 2 2 25 23" xfId="55812"/>
    <cellStyle name="Total 2 2 2 2 25 24" xfId="55813"/>
    <cellStyle name="Total 2 2 2 2 25 25" xfId="55814"/>
    <cellStyle name="Total 2 2 2 2 25 3" xfId="4384"/>
    <cellStyle name="Total 2 2 2 2 25 3 2" xfId="45045"/>
    <cellStyle name="Total 2 2 2 2 25 4" xfId="5956"/>
    <cellStyle name="Total 2 2 2 2 25 4 2" xfId="45046"/>
    <cellStyle name="Total 2 2 2 2 25 5" xfId="7354"/>
    <cellStyle name="Total 2 2 2 2 25 5 2" xfId="45047"/>
    <cellStyle name="Total 2 2 2 2 25 6" xfId="8752"/>
    <cellStyle name="Total 2 2 2 2 25 6 2" xfId="45048"/>
    <cellStyle name="Total 2 2 2 2 25 7" xfId="10154"/>
    <cellStyle name="Total 2 2 2 2 25 7 2" xfId="45049"/>
    <cellStyle name="Total 2 2 2 2 25 8" xfId="11548"/>
    <cellStyle name="Total 2 2 2 2 25 8 2" xfId="45050"/>
    <cellStyle name="Total 2 2 2 2 25 9" xfId="12947"/>
    <cellStyle name="Total 2 2 2 2 25 9 2" xfId="45051"/>
    <cellStyle name="Total 2 2 2 2 26" xfId="1612"/>
    <cellStyle name="Total 2 2 2 2 26 10" xfId="14377"/>
    <cellStyle name="Total 2 2 2 2 26 10 2" xfId="45052"/>
    <cellStyle name="Total 2 2 2 2 26 11" xfId="15773"/>
    <cellStyle name="Total 2 2 2 2 26 11 2" xfId="45053"/>
    <cellStyle name="Total 2 2 2 2 26 12" xfId="17167"/>
    <cellStyle name="Total 2 2 2 2 26 12 2" xfId="45054"/>
    <cellStyle name="Total 2 2 2 2 26 13" xfId="18557"/>
    <cellStyle name="Total 2 2 2 2 26 13 2" xfId="45055"/>
    <cellStyle name="Total 2 2 2 2 26 14" xfId="19944"/>
    <cellStyle name="Total 2 2 2 2 26 14 2" xfId="45056"/>
    <cellStyle name="Total 2 2 2 2 26 15" xfId="21324"/>
    <cellStyle name="Total 2 2 2 2 26 15 2" xfId="45057"/>
    <cellStyle name="Total 2 2 2 2 26 16" xfId="22690"/>
    <cellStyle name="Total 2 2 2 2 26 16 2" xfId="45058"/>
    <cellStyle name="Total 2 2 2 2 26 17" xfId="24044"/>
    <cellStyle name="Total 2 2 2 2 26 17 2" xfId="45059"/>
    <cellStyle name="Total 2 2 2 2 26 18" xfId="45060"/>
    <cellStyle name="Total 2 2 2 2 26 19" xfId="55815"/>
    <cellStyle name="Total 2 2 2 2 26 2" xfId="3062"/>
    <cellStyle name="Total 2 2 2 2 26 2 2" xfId="45061"/>
    <cellStyle name="Total 2 2 2 2 26 20" xfId="55816"/>
    <cellStyle name="Total 2 2 2 2 26 21" xfId="55817"/>
    <cellStyle name="Total 2 2 2 2 26 22" xfId="55818"/>
    <cellStyle name="Total 2 2 2 2 26 23" xfId="55819"/>
    <cellStyle name="Total 2 2 2 2 26 24" xfId="55820"/>
    <cellStyle name="Total 2 2 2 2 26 25" xfId="55821"/>
    <cellStyle name="Total 2 2 2 2 26 3" xfId="4416"/>
    <cellStyle name="Total 2 2 2 2 26 3 2" xfId="45062"/>
    <cellStyle name="Total 2 2 2 2 26 4" xfId="5988"/>
    <cellStyle name="Total 2 2 2 2 26 4 2" xfId="45063"/>
    <cellStyle name="Total 2 2 2 2 26 5" xfId="7386"/>
    <cellStyle name="Total 2 2 2 2 26 5 2" xfId="45064"/>
    <cellStyle name="Total 2 2 2 2 26 6" xfId="8784"/>
    <cellStyle name="Total 2 2 2 2 26 6 2" xfId="45065"/>
    <cellStyle name="Total 2 2 2 2 26 7" xfId="10186"/>
    <cellStyle name="Total 2 2 2 2 26 7 2" xfId="45066"/>
    <cellStyle name="Total 2 2 2 2 26 8" xfId="11580"/>
    <cellStyle name="Total 2 2 2 2 26 8 2" xfId="45067"/>
    <cellStyle name="Total 2 2 2 2 26 9" xfId="12979"/>
    <cellStyle name="Total 2 2 2 2 26 9 2" xfId="45068"/>
    <cellStyle name="Total 2 2 2 2 27" xfId="1644"/>
    <cellStyle name="Total 2 2 2 2 27 10" xfId="14409"/>
    <cellStyle name="Total 2 2 2 2 27 10 2" xfId="45069"/>
    <cellStyle name="Total 2 2 2 2 27 11" xfId="15805"/>
    <cellStyle name="Total 2 2 2 2 27 11 2" xfId="45070"/>
    <cellStyle name="Total 2 2 2 2 27 12" xfId="17199"/>
    <cellStyle name="Total 2 2 2 2 27 12 2" xfId="45071"/>
    <cellStyle name="Total 2 2 2 2 27 13" xfId="18589"/>
    <cellStyle name="Total 2 2 2 2 27 13 2" xfId="45072"/>
    <cellStyle name="Total 2 2 2 2 27 14" xfId="19976"/>
    <cellStyle name="Total 2 2 2 2 27 14 2" xfId="45073"/>
    <cellStyle name="Total 2 2 2 2 27 15" xfId="21356"/>
    <cellStyle name="Total 2 2 2 2 27 15 2" xfId="45074"/>
    <cellStyle name="Total 2 2 2 2 27 16" xfId="22722"/>
    <cellStyle name="Total 2 2 2 2 27 16 2" xfId="45075"/>
    <cellStyle name="Total 2 2 2 2 27 17" xfId="24076"/>
    <cellStyle name="Total 2 2 2 2 27 17 2" xfId="45076"/>
    <cellStyle name="Total 2 2 2 2 27 18" xfId="45077"/>
    <cellStyle name="Total 2 2 2 2 27 19" xfId="55822"/>
    <cellStyle name="Total 2 2 2 2 27 2" xfId="3094"/>
    <cellStyle name="Total 2 2 2 2 27 2 2" xfId="45078"/>
    <cellStyle name="Total 2 2 2 2 27 20" xfId="55823"/>
    <cellStyle name="Total 2 2 2 2 27 21" xfId="55824"/>
    <cellStyle name="Total 2 2 2 2 27 22" xfId="55825"/>
    <cellStyle name="Total 2 2 2 2 27 23" xfId="55826"/>
    <cellStyle name="Total 2 2 2 2 27 24" xfId="55827"/>
    <cellStyle name="Total 2 2 2 2 27 25" xfId="55828"/>
    <cellStyle name="Total 2 2 2 2 27 3" xfId="4448"/>
    <cellStyle name="Total 2 2 2 2 27 3 2" xfId="45079"/>
    <cellStyle name="Total 2 2 2 2 27 4" xfId="6020"/>
    <cellStyle name="Total 2 2 2 2 27 4 2" xfId="45080"/>
    <cellStyle name="Total 2 2 2 2 27 5" xfId="7418"/>
    <cellStyle name="Total 2 2 2 2 27 5 2" xfId="45081"/>
    <cellStyle name="Total 2 2 2 2 27 6" xfId="8816"/>
    <cellStyle name="Total 2 2 2 2 27 6 2" xfId="45082"/>
    <cellStyle name="Total 2 2 2 2 27 7" xfId="10218"/>
    <cellStyle name="Total 2 2 2 2 27 7 2" xfId="45083"/>
    <cellStyle name="Total 2 2 2 2 27 8" xfId="11612"/>
    <cellStyle name="Total 2 2 2 2 27 8 2" xfId="45084"/>
    <cellStyle name="Total 2 2 2 2 27 9" xfId="13011"/>
    <cellStyle name="Total 2 2 2 2 27 9 2" xfId="45085"/>
    <cellStyle name="Total 2 2 2 2 28" xfId="1719"/>
    <cellStyle name="Total 2 2 2 2 28 10" xfId="14536"/>
    <cellStyle name="Total 2 2 2 2 28 10 2" xfId="45086"/>
    <cellStyle name="Total 2 2 2 2 28 11" xfId="15930"/>
    <cellStyle name="Total 2 2 2 2 28 11 2" xfId="45087"/>
    <cellStyle name="Total 2 2 2 2 28 12" xfId="17320"/>
    <cellStyle name="Total 2 2 2 2 28 12 2" xfId="45088"/>
    <cellStyle name="Total 2 2 2 2 28 13" xfId="18707"/>
    <cellStyle name="Total 2 2 2 2 28 13 2" xfId="45089"/>
    <cellStyle name="Total 2 2 2 2 28 14" xfId="20087"/>
    <cellStyle name="Total 2 2 2 2 28 14 2" xfId="45090"/>
    <cellStyle name="Total 2 2 2 2 28 15" xfId="21453"/>
    <cellStyle name="Total 2 2 2 2 28 15 2" xfId="45091"/>
    <cellStyle name="Total 2 2 2 2 28 16" xfId="22807"/>
    <cellStyle name="Total 2 2 2 2 28 16 2" xfId="45092"/>
    <cellStyle name="Total 2 2 2 2 28 17" xfId="24151"/>
    <cellStyle name="Total 2 2 2 2 28 17 2" xfId="45093"/>
    <cellStyle name="Total 2 2 2 2 28 18" xfId="45094"/>
    <cellStyle name="Total 2 2 2 2 28 2" xfId="3179"/>
    <cellStyle name="Total 2 2 2 2 28 2 2" xfId="45095"/>
    <cellStyle name="Total 2 2 2 2 28 3" xfId="4523"/>
    <cellStyle name="Total 2 2 2 2 28 3 2" xfId="45096"/>
    <cellStyle name="Total 2 2 2 2 28 4" xfId="6149"/>
    <cellStyle name="Total 2 2 2 2 28 4 2" xfId="45097"/>
    <cellStyle name="Total 2 2 2 2 28 5" xfId="7551"/>
    <cellStyle name="Total 2 2 2 2 28 5 2" xfId="45098"/>
    <cellStyle name="Total 2 2 2 2 28 6" xfId="8946"/>
    <cellStyle name="Total 2 2 2 2 28 6 2" xfId="45099"/>
    <cellStyle name="Total 2 2 2 2 28 7" xfId="10347"/>
    <cellStyle name="Total 2 2 2 2 28 7 2" xfId="45100"/>
    <cellStyle name="Total 2 2 2 2 28 8" xfId="11744"/>
    <cellStyle name="Total 2 2 2 2 28 8 2" xfId="45101"/>
    <cellStyle name="Total 2 2 2 2 28 9" xfId="13140"/>
    <cellStyle name="Total 2 2 2 2 28 9 2" xfId="45102"/>
    <cellStyle name="Total 2 2 2 2 29" xfId="2200"/>
    <cellStyle name="Total 2 2 2 2 29 2" xfId="45103"/>
    <cellStyle name="Total 2 2 2 2 3" xfId="570"/>
    <cellStyle name="Total 2 2 2 2 3 10" xfId="12196"/>
    <cellStyle name="Total 2 2 2 2 3 10 2" xfId="45104"/>
    <cellStyle name="Total 2 2 2 2 3 11" xfId="13594"/>
    <cellStyle name="Total 2 2 2 2 3 11 2" xfId="45105"/>
    <cellStyle name="Total 2 2 2 2 3 12" xfId="14990"/>
    <cellStyle name="Total 2 2 2 2 3 12 2" xfId="45106"/>
    <cellStyle name="Total 2 2 2 2 3 13" xfId="16384"/>
    <cellStyle name="Total 2 2 2 2 3 13 2" xfId="45107"/>
    <cellStyle name="Total 2 2 2 2 3 14" xfId="17774"/>
    <cellStyle name="Total 2 2 2 2 3 14 2" xfId="45108"/>
    <cellStyle name="Total 2 2 2 2 3 15" xfId="19161"/>
    <cellStyle name="Total 2 2 2 2 3 15 2" xfId="45109"/>
    <cellStyle name="Total 2 2 2 2 3 16" xfId="20541"/>
    <cellStyle name="Total 2 2 2 2 3 16 2" xfId="45110"/>
    <cellStyle name="Total 2 2 2 2 3 17" xfId="21907"/>
    <cellStyle name="Total 2 2 2 2 3 17 2" xfId="45111"/>
    <cellStyle name="Total 2 2 2 2 3 18" xfId="23261"/>
    <cellStyle name="Total 2 2 2 2 3 18 2" xfId="45112"/>
    <cellStyle name="Total 2 2 2 2 3 19" xfId="829"/>
    <cellStyle name="Total 2 2 2 2 3 19 2" xfId="45113"/>
    <cellStyle name="Total 2 2 2 2 3 2" xfId="1964"/>
    <cellStyle name="Total 2 2 2 2 3 2 10" xfId="14781"/>
    <cellStyle name="Total 2 2 2 2 3 2 10 2" xfId="45114"/>
    <cellStyle name="Total 2 2 2 2 3 2 11" xfId="16175"/>
    <cellStyle name="Total 2 2 2 2 3 2 11 2" xfId="45115"/>
    <cellStyle name="Total 2 2 2 2 3 2 12" xfId="17565"/>
    <cellStyle name="Total 2 2 2 2 3 2 12 2" xfId="45116"/>
    <cellStyle name="Total 2 2 2 2 3 2 13" xfId="18952"/>
    <cellStyle name="Total 2 2 2 2 3 2 13 2" xfId="45117"/>
    <cellStyle name="Total 2 2 2 2 3 2 14" xfId="20332"/>
    <cellStyle name="Total 2 2 2 2 3 2 14 2" xfId="45118"/>
    <cellStyle name="Total 2 2 2 2 3 2 15" xfId="21698"/>
    <cellStyle name="Total 2 2 2 2 3 2 15 2" xfId="45119"/>
    <cellStyle name="Total 2 2 2 2 3 2 16" xfId="23052"/>
    <cellStyle name="Total 2 2 2 2 3 2 16 2" xfId="45120"/>
    <cellStyle name="Total 2 2 2 2 3 2 17" xfId="24396"/>
    <cellStyle name="Total 2 2 2 2 3 2 17 2" xfId="45121"/>
    <cellStyle name="Total 2 2 2 2 3 2 18" xfId="45122"/>
    <cellStyle name="Total 2 2 2 2 3 2 2" xfId="3424"/>
    <cellStyle name="Total 2 2 2 2 3 2 2 2" xfId="45123"/>
    <cellStyle name="Total 2 2 2 2 3 2 3" xfId="4768"/>
    <cellStyle name="Total 2 2 2 2 3 2 3 2" xfId="45124"/>
    <cellStyle name="Total 2 2 2 2 3 2 4" xfId="6394"/>
    <cellStyle name="Total 2 2 2 2 3 2 4 2" xfId="45125"/>
    <cellStyle name="Total 2 2 2 2 3 2 5" xfId="7796"/>
    <cellStyle name="Total 2 2 2 2 3 2 5 2" xfId="45126"/>
    <cellStyle name="Total 2 2 2 2 3 2 6" xfId="9191"/>
    <cellStyle name="Total 2 2 2 2 3 2 6 2" xfId="45127"/>
    <cellStyle name="Total 2 2 2 2 3 2 7" xfId="10592"/>
    <cellStyle name="Total 2 2 2 2 3 2 7 2" xfId="45128"/>
    <cellStyle name="Total 2 2 2 2 3 2 8" xfId="11989"/>
    <cellStyle name="Total 2 2 2 2 3 2 8 2" xfId="45129"/>
    <cellStyle name="Total 2 2 2 2 3 2 9" xfId="13385"/>
    <cellStyle name="Total 2 2 2 2 3 2 9 2" xfId="45130"/>
    <cellStyle name="Total 2 2 2 2 3 20" xfId="45131"/>
    <cellStyle name="Total 2 2 2 2 3 21" xfId="55829"/>
    <cellStyle name="Total 2 2 2 2 3 22" xfId="55830"/>
    <cellStyle name="Total 2 2 2 2 3 23" xfId="55831"/>
    <cellStyle name="Total 2 2 2 2 3 24" xfId="55832"/>
    <cellStyle name="Total 2 2 2 2 3 25" xfId="55833"/>
    <cellStyle name="Total 2 2 2 2 3 26" xfId="55834"/>
    <cellStyle name="Total 2 2 2 2 3 27" xfId="55835"/>
    <cellStyle name="Total 2 2 2 2 3 3" xfId="2279"/>
    <cellStyle name="Total 2 2 2 2 3 3 2" xfId="45132"/>
    <cellStyle name="Total 2 2 2 2 3 4" xfId="3633"/>
    <cellStyle name="Total 2 2 2 2 3 4 2" xfId="45133"/>
    <cellStyle name="Total 2 2 2 2 3 5" xfId="5205"/>
    <cellStyle name="Total 2 2 2 2 3 5 2" xfId="45134"/>
    <cellStyle name="Total 2 2 2 2 3 6" xfId="6603"/>
    <cellStyle name="Total 2 2 2 2 3 6 2" xfId="45135"/>
    <cellStyle name="Total 2 2 2 2 3 7" xfId="8001"/>
    <cellStyle name="Total 2 2 2 2 3 7 2" xfId="45136"/>
    <cellStyle name="Total 2 2 2 2 3 8" xfId="9403"/>
    <cellStyle name="Total 2 2 2 2 3 8 2" xfId="45137"/>
    <cellStyle name="Total 2 2 2 2 3 9" xfId="10797"/>
    <cellStyle name="Total 2 2 2 2 3 9 2" xfId="45138"/>
    <cellStyle name="Total 2 2 2 2 30" xfId="3554"/>
    <cellStyle name="Total 2 2 2 2 30 2" xfId="45139"/>
    <cellStyle name="Total 2 2 2 2 31" xfId="5126"/>
    <cellStyle name="Total 2 2 2 2 31 2" xfId="45140"/>
    <cellStyle name="Total 2 2 2 2 32" xfId="6524"/>
    <cellStyle name="Total 2 2 2 2 32 2" xfId="45141"/>
    <cellStyle name="Total 2 2 2 2 33" xfId="7922"/>
    <cellStyle name="Total 2 2 2 2 33 2" xfId="45142"/>
    <cellStyle name="Total 2 2 2 2 34" xfId="9324"/>
    <cellStyle name="Total 2 2 2 2 34 2" xfId="45143"/>
    <cellStyle name="Total 2 2 2 2 35" xfId="10718"/>
    <cellStyle name="Total 2 2 2 2 35 2" xfId="45144"/>
    <cellStyle name="Total 2 2 2 2 36" xfId="12117"/>
    <cellStyle name="Total 2 2 2 2 36 2" xfId="45145"/>
    <cellStyle name="Total 2 2 2 2 37" xfId="13515"/>
    <cellStyle name="Total 2 2 2 2 37 2" xfId="45146"/>
    <cellStyle name="Total 2 2 2 2 38" xfId="14911"/>
    <cellStyle name="Total 2 2 2 2 38 2" xfId="45147"/>
    <cellStyle name="Total 2 2 2 2 39" xfId="16305"/>
    <cellStyle name="Total 2 2 2 2 39 2" xfId="45148"/>
    <cellStyle name="Total 2 2 2 2 4" xfId="868"/>
    <cellStyle name="Total 2 2 2 2 4 10" xfId="13633"/>
    <cellStyle name="Total 2 2 2 2 4 10 2" xfId="45149"/>
    <cellStyle name="Total 2 2 2 2 4 11" xfId="15029"/>
    <cellStyle name="Total 2 2 2 2 4 11 2" xfId="45150"/>
    <cellStyle name="Total 2 2 2 2 4 12" xfId="16423"/>
    <cellStyle name="Total 2 2 2 2 4 12 2" xfId="45151"/>
    <cellStyle name="Total 2 2 2 2 4 13" xfId="17813"/>
    <cellStyle name="Total 2 2 2 2 4 13 2" xfId="45152"/>
    <cellStyle name="Total 2 2 2 2 4 14" xfId="19200"/>
    <cellStyle name="Total 2 2 2 2 4 14 2" xfId="45153"/>
    <cellStyle name="Total 2 2 2 2 4 15" xfId="20580"/>
    <cellStyle name="Total 2 2 2 2 4 15 2" xfId="45154"/>
    <cellStyle name="Total 2 2 2 2 4 16" xfId="21946"/>
    <cellStyle name="Total 2 2 2 2 4 16 2" xfId="45155"/>
    <cellStyle name="Total 2 2 2 2 4 17" xfId="23300"/>
    <cellStyle name="Total 2 2 2 2 4 17 2" xfId="45156"/>
    <cellStyle name="Total 2 2 2 2 4 18" xfId="45157"/>
    <cellStyle name="Total 2 2 2 2 4 19" xfId="55836"/>
    <cellStyle name="Total 2 2 2 2 4 2" xfId="2318"/>
    <cellStyle name="Total 2 2 2 2 4 2 2" xfId="45158"/>
    <cellStyle name="Total 2 2 2 2 4 20" xfId="55837"/>
    <cellStyle name="Total 2 2 2 2 4 21" xfId="55838"/>
    <cellStyle name="Total 2 2 2 2 4 22" xfId="55839"/>
    <cellStyle name="Total 2 2 2 2 4 23" xfId="55840"/>
    <cellStyle name="Total 2 2 2 2 4 24" xfId="55841"/>
    <cellStyle name="Total 2 2 2 2 4 25" xfId="55842"/>
    <cellStyle name="Total 2 2 2 2 4 3" xfId="3672"/>
    <cellStyle name="Total 2 2 2 2 4 3 2" xfId="45159"/>
    <cellStyle name="Total 2 2 2 2 4 4" xfId="5244"/>
    <cellStyle name="Total 2 2 2 2 4 4 2" xfId="45160"/>
    <cellStyle name="Total 2 2 2 2 4 5" xfId="6642"/>
    <cellStyle name="Total 2 2 2 2 4 5 2" xfId="45161"/>
    <cellStyle name="Total 2 2 2 2 4 6" xfId="8040"/>
    <cellStyle name="Total 2 2 2 2 4 6 2" xfId="45162"/>
    <cellStyle name="Total 2 2 2 2 4 7" xfId="9442"/>
    <cellStyle name="Total 2 2 2 2 4 7 2" xfId="45163"/>
    <cellStyle name="Total 2 2 2 2 4 8" xfId="10836"/>
    <cellStyle name="Total 2 2 2 2 4 8 2" xfId="45164"/>
    <cellStyle name="Total 2 2 2 2 4 9" xfId="12235"/>
    <cellStyle name="Total 2 2 2 2 4 9 2" xfId="45165"/>
    <cellStyle name="Total 2 2 2 2 40" xfId="17695"/>
    <cellStyle name="Total 2 2 2 2 40 2" xfId="45166"/>
    <cellStyle name="Total 2 2 2 2 41" xfId="19082"/>
    <cellStyle name="Total 2 2 2 2 41 2" xfId="45167"/>
    <cellStyle name="Total 2 2 2 2 42" xfId="20462"/>
    <cellStyle name="Total 2 2 2 2 42 2" xfId="45168"/>
    <cellStyle name="Total 2 2 2 2 43" xfId="21828"/>
    <cellStyle name="Total 2 2 2 2 43 2" xfId="45169"/>
    <cellStyle name="Total 2 2 2 2 44" xfId="23182"/>
    <cellStyle name="Total 2 2 2 2 44 2" xfId="45170"/>
    <cellStyle name="Total 2 2 2 2 45" xfId="750"/>
    <cellStyle name="Total 2 2 2 2 45 2" xfId="45171"/>
    <cellStyle name="Total 2 2 2 2 46" xfId="24473"/>
    <cellStyle name="Total 2 2 2 2 46 2" xfId="45172"/>
    <cellStyle name="Total 2 2 2 2 47" xfId="24683"/>
    <cellStyle name="Total 2 2 2 2 47 2" xfId="45173"/>
    <cellStyle name="Total 2 2 2 2 48" xfId="45174"/>
    <cellStyle name="Total 2 2 2 2 49" xfId="49257"/>
    <cellStyle name="Total 2 2 2 2 5" xfId="906"/>
    <cellStyle name="Total 2 2 2 2 5 10" xfId="13671"/>
    <cellStyle name="Total 2 2 2 2 5 10 2" xfId="45175"/>
    <cellStyle name="Total 2 2 2 2 5 11" xfId="15067"/>
    <cellStyle name="Total 2 2 2 2 5 11 2" xfId="45176"/>
    <cellStyle name="Total 2 2 2 2 5 12" xfId="16461"/>
    <cellStyle name="Total 2 2 2 2 5 12 2" xfId="45177"/>
    <cellStyle name="Total 2 2 2 2 5 13" xfId="17851"/>
    <cellStyle name="Total 2 2 2 2 5 13 2" xfId="45178"/>
    <cellStyle name="Total 2 2 2 2 5 14" xfId="19238"/>
    <cellStyle name="Total 2 2 2 2 5 14 2" xfId="45179"/>
    <cellStyle name="Total 2 2 2 2 5 15" xfId="20618"/>
    <cellStyle name="Total 2 2 2 2 5 15 2" xfId="45180"/>
    <cellStyle name="Total 2 2 2 2 5 16" xfId="21984"/>
    <cellStyle name="Total 2 2 2 2 5 16 2" xfId="45181"/>
    <cellStyle name="Total 2 2 2 2 5 17" xfId="23338"/>
    <cellStyle name="Total 2 2 2 2 5 17 2" xfId="45182"/>
    <cellStyle name="Total 2 2 2 2 5 18" xfId="45183"/>
    <cellStyle name="Total 2 2 2 2 5 19" xfId="55843"/>
    <cellStyle name="Total 2 2 2 2 5 2" xfId="2356"/>
    <cellStyle name="Total 2 2 2 2 5 2 2" xfId="45184"/>
    <cellStyle name="Total 2 2 2 2 5 20" xfId="55844"/>
    <cellStyle name="Total 2 2 2 2 5 21" xfId="55845"/>
    <cellStyle name="Total 2 2 2 2 5 22" xfId="55846"/>
    <cellStyle name="Total 2 2 2 2 5 23" xfId="55847"/>
    <cellStyle name="Total 2 2 2 2 5 24" xfId="55848"/>
    <cellStyle name="Total 2 2 2 2 5 25" xfId="55849"/>
    <cellStyle name="Total 2 2 2 2 5 3" xfId="3710"/>
    <cellStyle name="Total 2 2 2 2 5 3 2" xfId="45185"/>
    <cellStyle name="Total 2 2 2 2 5 4" xfId="5282"/>
    <cellStyle name="Total 2 2 2 2 5 4 2" xfId="45186"/>
    <cellStyle name="Total 2 2 2 2 5 5" xfId="6680"/>
    <cellStyle name="Total 2 2 2 2 5 5 2" xfId="45187"/>
    <cellStyle name="Total 2 2 2 2 5 6" xfId="8078"/>
    <cellStyle name="Total 2 2 2 2 5 6 2" xfId="45188"/>
    <cellStyle name="Total 2 2 2 2 5 7" xfId="9480"/>
    <cellStyle name="Total 2 2 2 2 5 7 2" xfId="45189"/>
    <cellStyle name="Total 2 2 2 2 5 8" xfId="10874"/>
    <cellStyle name="Total 2 2 2 2 5 8 2" xfId="45190"/>
    <cellStyle name="Total 2 2 2 2 5 9" xfId="12273"/>
    <cellStyle name="Total 2 2 2 2 5 9 2" xfId="45191"/>
    <cellStyle name="Total 2 2 2 2 50" xfId="49291"/>
    <cellStyle name="Total 2 2 2 2 51" xfId="55850"/>
    <cellStyle name="Total 2 2 2 2 52" xfId="55851"/>
    <cellStyle name="Total 2 2 2 2 53" xfId="55852"/>
    <cellStyle name="Total 2 2 2 2 54" xfId="55853"/>
    <cellStyle name="Total 2 2 2 2 55" xfId="55854"/>
    <cellStyle name="Total 2 2 2 2 56" xfId="55855"/>
    <cellStyle name="Total 2 2 2 2 57" xfId="55856"/>
    <cellStyle name="Total 2 2 2 2 6" xfId="942"/>
    <cellStyle name="Total 2 2 2 2 6 10" xfId="13707"/>
    <cellStyle name="Total 2 2 2 2 6 10 2" xfId="45192"/>
    <cellStyle name="Total 2 2 2 2 6 11" xfId="15103"/>
    <cellStyle name="Total 2 2 2 2 6 11 2" xfId="45193"/>
    <cellStyle name="Total 2 2 2 2 6 12" xfId="16497"/>
    <cellStyle name="Total 2 2 2 2 6 12 2" xfId="45194"/>
    <cellStyle name="Total 2 2 2 2 6 13" xfId="17887"/>
    <cellStyle name="Total 2 2 2 2 6 13 2" xfId="45195"/>
    <cellStyle name="Total 2 2 2 2 6 14" xfId="19274"/>
    <cellStyle name="Total 2 2 2 2 6 14 2" xfId="45196"/>
    <cellStyle name="Total 2 2 2 2 6 15" xfId="20654"/>
    <cellStyle name="Total 2 2 2 2 6 15 2" xfId="45197"/>
    <cellStyle name="Total 2 2 2 2 6 16" xfId="22020"/>
    <cellStyle name="Total 2 2 2 2 6 16 2" xfId="45198"/>
    <cellStyle name="Total 2 2 2 2 6 17" xfId="23374"/>
    <cellStyle name="Total 2 2 2 2 6 17 2" xfId="45199"/>
    <cellStyle name="Total 2 2 2 2 6 18" xfId="45200"/>
    <cellStyle name="Total 2 2 2 2 6 19" xfId="55857"/>
    <cellStyle name="Total 2 2 2 2 6 2" xfId="2392"/>
    <cellStyle name="Total 2 2 2 2 6 2 2" xfId="45201"/>
    <cellStyle name="Total 2 2 2 2 6 20" xfId="55858"/>
    <cellStyle name="Total 2 2 2 2 6 21" xfId="55859"/>
    <cellStyle name="Total 2 2 2 2 6 22" xfId="55860"/>
    <cellStyle name="Total 2 2 2 2 6 23" xfId="55861"/>
    <cellStyle name="Total 2 2 2 2 6 24" xfId="55862"/>
    <cellStyle name="Total 2 2 2 2 6 25" xfId="55863"/>
    <cellStyle name="Total 2 2 2 2 6 3" xfId="3746"/>
    <cellStyle name="Total 2 2 2 2 6 3 2" xfId="45202"/>
    <cellStyle name="Total 2 2 2 2 6 4" xfId="5318"/>
    <cellStyle name="Total 2 2 2 2 6 4 2" xfId="45203"/>
    <cellStyle name="Total 2 2 2 2 6 5" xfId="6716"/>
    <cellStyle name="Total 2 2 2 2 6 5 2" xfId="45204"/>
    <cellStyle name="Total 2 2 2 2 6 6" xfId="8114"/>
    <cellStyle name="Total 2 2 2 2 6 6 2" xfId="45205"/>
    <cellStyle name="Total 2 2 2 2 6 7" xfId="9516"/>
    <cellStyle name="Total 2 2 2 2 6 7 2" xfId="45206"/>
    <cellStyle name="Total 2 2 2 2 6 8" xfId="10910"/>
    <cellStyle name="Total 2 2 2 2 6 8 2" xfId="45207"/>
    <cellStyle name="Total 2 2 2 2 6 9" xfId="12309"/>
    <cellStyle name="Total 2 2 2 2 6 9 2" xfId="45208"/>
    <cellStyle name="Total 2 2 2 2 7" xfId="980"/>
    <cellStyle name="Total 2 2 2 2 7 10" xfId="13745"/>
    <cellStyle name="Total 2 2 2 2 7 10 2" xfId="45209"/>
    <cellStyle name="Total 2 2 2 2 7 11" xfId="15141"/>
    <cellStyle name="Total 2 2 2 2 7 11 2" xfId="45210"/>
    <cellStyle name="Total 2 2 2 2 7 12" xfId="16535"/>
    <cellStyle name="Total 2 2 2 2 7 12 2" xfId="45211"/>
    <cellStyle name="Total 2 2 2 2 7 13" xfId="17925"/>
    <cellStyle name="Total 2 2 2 2 7 13 2" xfId="45212"/>
    <cellStyle name="Total 2 2 2 2 7 14" xfId="19312"/>
    <cellStyle name="Total 2 2 2 2 7 14 2" xfId="45213"/>
    <cellStyle name="Total 2 2 2 2 7 15" xfId="20692"/>
    <cellStyle name="Total 2 2 2 2 7 15 2" xfId="45214"/>
    <cellStyle name="Total 2 2 2 2 7 16" xfId="22058"/>
    <cellStyle name="Total 2 2 2 2 7 16 2" xfId="45215"/>
    <cellStyle name="Total 2 2 2 2 7 17" xfId="23412"/>
    <cellStyle name="Total 2 2 2 2 7 17 2" xfId="45216"/>
    <cellStyle name="Total 2 2 2 2 7 18" xfId="45217"/>
    <cellStyle name="Total 2 2 2 2 7 19" xfId="55864"/>
    <cellStyle name="Total 2 2 2 2 7 2" xfId="2430"/>
    <cellStyle name="Total 2 2 2 2 7 2 2" xfId="45218"/>
    <cellStyle name="Total 2 2 2 2 7 20" xfId="55865"/>
    <cellStyle name="Total 2 2 2 2 7 21" xfId="55866"/>
    <cellStyle name="Total 2 2 2 2 7 22" xfId="55867"/>
    <cellStyle name="Total 2 2 2 2 7 23" xfId="55868"/>
    <cellStyle name="Total 2 2 2 2 7 24" xfId="55869"/>
    <cellStyle name="Total 2 2 2 2 7 25" xfId="55870"/>
    <cellStyle name="Total 2 2 2 2 7 3" xfId="3784"/>
    <cellStyle name="Total 2 2 2 2 7 3 2" xfId="45219"/>
    <cellStyle name="Total 2 2 2 2 7 4" xfId="5356"/>
    <cellStyle name="Total 2 2 2 2 7 4 2" xfId="45220"/>
    <cellStyle name="Total 2 2 2 2 7 5" xfId="6754"/>
    <cellStyle name="Total 2 2 2 2 7 5 2" xfId="45221"/>
    <cellStyle name="Total 2 2 2 2 7 6" xfId="8152"/>
    <cellStyle name="Total 2 2 2 2 7 6 2" xfId="45222"/>
    <cellStyle name="Total 2 2 2 2 7 7" xfId="9554"/>
    <cellStyle name="Total 2 2 2 2 7 7 2" xfId="45223"/>
    <cellStyle name="Total 2 2 2 2 7 8" xfId="10948"/>
    <cellStyle name="Total 2 2 2 2 7 8 2" xfId="45224"/>
    <cellStyle name="Total 2 2 2 2 7 9" xfId="12347"/>
    <cellStyle name="Total 2 2 2 2 7 9 2" xfId="45225"/>
    <cellStyle name="Total 2 2 2 2 8" xfId="1014"/>
    <cellStyle name="Total 2 2 2 2 8 10" xfId="13779"/>
    <cellStyle name="Total 2 2 2 2 8 10 2" xfId="45226"/>
    <cellStyle name="Total 2 2 2 2 8 11" xfId="15175"/>
    <cellStyle name="Total 2 2 2 2 8 11 2" xfId="45227"/>
    <cellStyle name="Total 2 2 2 2 8 12" xfId="16569"/>
    <cellStyle name="Total 2 2 2 2 8 12 2" xfId="45228"/>
    <cellStyle name="Total 2 2 2 2 8 13" xfId="17959"/>
    <cellStyle name="Total 2 2 2 2 8 13 2" xfId="45229"/>
    <cellStyle name="Total 2 2 2 2 8 14" xfId="19346"/>
    <cellStyle name="Total 2 2 2 2 8 14 2" xfId="45230"/>
    <cellStyle name="Total 2 2 2 2 8 15" xfId="20726"/>
    <cellStyle name="Total 2 2 2 2 8 15 2" xfId="45231"/>
    <cellStyle name="Total 2 2 2 2 8 16" xfId="22092"/>
    <cellStyle name="Total 2 2 2 2 8 16 2" xfId="45232"/>
    <cellStyle name="Total 2 2 2 2 8 17" xfId="23446"/>
    <cellStyle name="Total 2 2 2 2 8 17 2" xfId="45233"/>
    <cellStyle name="Total 2 2 2 2 8 18" xfId="45234"/>
    <cellStyle name="Total 2 2 2 2 8 19" xfId="55871"/>
    <cellStyle name="Total 2 2 2 2 8 2" xfId="2464"/>
    <cellStyle name="Total 2 2 2 2 8 2 2" xfId="45235"/>
    <cellStyle name="Total 2 2 2 2 8 20" xfId="55872"/>
    <cellStyle name="Total 2 2 2 2 8 21" xfId="55873"/>
    <cellStyle name="Total 2 2 2 2 8 22" xfId="55874"/>
    <cellStyle name="Total 2 2 2 2 8 23" xfId="55875"/>
    <cellStyle name="Total 2 2 2 2 8 24" xfId="55876"/>
    <cellStyle name="Total 2 2 2 2 8 25" xfId="55877"/>
    <cellStyle name="Total 2 2 2 2 8 3" xfId="3818"/>
    <cellStyle name="Total 2 2 2 2 8 3 2" xfId="45236"/>
    <cellStyle name="Total 2 2 2 2 8 4" xfId="5390"/>
    <cellStyle name="Total 2 2 2 2 8 4 2" xfId="45237"/>
    <cellStyle name="Total 2 2 2 2 8 5" xfId="6788"/>
    <cellStyle name="Total 2 2 2 2 8 5 2" xfId="45238"/>
    <cellStyle name="Total 2 2 2 2 8 6" xfId="8186"/>
    <cellStyle name="Total 2 2 2 2 8 6 2" xfId="45239"/>
    <cellStyle name="Total 2 2 2 2 8 7" xfId="9588"/>
    <cellStyle name="Total 2 2 2 2 8 7 2" xfId="45240"/>
    <cellStyle name="Total 2 2 2 2 8 8" xfId="10982"/>
    <cellStyle name="Total 2 2 2 2 8 8 2" xfId="45241"/>
    <cellStyle name="Total 2 2 2 2 8 9" xfId="12381"/>
    <cellStyle name="Total 2 2 2 2 8 9 2" xfId="45242"/>
    <cellStyle name="Total 2 2 2 2 9" xfId="1048"/>
    <cellStyle name="Total 2 2 2 2 9 10" xfId="13813"/>
    <cellStyle name="Total 2 2 2 2 9 10 2" xfId="45243"/>
    <cellStyle name="Total 2 2 2 2 9 11" xfId="15209"/>
    <cellStyle name="Total 2 2 2 2 9 11 2" xfId="45244"/>
    <cellStyle name="Total 2 2 2 2 9 12" xfId="16603"/>
    <cellStyle name="Total 2 2 2 2 9 12 2" xfId="45245"/>
    <cellStyle name="Total 2 2 2 2 9 13" xfId="17993"/>
    <cellStyle name="Total 2 2 2 2 9 13 2" xfId="45246"/>
    <cellStyle name="Total 2 2 2 2 9 14" xfId="19380"/>
    <cellStyle name="Total 2 2 2 2 9 14 2" xfId="45247"/>
    <cellStyle name="Total 2 2 2 2 9 15" xfId="20760"/>
    <cellStyle name="Total 2 2 2 2 9 15 2" xfId="45248"/>
    <cellStyle name="Total 2 2 2 2 9 16" xfId="22126"/>
    <cellStyle name="Total 2 2 2 2 9 16 2" xfId="45249"/>
    <cellStyle name="Total 2 2 2 2 9 17" xfId="23480"/>
    <cellStyle name="Total 2 2 2 2 9 17 2" xfId="45250"/>
    <cellStyle name="Total 2 2 2 2 9 18" xfId="45251"/>
    <cellStyle name="Total 2 2 2 2 9 19" xfId="55878"/>
    <cellStyle name="Total 2 2 2 2 9 2" xfId="2498"/>
    <cellStyle name="Total 2 2 2 2 9 2 2" xfId="45252"/>
    <cellStyle name="Total 2 2 2 2 9 20" xfId="55879"/>
    <cellStyle name="Total 2 2 2 2 9 21" xfId="55880"/>
    <cellStyle name="Total 2 2 2 2 9 22" xfId="55881"/>
    <cellStyle name="Total 2 2 2 2 9 23" xfId="55882"/>
    <cellStyle name="Total 2 2 2 2 9 24" xfId="55883"/>
    <cellStyle name="Total 2 2 2 2 9 25" xfId="55884"/>
    <cellStyle name="Total 2 2 2 2 9 3" xfId="3852"/>
    <cellStyle name="Total 2 2 2 2 9 3 2" xfId="45253"/>
    <cellStyle name="Total 2 2 2 2 9 4" xfId="5424"/>
    <cellStyle name="Total 2 2 2 2 9 4 2" xfId="45254"/>
    <cellStyle name="Total 2 2 2 2 9 5" xfId="6822"/>
    <cellStyle name="Total 2 2 2 2 9 5 2" xfId="45255"/>
    <cellStyle name="Total 2 2 2 2 9 6" xfId="8220"/>
    <cellStyle name="Total 2 2 2 2 9 6 2" xfId="45256"/>
    <cellStyle name="Total 2 2 2 2 9 7" xfId="9622"/>
    <cellStyle name="Total 2 2 2 2 9 7 2" xfId="45257"/>
    <cellStyle name="Total 2 2 2 2 9 8" xfId="11016"/>
    <cellStyle name="Total 2 2 2 2 9 8 2" xfId="45258"/>
    <cellStyle name="Total 2 2 2 2 9 9" xfId="12415"/>
    <cellStyle name="Total 2 2 2 2 9 9 2" xfId="45259"/>
    <cellStyle name="Total 2 2 2 20" xfId="1335"/>
    <cellStyle name="Total 2 2 2 20 10" xfId="14100"/>
    <cellStyle name="Total 2 2 2 20 10 2" xfId="45260"/>
    <cellStyle name="Total 2 2 2 20 11" xfId="15496"/>
    <cellStyle name="Total 2 2 2 20 11 2" xfId="45261"/>
    <cellStyle name="Total 2 2 2 20 12" xfId="16890"/>
    <cellStyle name="Total 2 2 2 20 12 2" xfId="45262"/>
    <cellStyle name="Total 2 2 2 20 13" xfId="18280"/>
    <cellStyle name="Total 2 2 2 20 13 2" xfId="45263"/>
    <cellStyle name="Total 2 2 2 20 14" xfId="19667"/>
    <cellStyle name="Total 2 2 2 20 14 2" xfId="45264"/>
    <cellStyle name="Total 2 2 2 20 15" xfId="21047"/>
    <cellStyle name="Total 2 2 2 20 15 2" xfId="45265"/>
    <cellStyle name="Total 2 2 2 20 16" xfId="22413"/>
    <cellStyle name="Total 2 2 2 20 16 2" xfId="45266"/>
    <cellStyle name="Total 2 2 2 20 17" xfId="23767"/>
    <cellStyle name="Total 2 2 2 20 17 2" xfId="45267"/>
    <cellStyle name="Total 2 2 2 20 18" xfId="45268"/>
    <cellStyle name="Total 2 2 2 20 19" xfId="55885"/>
    <cellStyle name="Total 2 2 2 20 2" xfId="2785"/>
    <cellStyle name="Total 2 2 2 20 2 2" xfId="45269"/>
    <cellStyle name="Total 2 2 2 20 20" xfId="55886"/>
    <cellStyle name="Total 2 2 2 20 21" xfId="55887"/>
    <cellStyle name="Total 2 2 2 20 22" xfId="55888"/>
    <cellStyle name="Total 2 2 2 20 23" xfId="55889"/>
    <cellStyle name="Total 2 2 2 20 24" xfId="55890"/>
    <cellStyle name="Total 2 2 2 20 25" xfId="55891"/>
    <cellStyle name="Total 2 2 2 20 3" xfId="4139"/>
    <cellStyle name="Total 2 2 2 20 3 2" xfId="45270"/>
    <cellStyle name="Total 2 2 2 20 4" xfId="5711"/>
    <cellStyle name="Total 2 2 2 20 4 2" xfId="45271"/>
    <cellStyle name="Total 2 2 2 20 5" xfId="7109"/>
    <cellStyle name="Total 2 2 2 20 5 2" xfId="45272"/>
    <cellStyle name="Total 2 2 2 20 6" xfId="8507"/>
    <cellStyle name="Total 2 2 2 20 6 2" xfId="45273"/>
    <cellStyle name="Total 2 2 2 20 7" xfId="9909"/>
    <cellStyle name="Total 2 2 2 20 7 2" xfId="45274"/>
    <cellStyle name="Total 2 2 2 20 8" xfId="11303"/>
    <cellStyle name="Total 2 2 2 20 8 2" xfId="45275"/>
    <cellStyle name="Total 2 2 2 20 9" xfId="12702"/>
    <cellStyle name="Total 2 2 2 20 9 2" xfId="45276"/>
    <cellStyle name="Total 2 2 2 21" xfId="1263"/>
    <cellStyle name="Total 2 2 2 21 10" xfId="14028"/>
    <cellStyle name="Total 2 2 2 21 10 2" xfId="45277"/>
    <cellStyle name="Total 2 2 2 21 11" xfId="15424"/>
    <cellStyle name="Total 2 2 2 21 11 2" xfId="45278"/>
    <cellStyle name="Total 2 2 2 21 12" xfId="16818"/>
    <cellStyle name="Total 2 2 2 21 12 2" xfId="45279"/>
    <cellStyle name="Total 2 2 2 21 13" xfId="18208"/>
    <cellStyle name="Total 2 2 2 21 13 2" xfId="45280"/>
    <cellStyle name="Total 2 2 2 21 14" xfId="19595"/>
    <cellStyle name="Total 2 2 2 21 14 2" xfId="45281"/>
    <cellStyle name="Total 2 2 2 21 15" xfId="20975"/>
    <cellStyle name="Total 2 2 2 21 15 2" xfId="45282"/>
    <cellStyle name="Total 2 2 2 21 16" xfId="22341"/>
    <cellStyle name="Total 2 2 2 21 16 2" xfId="45283"/>
    <cellStyle name="Total 2 2 2 21 17" xfId="23695"/>
    <cellStyle name="Total 2 2 2 21 17 2" xfId="45284"/>
    <cellStyle name="Total 2 2 2 21 18" xfId="45285"/>
    <cellStyle name="Total 2 2 2 21 19" xfId="55892"/>
    <cellStyle name="Total 2 2 2 21 2" xfId="2713"/>
    <cellStyle name="Total 2 2 2 21 2 2" xfId="45286"/>
    <cellStyle name="Total 2 2 2 21 20" xfId="55893"/>
    <cellStyle name="Total 2 2 2 21 21" xfId="55894"/>
    <cellStyle name="Total 2 2 2 21 22" xfId="55895"/>
    <cellStyle name="Total 2 2 2 21 23" xfId="55896"/>
    <cellStyle name="Total 2 2 2 21 24" xfId="55897"/>
    <cellStyle name="Total 2 2 2 21 25" xfId="55898"/>
    <cellStyle name="Total 2 2 2 21 3" xfId="4067"/>
    <cellStyle name="Total 2 2 2 21 3 2" xfId="45287"/>
    <cellStyle name="Total 2 2 2 21 4" xfId="5639"/>
    <cellStyle name="Total 2 2 2 21 4 2" xfId="45288"/>
    <cellStyle name="Total 2 2 2 21 5" xfId="7037"/>
    <cellStyle name="Total 2 2 2 21 5 2" xfId="45289"/>
    <cellStyle name="Total 2 2 2 21 6" xfId="8435"/>
    <cellStyle name="Total 2 2 2 21 6 2" xfId="45290"/>
    <cellStyle name="Total 2 2 2 21 7" xfId="9837"/>
    <cellStyle name="Total 2 2 2 21 7 2" xfId="45291"/>
    <cellStyle name="Total 2 2 2 21 8" xfId="11231"/>
    <cellStyle name="Total 2 2 2 21 8 2" xfId="45292"/>
    <cellStyle name="Total 2 2 2 21 9" xfId="12630"/>
    <cellStyle name="Total 2 2 2 21 9 2" xfId="45293"/>
    <cellStyle name="Total 2 2 2 22" xfId="1391"/>
    <cellStyle name="Total 2 2 2 22 10" xfId="14156"/>
    <cellStyle name="Total 2 2 2 22 10 2" xfId="45294"/>
    <cellStyle name="Total 2 2 2 22 11" xfId="15552"/>
    <cellStyle name="Total 2 2 2 22 11 2" xfId="45295"/>
    <cellStyle name="Total 2 2 2 22 12" xfId="16946"/>
    <cellStyle name="Total 2 2 2 22 12 2" xfId="45296"/>
    <cellStyle name="Total 2 2 2 22 13" xfId="18336"/>
    <cellStyle name="Total 2 2 2 22 13 2" xfId="45297"/>
    <cellStyle name="Total 2 2 2 22 14" xfId="19723"/>
    <cellStyle name="Total 2 2 2 22 14 2" xfId="45298"/>
    <cellStyle name="Total 2 2 2 22 15" xfId="21103"/>
    <cellStyle name="Total 2 2 2 22 15 2" xfId="45299"/>
    <cellStyle name="Total 2 2 2 22 16" xfId="22469"/>
    <cellStyle name="Total 2 2 2 22 16 2" xfId="45300"/>
    <cellStyle name="Total 2 2 2 22 17" xfId="23823"/>
    <cellStyle name="Total 2 2 2 22 17 2" xfId="45301"/>
    <cellStyle name="Total 2 2 2 22 18" xfId="45302"/>
    <cellStyle name="Total 2 2 2 22 19" xfId="55899"/>
    <cellStyle name="Total 2 2 2 22 2" xfId="2841"/>
    <cellStyle name="Total 2 2 2 22 2 2" xfId="45303"/>
    <cellStyle name="Total 2 2 2 22 20" xfId="55900"/>
    <cellStyle name="Total 2 2 2 22 21" xfId="55901"/>
    <cellStyle name="Total 2 2 2 22 22" xfId="55902"/>
    <cellStyle name="Total 2 2 2 22 23" xfId="55903"/>
    <cellStyle name="Total 2 2 2 22 24" xfId="55904"/>
    <cellStyle name="Total 2 2 2 22 25" xfId="55905"/>
    <cellStyle name="Total 2 2 2 22 3" xfId="4195"/>
    <cellStyle name="Total 2 2 2 22 3 2" xfId="45304"/>
    <cellStyle name="Total 2 2 2 22 4" xfId="5767"/>
    <cellStyle name="Total 2 2 2 22 4 2" xfId="45305"/>
    <cellStyle name="Total 2 2 2 22 5" xfId="7165"/>
    <cellStyle name="Total 2 2 2 22 5 2" xfId="45306"/>
    <cellStyle name="Total 2 2 2 22 6" xfId="8563"/>
    <cellStyle name="Total 2 2 2 22 6 2" xfId="45307"/>
    <cellStyle name="Total 2 2 2 22 7" xfId="9965"/>
    <cellStyle name="Total 2 2 2 22 7 2" xfId="45308"/>
    <cellStyle name="Total 2 2 2 22 8" xfId="11359"/>
    <cellStyle name="Total 2 2 2 22 8 2" xfId="45309"/>
    <cellStyle name="Total 2 2 2 22 9" xfId="12758"/>
    <cellStyle name="Total 2 2 2 22 9 2" xfId="45310"/>
    <cellStyle name="Total 2 2 2 23" xfId="1425"/>
    <cellStyle name="Total 2 2 2 23 10" xfId="14190"/>
    <cellStyle name="Total 2 2 2 23 10 2" xfId="45311"/>
    <cellStyle name="Total 2 2 2 23 11" xfId="15586"/>
    <cellStyle name="Total 2 2 2 23 11 2" xfId="45312"/>
    <cellStyle name="Total 2 2 2 23 12" xfId="16980"/>
    <cellStyle name="Total 2 2 2 23 12 2" xfId="45313"/>
    <cellStyle name="Total 2 2 2 23 13" xfId="18370"/>
    <cellStyle name="Total 2 2 2 23 13 2" xfId="45314"/>
    <cellStyle name="Total 2 2 2 23 14" xfId="19757"/>
    <cellStyle name="Total 2 2 2 23 14 2" xfId="45315"/>
    <cellStyle name="Total 2 2 2 23 15" xfId="21137"/>
    <cellStyle name="Total 2 2 2 23 15 2" xfId="45316"/>
    <cellStyle name="Total 2 2 2 23 16" xfId="22503"/>
    <cellStyle name="Total 2 2 2 23 16 2" xfId="45317"/>
    <cellStyle name="Total 2 2 2 23 17" xfId="23857"/>
    <cellStyle name="Total 2 2 2 23 17 2" xfId="45318"/>
    <cellStyle name="Total 2 2 2 23 18" xfId="45319"/>
    <cellStyle name="Total 2 2 2 23 19" xfId="55906"/>
    <cellStyle name="Total 2 2 2 23 2" xfId="2875"/>
    <cellStyle name="Total 2 2 2 23 2 2" xfId="45320"/>
    <cellStyle name="Total 2 2 2 23 20" xfId="55907"/>
    <cellStyle name="Total 2 2 2 23 21" xfId="55908"/>
    <cellStyle name="Total 2 2 2 23 22" xfId="55909"/>
    <cellStyle name="Total 2 2 2 23 23" xfId="55910"/>
    <cellStyle name="Total 2 2 2 23 24" xfId="55911"/>
    <cellStyle name="Total 2 2 2 23 25" xfId="55912"/>
    <cellStyle name="Total 2 2 2 23 3" xfId="4229"/>
    <cellStyle name="Total 2 2 2 23 3 2" xfId="45321"/>
    <cellStyle name="Total 2 2 2 23 4" xfId="5801"/>
    <cellStyle name="Total 2 2 2 23 4 2" xfId="45322"/>
    <cellStyle name="Total 2 2 2 23 5" xfId="7199"/>
    <cellStyle name="Total 2 2 2 23 5 2" xfId="45323"/>
    <cellStyle name="Total 2 2 2 23 6" xfId="8597"/>
    <cellStyle name="Total 2 2 2 23 6 2" xfId="45324"/>
    <cellStyle name="Total 2 2 2 23 7" xfId="9999"/>
    <cellStyle name="Total 2 2 2 23 7 2" xfId="45325"/>
    <cellStyle name="Total 2 2 2 23 8" xfId="11393"/>
    <cellStyle name="Total 2 2 2 23 8 2" xfId="45326"/>
    <cellStyle name="Total 2 2 2 23 9" xfId="12792"/>
    <cellStyle name="Total 2 2 2 23 9 2" xfId="45327"/>
    <cellStyle name="Total 2 2 2 24" xfId="1457"/>
    <cellStyle name="Total 2 2 2 24 10" xfId="14222"/>
    <cellStyle name="Total 2 2 2 24 10 2" xfId="45328"/>
    <cellStyle name="Total 2 2 2 24 11" xfId="15618"/>
    <cellStyle name="Total 2 2 2 24 11 2" xfId="45329"/>
    <cellStyle name="Total 2 2 2 24 12" xfId="17012"/>
    <cellStyle name="Total 2 2 2 24 12 2" xfId="45330"/>
    <cellStyle name="Total 2 2 2 24 13" xfId="18402"/>
    <cellStyle name="Total 2 2 2 24 13 2" xfId="45331"/>
    <cellStyle name="Total 2 2 2 24 14" xfId="19789"/>
    <cellStyle name="Total 2 2 2 24 14 2" xfId="45332"/>
    <cellStyle name="Total 2 2 2 24 15" xfId="21169"/>
    <cellStyle name="Total 2 2 2 24 15 2" xfId="45333"/>
    <cellStyle name="Total 2 2 2 24 16" xfId="22535"/>
    <cellStyle name="Total 2 2 2 24 16 2" xfId="45334"/>
    <cellStyle name="Total 2 2 2 24 17" xfId="23889"/>
    <cellStyle name="Total 2 2 2 24 17 2" xfId="45335"/>
    <cellStyle name="Total 2 2 2 24 18" xfId="45336"/>
    <cellStyle name="Total 2 2 2 24 19" xfId="55913"/>
    <cellStyle name="Total 2 2 2 24 2" xfId="2907"/>
    <cellStyle name="Total 2 2 2 24 2 2" xfId="45337"/>
    <cellStyle name="Total 2 2 2 24 20" xfId="55914"/>
    <cellStyle name="Total 2 2 2 24 21" xfId="55915"/>
    <cellStyle name="Total 2 2 2 24 22" xfId="55916"/>
    <cellStyle name="Total 2 2 2 24 23" xfId="55917"/>
    <cellStyle name="Total 2 2 2 24 24" xfId="55918"/>
    <cellStyle name="Total 2 2 2 24 25" xfId="55919"/>
    <cellStyle name="Total 2 2 2 24 3" xfId="4261"/>
    <cellStyle name="Total 2 2 2 24 3 2" xfId="45338"/>
    <cellStyle name="Total 2 2 2 24 4" xfId="5833"/>
    <cellStyle name="Total 2 2 2 24 4 2" xfId="45339"/>
    <cellStyle name="Total 2 2 2 24 5" xfId="7231"/>
    <cellStyle name="Total 2 2 2 24 5 2" xfId="45340"/>
    <cellStyle name="Total 2 2 2 24 6" xfId="8629"/>
    <cellStyle name="Total 2 2 2 24 6 2" xfId="45341"/>
    <cellStyle name="Total 2 2 2 24 7" xfId="10031"/>
    <cellStyle name="Total 2 2 2 24 7 2" xfId="45342"/>
    <cellStyle name="Total 2 2 2 24 8" xfId="11425"/>
    <cellStyle name="Total 2 2 2 24 8 2" xfId="45343"/>
    <cellStyle name="Total 2 2 2 24 9" xfId="12824"/>
    <cellStyle name="Total 2 2 2 24 9 2" xfId="45344"/>
    <cellStyle name="Total 2 2 2 25" xfId="1491"/>
    <cellStyle name="Total 2 2 2 25 10" xfId="14256"/>
    <cellStyle name="Total 2 2 2 25 10 2" xfId="45345"/>
    <cellStyle name="Total 2 2 2 25 11" xfId="15652"/>
    <cellStyle name="Total 2 2 2 25 11 2" xfId="45346"/>
    <cellStyle name="Total 2 2 2 25 12" xfId="17046"/>
    <cellStyle name="Total 2 2 2 25 12 2" xfId="45347"/>
    <cellStyle name="Total 2 2 2 25 13" xfId="18436"/>
    <cellStyle name="Total 2 2 2 25 13 2" xfId="45348"/>
    <cellStyle name="Total 2 2 2 25 14" xfId="19823"/>
    <cellStyle name="Total 2 2 2 25 14 2" xfId="45349"/>
    <cellStyle name="Total 2 2 2 25 15" xfId="21203"/>
    <cellStyle name="Total 2 2 2 25 15 2" xfId="45350"/>
    <cellStyle name="Total 2 2 2 25 16" xfId="22569"/>
    <cellStyle name="Total 2 2 2 25 16 2" xfId="45351"/>
    <cellStyle name="Total 2 2 2 25 17" xfId="23923"/>
    <cellStyle name="Total 2 2 2 25 17 2" xfId="45352"/>
    <cellStyle name="Total 2 2 2 25 18" xfId="45353"/>
    <cellStyle name="Total 2 2 2 25 19" xfId="55920"/>
    <cellStyle name="Total 2 2 2 25 2" xfId="2941"/>
    <cellStyle name="Total 2 2 2 25 2 2" xfId="45354"/>
    <cellStyle name="Total 2 2 2 25 20" xfId="55921"/>
    <cellStyle name="Total 2 2 2 25 21" xfId="55922"/>
    <cellStyle name="Total 2 2 2 25 22" xfId="55923"/>
    <cellStyle name="Total 2 2 2 25 23" xfId="55924"/>
    <cellStyle name="Total 2 2 2 25 24" xfId="55925"/>
    <cellStyle name="Total 2 2 2 25 25" xfId="55926"/>
    <cellStyle name="Total 2 2 2 25 3" xfId="4295"/>
    <cellStyle name="Total 2 2 2 25 3 2" xfId="45355"/>
    <cellStyle name="Total 2 2 2 25 4" xfId="5867"/>
    <cellStyle name="Total 2 2 2 25 4 2" xfId="45356"/>
    <cellStyle name="Total 2 2 2 25 5" xfId="7265"/>
    <cellStyle name="Total 2 2 2 25 5 2" xfId="45357"/>
    <cellStyle name="Total 2 2 2 25 6" xfId="8663"/>
    <cellStyle name="Total 2 2 2 25 6 2" xfId="45358"/>
    <cellStyle name="Total 2 2 2 25 7" xfId="10065"/>
    <cellStyle name="Total 2 2 2 25 7 2" xfId="45359"/>
    <cellStyle name="Total 2 2 2 25 8" xfId="11459"/>
    <cellStyle name="Total 2 2 2 25 8 2" xfId="45360"/>
    <cellStyle name="Total 2 2 2 25 9" xfId="12858"/>
    <cellStyle name="Total 2 2 2 25 9 2" xfId="45361"/>
    <cellStyle name="Total 2 2 2 26" xfId="1526"/>
    <cellStyle name="Total 2 2 2 26 10" xfId="14291"/>
    <cellStyle name="Total 2 2 2 26 10 2" xfId="45362"/>
    <cellStyle name="Total 2 2 2 26 11" xfId="15687"/>
    <cellStyle name="Total 2 2 2 26 11 2" xfId="45363"/>
    <cellStyle name="Total 2 2 2 26 12" xfId="17081"/>
    <cellStyle name="Total 2 2 2 26 12 2" xfId="45364"/>
    <cellStyle name="Total 2 2 2 26 13" xfId="18471"/>
    <cellStyle name="Total 2 2 2 26 13 2" xfId="45365"/>
    <cellStyle name="Total 2 2 2 26 14" xfId="19858"/>
    <cellStyle name="Total 2 2 2 26 14 2" xfId="45366"/>
    <cellStyle name="Total 2 2 2 26 15" xfId="21238"/>
    <cellStyle name="Total 2 2 2 26 15 2" xfId="45367"/>
    <cellStyle name="Total 2 2 2 26 16" xfId="22604"/>
    <cellStyle name="Total 2 2 2 26 16 2" xfId="45368"/>
    <cellStyle name="Total 2 2 2 26 17" xfId="23958"/>
    <cellStyle name="Total 2 2 2 26 17 2" xfId="45369"/>
    <cellStyle name="Total 2 2 2 26 18" xfId="45370"/>
    <cellStyle name="Total 2 2 2 26 19" xfId="55927"/>
    <cellStyle name="Total 2 2 2 26 2" xfId="2976"/>
    <cellStyle name="Total 2 2 2 26 2 2" xfId="45371"/>
    <cellStyle name="Total 2 2 2 26 20" xfId="55928"/>
    <cellStyle name="Total 2 2 2 26 21" xfId="55929"/>
    <cellStyle name="Total 2 2 2 26 22" xfId="55930"/>
    <cellStyle name="Total 2 2 2 26 23" xfId="55931"/>
    <cellStyle name="Total 2 2 2 26 24" xfId="55932"/>
    <cellStyle name="Total 2 2 2 26 25" xfId="55933"/>
    <cellStyle name="Total 2 2 2 26 3" xfId="4330"/>
    <cellStyle name="Total 2 2 2 26 3 2" xfId="45372"/>
    <cellStyle name="Total 2 2 2 26 4" xfId="5902"/>
    <cellStyle name="Total 2 2 2 26 4 2" xfId="45373"/>
    <cellStyle name="Total 2 2 2 26 5" xfId="7300"/>
    <cellStyle name="Total 2 2 2 26 5 2" xfId="45374"/>
    <cellStyle name="Total 2 2 2 26 6" xfId="8698"/>
    <cellStyle name="Total 2 2 2 26 6 2" xfId="45375"/>
    <cellStyle name="Total 2 2 2 26 7" xfId="10100"/>
    <cellStyle name="Total 2 2 2 26 7 2" xfId="45376"/>
    <cellStyle name="Total 2 2 2 26 8" xfId="11494"/>
    <cellStyle name="Total 2 2 2 26 8 2" xfId="45377"/>
    <cellStyle name="Total 2 2 2 26 9" xfId="12893"/>
    <cellStyle name="Total 2 2 2 26 9 2" xfId="45378"/>
    <cellStyle name="Total 2 2 2 27" xfId="1560"/>
    <cellStyle name="Total 2 2 2 27 10" xfId="14325"/>
    <cellStyle name="Total 2 2 2 27 10 2" xfId="45379"/>
    <cellStyle name="Total 2 2 2 27 11" xfId="15721"/>
    <cellStyle name="Total 2 2 2 27 11 2" xfId="45380"/>
    <cellStyle name="Total 2 2 2 27 12" xfId="17115"/>
    <cellStyle name="Total 2 2 2 27 12 2" xfId="45381"/>
    <cellStyle name="Total 2 2 2 27 13" xfId="18505"/>
    <cellStyle name="Total 2 2 2 27 13 2" xfId="45382"/>
    <cellStyle name="Total 2 2 2 27 14" xfId="19892"/>
    <cellStyle name="Total 2 2 2 27 14 2" xfId="45383"/>
    <cellStyle name="Total 2 2 2 27 15" xfId="21272"/>
    <cellStyle name="Total 2 2 2 27 15 2" xfId="45384"/>
    <cellStyle name="Total 2 2 2 27 16" xfId="22638"/>
    <cellStyle name="Total 2 2 2 27 16 2" xfId="45385"/>
    <cellStyle name="Total 2 2 2 27 17" xfId="23992"/>
    <cellStyle name="Total 2 2 2 27 17 2" xfId="45386"/>
    <cellStyle name="Total 2 2 2 27 18" xfId="45387"/>
    <cellStyle name="Total 2 2 2 27 19" xfId="55934"/>
    <cellStyle name="Total 2 2 2 27 2" xfId="3010"/>
    <cellStyle name="Total 2 2 2 27 2 2" xfId="45388"/>
    <cellStyle name="Total 2 2 2 27 20" xfId="55935"/>
    <cellStyle name="Total 2 2 2 27 21" xfId="55936"/>
    <cellStyle name="Total 2 2 2 27 22" xfId="55937"/>
    <cellStyle name="Total 2 2 2 27 23" xfId="55938"/>
    <cellStyle name="Total 2 2 2 27 24" xfId="55939"/>
    <cellStyle name="Total 2 2 2 27 25" xfId="55940"/>
    <cellStyle name="Total 2 2 2 27 3" xfId="4364"/>
    <cellStyle name="Total 2 2 2 27 3 2" xfId="45389"/>
    <cellStyle name="Total 2 2 2 27 4" xfId="5936"/>
    <cellStyle name="Total 2 2 2 27 4 2" xfId="45390"/>
    <cellStyle name="Total 2 2 2 27 5" xfId="7334"/>
    <cellStyle name="Total 2 2 2 27 5 2" xfId="45391"/>
    <cellStyle name="Total 2 2 2 27 6" xfId="8732"/>
    <cellStyle name="Total 2 2 2 27 6 2" xfId="45392"/>
    <cellStyle name="Total 2 2 2 27 7" xfId="10134"/>
    <cellStyle name="Total 2 2 2 27 7 2" xfId="45393"/>
    <cellStyle name="Total 2 2 2 27 8" xfId="11528"/>
    <cellStyle name="Total 2 2 2 27 8 2" xfId="45394"/>
    <cellStyle name="Total 2 2 2 27 9" xfId="12927"/>
    <cellStyle name="Total 2 2 2 27 9 2" xfId="45395"/>
    <cellStyle name="Total 2 2 2 28" xfId="1592"/>
    <cellStyle name="Total 2 2 2 28 10" xfId="14357"/>
    <cellStyle name="Total 2 2 2 28 10 2" xfId="45396"/>
    <cellStyle name="Total 2 2 2 28 11" xfId="15753"/>
    <cellStyle name="Total 2 2 2 28 11 2" xfId="45397"/>
    <cellStyle name="Total 2 2 2 28 12" xfId="17147"/>
    <cellStyle name="Total 2 2 2 28 12 2" xfId="45398"/>
    <cellStyle name="Total 2 2 2 28 13" xfId="18537"/>
    <cellStyle name="Total 2 2 2 28 13 2" xfId="45399"/>
    <cellStyle name="Total 2 2 2 28 14" xfId="19924"/>
    <cellStyle name="Total 2 2 2 28 14 2" xfId="45400"/>
    <cellStyle name="Total 2 2 2 28 15" xfId="21304"/>
    <cellStyle name="Total 2 2 2 28 15 2" xfId="45401"/>
    <cellStyle name="Total 2 2 2 28 16" xfId="22670"/>
    <cellStyle name="Total 2 2 2 28 16 2" xfId="45402"/>
    <cellStyle name="Total 2 2 2 28 17" xfId="24024"/>
    <cellStyle name="Total 2 2 2 28 17 2" xfId="45403"/>
    <cellStyle name="Total 2 2 2 28 18" xfId="45404"/>
    <cellStyle name="Total 2 2 2 28 19" xfId="55941"/>
    <cellStyle name="Total 2 2 2 28 2" xfId="3042"/>
    <cellStyle name="Total 2 2 2 28 2 2" xfId="45405"/>
    <cellStyle name="Total 2 2 2 28 20" xfId="55942"/>
    <cellStyle name="Total 2 2 2 28 21" xfId="55943"/>
    <cellStyle name="Total 2 2 2 28 22" xfId="55944"/>
    <cellStyle name="Total 2 2 2 28 23" xfId="55945"/>
    <cellStyle name="Total 2 2 2 28 24" xfId="55946"/>
    <cellStyle name="Total 2 2 2 28 25" xfId="55947"/>
    <cellStyle name="Total 2 2 2 28 3" xfId="4396"/>
    <cellStyle name="Total 2 2 2 28 3 2" xfId="45406"/>
    <cellStyle name="Total 2 2 2 28 4" xfId="5968"/>
    <cellStyle name="Total 2 2 2 28 4 2" xfId="45407"/>
    <cellStyle name="Total 2 2 2 28 5" xfId="7366"/>
    <cellStyle name="Total 2 2 2 28 5 2" xfId="45408"/>
    <cellStyle name="Total 2 2 2 28 6" xfId="8764"/>
    <cellStyle name="Total 2 2 2 28 6 2" xfId="45409"/>
    <cellStyle name="Total 2 2 2 28 7" xfId="10166"/>
    <cellStyle name="Total 2 2 2 28 7 2" xfId="45410"/>
    <cellStyle name="Total 2 2 2 28 8" xfId="11560"/>
    <cellStyle name="Total 2 2 2 28 8 2" xfId="45411"/>
    <cellStyle name="Total 2 2 2 28 9" xfId="12959"/>
    <cellStyle name="Total 2 2 2 28 9 2" xfId="45412"/>
    <cellStyle name="Total 2 2 2 29" xfId="1624"/>
    <cellStyle name="Total 2 2 2 29 10" xfId="14389"/>
    <cellStyle name="Total 2 2 2 29 10 2" xfId="45413"/>
    <cellStyle name="Total 2 2 2 29 11" xfId="15785"/>
    <cellStyle name="Total 2 2 2 29 11 2" xfId="45414"/>
    <cellStyle name="Total 2 2 2 29 12" xfId="17179"/>
    <cellStyle name="Total 2 2 2 29 12 2" xfId="45415"/>
    <cellStyle name="Total 2 2 2 29 13" xfId="18569"/>
    <cellStyle name="Total 2 2 2 29 13 2" xfId="45416"/>
    <cellStyle name="Total 2 2 2 29 14" xfId="19956"/>
    <cellStyle name="Total 2 2 2 29 14 2" xfId="45417"/>
    <cellStyle name="Total 2 2 2 29 15" xfId="21336"/>
    <cellStyle name="Total 2 2 2 29 15 2" xfId="45418"/>
    <cellStyle name="Total 2 2 2 29 16" xfId="22702"/>
    <cellStyle name="Total 2 2 2 29 16 2" xfId="45419"/>
    <cellStyle name="Total 2 2 2 29 17" xfId="24056"/>
    <cellStyle name="Total 2 2 2 29 17 2" xfId="45420"/>
    <cellStyle name="Total 2 2 2 29 18" xfId="45421"/>
    <cellStyle name="Total 2 2 2 29 19" xfId="55948"/>
    <cellStyle name="Total 2 2 2 29 2" xfId="3074"/>
    <cellStyle name="Total 2 2 2 29 2 2" xfId="45422"/>
    <cellStyle name="Total 2 2 2 29 20" xfId="55949"/>
    <cellStyle name="Total 2 2 2 29 21" xfId="55950"/>
    <cellStyle name="Total 2 2 2 29 22" xfId="55951"/>
    <cellStyle name="Total 2 2 2 29 23" xfId="55952"/>
    <cellStyle name="Total 2 2 2 29 24" xfId="55953"/>
    <cellStyle name="Total 2 2 2 29 25" xfId="55954"/>
    <cellStyle name="Total 2 2 2 29 3" xfId="4428"/>
    <cellStyle name="Total 2 2 2 29 3 2" xfId="45423"/>
    <cellStyle name="Total 2 2 2 29 4" xfId="6000"/>
    <cellStyle name="Total 2 2 2 29 4 2" xfId="45424"/>
    <cellStyle name="Total 2 2 2 29 5" xfId="7398"/>
    <cellStyle name="Total 2 2 2 29 5 2" xfId="45425"/>
    <cellStyle name="Total 2 2 2 29 6" xfId="8796"/>
    <cellStyle name="Total 2 2 2 29 6 2" xfId="45426"/>
    <cellStyle name="Total 2 2 2 29 7" xfId="10198"/>
    <cellStyle name="Total 2 2 2 29 7 2" xfId="45427"/>
    <cellStyle name="Total 2 2 2 29 8" xfId="11592"/>
    <cellStyle name="Total 2 2 2 29 8 2" xfId="45428"/>
    <cellStyle name="Total 2 2 2 29 9" xfId="12991"/>
    <cellStyle name="Total 2 2 2 29 9 2" xfId="45429"/>
    <cellStyle name="Total 2 2 2 3" xfId="339"/>
    <cellStyle name="Total 2 2 2 3 10" xfId="9304"/>
    <cellStyle name="Total 2 2 2 3 10 2" xfId="45430"/>
    <cellStyle name="Total 2 2 2 3 11" xfId="10698"/>
    <cellStyle name="Total 2 2 2 3 11 2" xfId="45431"/>
    <cellStyle name="Total 2 2 2 3 12" xfId="12097"/>
    <cellStyle name="Total 2 2 2 3 12 2" xfId="45432"/>
    <cellStyle name="Total 2 2 2 3 13" xfId="13495"/>
    <cellStyle name="Total 2 2 2 3 13 2" xfId="45433"/>
    <cellStyle name="Total 2 2 2 3 14" xfId="14891"/>
    <cellStyle name="Total 2 2 2 3 14 2" xfId="45434"/>
    <cellStyle name="Total 2 2 2 3 15" xfId="16285"/>
    <cellStyle name="Total 2 2 2 3 15 2" xfId="45435"/>
    <cellStyle name="Total 2 2 2 3 16" xfId="17675"/>
    <cellStyle name="Total 2 2 2 3 16 2" xfId="45436"/>
    <cellStyle name="Total 2 2 2 3 17" xfId="19062"/>
    <cellStyle name="Total 2 2 2 3 17 2" xfId="45437"/>
    <cellStyle name="Total 2 2 2 3 18" xfId="20442"/>
    <cellStyle name="Total 2 2 2 3 18 2" xfId="45438"/>
    <cellStyle name="Total 2 2 2 3 19" xfId="21808"/>
    <cellStyle name="Total 2 2 2 3 19 2" xfId="45439"/>
    <cellStyle name="Total 2 2 2 3 2" xfId="468"/>
    <cellStyle name="Total 2 2 2 3 2 10" xfId="14679"/>
    <cellStyle name="Total 2 2 2 3 2 10 2" xfId="45440"/>
    <cellStyle name="Total 2 2 2 3 2 11" xfId="16073"/>
    <cellStyle name="Total 2 2 2 3 2 11 2" xfId="45441"/>
    <cellStyle name="Total 2 2 2 3 2 12" xfId="17463"/>
    <cellStyle name="Total 2 2 2 3 2 12 2" xfId="45442"/>
    <cellStyle name="Total 2 2 2 3 2 13" xfId="18850"/>
    <cellStyle name="Total 2 2 2 3 2 13 2" xfId="45443"/>
    <cellStyle name="Total 2 2 2 3 2 14" xfId="20230"/>
    <cellStyle name="Total 2 2 2 3 2 14 2" xfId="45444"/>
    <cellStyle name="Total 2 2 2 3 2 15" xfId="21596"/>
    <cellStyle name="Total 2 2 2 3 2 15 2" xfId="45445"/>
    <cellStyle name="Total 2 2 2 3 2 16" xfId="22950"/>
    <cellStyle name="Total 2 2 2 3 2 16 2" xfId="45446"/>
    <cellStyle name="Total 2 2 2 3 2 17" xfId="24294"/>
    <cellStyle name="Total 2 2 2 3 2 17 2" xfId="45447"/>
    <cellStyle name="Total 2 2 2 3 2 18" xfId="1862"/>
    <cellStyle name="Total 2 2 2 3 2 18 2" xfId="45448"/>
    <cellStyle name="Total 2 2 2 3 2 19" xfId="45449"/>
    <cellStyle name="Total 2 2 2 3 2 2" xfId="3322"/>
    <cellStyle name="Total 2 2 2 3 2 2 2" xfId="45450"/>
    <cellStyle name="Total 2 2 2 3 2 3" xfId="4666"/>
    <cellStyle name="Total 2 2 2 3 2 3 2" xfId="45451"/>
    <cellStyle name="Total 2 2 2 3 2 4" xfId="6292"/>
    <cellStyle name="Total 2 2 2 3 2 4 2" xfId="45452"/>
    <cellStyle name="Total 2 2 2 3 2 5" xfId="7694"/>
    <cellStyle name="Total 2 2 2 3 2 5 2" xfId="45453"/>
    <cellStyle name="Total 2 2 2 3 2 6" xfId="9089"/>
    <cellStyle name="Total 2 2 2 3 2 6 2" xfId="45454"/>
    <cellStyle name="Total 2 2 2 3 2 7" xfId="10490"/>
    <cellStyle name="Total 2 2 2 3 2 7 2" xfId="45455"/>
    <cellStyle name="Total 2 2 2 3 2 8" xfId="11887"/>
    <cellStyle name="Total 2 2 2 3 2 8 2" xfId="45456"/>
    <cellStyle name="Total 2 2 2 3 2 9" xfId="13283"/>
    <cellStyle name="Total 2 2 2 3 2 9 2" xfId="45457"/>
    <cellStyle name="Total 2 2 2 3 20" xfId="23162"/>
    <cellStyle name="Total 2 2 2 3 20 2" xfId="45458"/>
    <cellStyle name="Total 2 2 2 3 21" xfId="730"/>
    <cellStyle name="Total 2 2 2 3 21 2" xfId="45459"/>
    <cellStyle name="Total 2 2 2 3 22" xfId="24463"/>
    <cellStyle name="Total 2 2 2 3 22 2" xfId="45460"/>
    <cellStyle name="Total 2 2 2 3 23" xfId="24694"/>
    <cellStyle name="Total 2 2 2 3 23 2" xfId="45461"/>
    <cellStyle name="Total 2 2 2 3 24" xfId="45462"/>
    <cellStyle name="Total 2 2 2 3 25" xfId="55955"/>
    <cellStyle name="Total 2 2 2 3 26" xfId="55956"/>
    <cellStyle name="Total 2 2 2 3 27" xfId="55957"/>
    <cellStyle name="Total 2 2 2 3 28" xfId="55958"/>
    <cellStyle name="Total 2 2 2 3 29" xfId="55959"/>
    <cellStyle name="Total 2 2 2 3 3" xfId="584"/>
    <cellStyle name="Total 2 2 2 3 3 10" xfId="14795"/>
    <cellStyle name="Total 2 2 2 3 3 10 2" xfId="45463"/>
    <cellStyle name="Total 2 2 2 3 3 11" xfId="16189"/>
    <cellStyle name="Total 2 2 2 3 3 11 2" xfId="45464"/>
    <cellStyle name="Total 2 2 2 3 3 12" xfId="17579"/>
    <cellStyle name="Total 2 2 2 3 3 12 2" xfId="45465"/>
    <cellStyle name="Total 2 2 2 3 3 13" xfId="18966"/>
    <cellStyle name="Total 2 2 2 3 3 13 2" xfId="45466"/>
    <cellStyle name="Total 2 2 2 3 3 14" xfId="20346"/>
    <cellStyle name="Total 2 2 2 3 3 14 2" xfId="45467"/>
    <cellStyle name="Total 2 2 2 3 3 15" xfId="21712"/>
    <cellStyle name="Total 2 2 2 3 3 15 2" xfId="45468"/>
    <cellStyle name="Total 2 2 2 3 3 16" xfId="23066"/>
    <cellStyle name="Total 2 2 2 3 3 16 2" xfId="45469"/>
    <cellStyle name="Total 2 2 2 3 3 17" xfId="24410"/>
    <cellStyle name="Total 2 2 2 3 3 17 2" xfId="45470"/>
    <cellStyle name="Total 2 2 2 3 3 18" xfId="1978"/>
    <cellStyle name="Total 2 2 2 3 3 18 2" xfId="45471"/>
    <cellStyle name="Total 2 2 2 3 3 19" xfId="45472"/>
    <cellStyle name="Total 2 2 2 3 3 2" xfId="3438"/>
    <cellStyle name="Total 2 2 2 3 3 2 2" xfId="45473"/>
    <cellStyle name="Total 2 2 2 3 3 3" xfId="4782"/>
    <cellStyle name="Total 2 2 2 3 3 3 2" xfId="45474"/>
    <cellStyle name="Total 2 2 2 3 3 4" xfId="6408"/>
    <cellStyle name="Total 2 2 2 3 3 4 2" xfId="45475"/>
    <cellStyle name="Total 2 2 2 3 3 5" xfId="7810"/>
    <cellStyle name="Total 2 2 2 3 3 5 2" xfId="45476"/>
    <cellStyle name="Total 2 2 2 3 3 6" xfId="9205"/>
    <cellStyle name="Total 2 2 2 3 3 6 2" xfId="45477"/>
    <cellStyle name="Total 2 2 2 3 3 7" xfId="10606"/>
    <cellStyle name="Total 2 2 2 3 3 7 2" xfId="45478"/>
    <cellStyle name="Total 2 2 2 3 3 8" xfId="12003"/>
    <cellStyle name="Total 2 2 2 3 3 8 2" xfId="45479"/>
    <cellStyle name="Total 2 2 2 3 3 9" xfId="13399"/>
    <cellStyle name="Total 2 2 2 3 3 9 2" xfId="45480"/>
    <cellStyle name="Total 2 2 2 3 30" xfId="55960"/>
    <cellStyle name="Total 2 2 2 3 31" xfId="55961"/>
    <cellStyle name="Total 2 2 2 3 4" xfId="1733"/>
    <cellStyle name="Total 2 2 2 3 4 10" xfId="14550"/>
    <cellStyle name="Total 2 2 2 3 4 10 2" xfId="45481"/>
    <cellStyle name="Total 2 2 2 3 4 11" xfId="15944"/>
    <cellStyle name="Total 2 2 2 3 4 11 2" xfId="45482"/>
    <cellStyle name="Total 2 2 2 3 4 12" xfId="17334"/>
    <cellStyle name="Total 2 2 2 3 4 12 2" xfId="45483"/>
    <cellStyle name="Total 2 2 2 3 4 13" xfId="18721"/>
    <cellStyle name="Total 2 2 2 3 4 13 2" xfId="45484"/>
    <cellStyle name="Total 2 2 2 3 4 14" xfId="20101"/>
    <cellStyle name="Total 2 2 2 3 4 14 2" xfId="45485"/>
    <cellStyle name="Total 2 2 2 3 4 15" xfId="21467"/>
    <cellStyle name="Total 2 2 2 3 4 15 2" xfId="45486"/>
    <cellStyle name="Total 2 2 2 3 4 16" xfId="22821"/>
    <cellStyle name="Total 2 2 2 3 4 16 2" xfId="45487"/>
    <cellStyle name="Total 2 2 2 3 4 17" xfId="24165"/>
    <cellStyle name="Total 2 2 2 3 4 17 2" xfId="45488"/>
    <cellStyle name="Total 2 2 2 3 4 18" xfId="45489"/>
    <cellStyle name="Total 2 2 2 3 4 2" xfId="3193"/>
    <cellStyle name="Total 2 2 2 3 4 2 2" xfId="45490"/>
    <cellStyle name="Total 2 2 2 3 4 3" xfId="4537"/>
    <cellStyle name="Total 2 2 2 3 4 3 2" xfId="45491"/>
    <cellStyle name="Total 2 2 2 3 4 4" xfId="6163"/>
    <cellStyle name="Total 2 2 2 3 4 4 2" xfId="45492"/>
    <cellStyle name="Total 2 2 2 3 4 5" xfId="7565"/>
    <cellStyle name="Total 2 2 2 3 4 5 2" xfId="45493"/>
    <cellStyle name="Total 2 2 2 3 4 6" xfId="8960"/>
    <cellStyle name="Total 2 2 2 3 4 6 2" xfId="45494"/>
    <cellStyle name="Total 2 2 2 3 4 7" xfId="10361"/>
    <cellStyle name="Total 2 2 2 3 4 7 2" xfId="45495"/>
    <cellStyle name="Total 2 2 2 3 4 8" xfId="11758"/>
    <cellStyle name="Total 2 2 2 3 4 8 2" xfId="45496"/>
    <cellStyle name="Total 2 2 2 3 4 9" xfId="13154"/>
    <cellStyle name="Total 2 2 2 3 4 9 2" xfId="45497"/>
    <cellStyle name="Total 2 2 2 3 5" xfId="2180"/>
    <cellStyle name="Total 2 2 2 3 5 2" xfId="45498"/>
    <cellStyle name="Total 2 2 2 3 6" xfId="3534"/>
    <cellStyle name="Total 2 2 2 3 6 2" xfId="45499"/>
    <cellStyle name="Total 2 2 2 3 7" xfId="5106"/>
    <cellStyle name="Total 2 2 2 3 7 2" xfId="45500"/>
    <cellStyle name="Total 2 2 2 3 8" xfId="6504"/>
    <cellStyle name="Total 2 2 2 3 8 2" xfId="45501"/>
    <cellStyle name="Total 2 2 2 3 9" xfId="7902"/>
    <cellStyle name="Total 2 2 2 3 9 2" xfId="45502"/>
    <cellStyle name="Total 2 2 2 30" xfId="1673"/>
    <cellStyle name="Total 2 2 2 30 10" xfId="14490"/>
    <cellStyle name="Total 2 2 2 30 10 2" xfId="45503"/>
    <cellStyle name="Total 2 2 2 30 11" xfId="15884"/>
    <cellStyle name="Total 2 2 2 30 11 2" xfId="45504"/>
    <cellStyle name="Total 2 2 2 30 12" xfId="17274"/>
    <cellStyle name="Total 2 2 2 30 12 2" xfId="45505"/>
    <cellStyle name="Total 2 2 2 30 13" xfId="18661"/>
    <cellStyle name="Total 2 2 2 30 13 2" xfId="45506"/>
    <cellStyle name="Total 2 2 2 30 14" xfId="20041"/>
    <cellStyle name="Total 2 2 2 30 14 2" xfId="45507"/>
    <cellStyle name="Total 2 2 2 30 15" xfId="21407"/>
    <cellStyle name="Total 2 2 2 30 15 2" xfId="45508"/>
    <cellStyle name="Total 2 2 2 30 16" xfId="22761"/>
    <cellStyle name="Total 2 2 2 30 16 2" xfId="45509"/>
    <cellStyle name="Total 2 2 2 30 17" xfId="24105"/>
    <cellStyle name="Total 2 2 2 30 17 2" xfId="45510"/>
    <cellStyle name="Total 2 2 2 30 18" xfId="45511"/>
    <cellStyle name="Total 2 2 2 30 2" xfId="3133"/>
    <cellStyle name="Total 2 2 2 30 2 2" xfId="45512"/>
    <cellStyle name="Total 2 2 2 30 3" xfId="4477"/>
    <cellStyle name="Total 2 2 2 30 3 2" xfId="45513"/>
    <cellStyle name="Total 2 2 2 30 4" xfId="6103"/>
    <cellStyle name="Total 2 2 2 30 4 2" xfId="45514"/>
    <cellStyle name="Total 2 2 2 30 5" xfId="7505"/>
    <cellStyle name="Total 2 2 2 30 5 2" xfId="45515"/>
    <cellStyle name="Total 2 2 2 30 6" xfId="8900"/>
    <cellStyle name="Total 2 2 2 30 6 2" xfId="45516"/>
    <cellStyle name="Total 2 2 2 30 7" xfId="10301"/>
    <cellStyle name="Total 2 2 2 30 7 2" xfId="45517"/>
    <cellStyle name="Total 2 2 2 30 8" xfId="11698"/>
    <cellStyle name="Total 2 2 2 30 8 2" xfId="45518"/>
    <cellStyle name="Total 2 2 2 30 9" xfId="13094"/>
    <cellStyle name="Total 2 2 2 30 9 2" xfId="45519"/>
    <cellStyle name="Total 2 2 2 31" xfId="2084"/>
    <cellStyle name="Total 2 2 2 31 2" xfId="45520"/>
    <cellStyle name="Total 2 2 2 32" xfId="2051"/>
    <cellStyle name="Total 2 2 2 32 2" xfId="45521"/>
    <cellStyle name="Total 2 2 2 33" xfId="5010"/>
    <cellStyle name="Total 2 2 2 33 2" xfId="45522"/>
    <cellStyle name="Total 2 2 2 34" xfId="4856"/>
    <cellStyle name="Total 2 2 2 34 2" xfId="45523"/>
    <cellStyle name="Total 2 2 2 35" xfId="4982"/>
    <cellStyle name="Total 2 2 2 35 2" xfId="45524"/>
    <cellStyle name="Total 2 2 2 36" xfId="6075"/>
    <cellStyle name="Total 2 2 2 36 2" xfId="45525"/>
    <cellStyle name="Total 2 2 2 37" xfId="7443"/>
    <cellStyle name="Total 2 2 2 37 2" xfId="45526"/>
    <cellStyle name="Total 2 2 2 38" xfId="6082"/>
    <cellStyle name="Total 2 2 2 38 2" xfId="45527"/>
    <cellStyle name="Total 2 2 2 39" xfId="4875"/>
    <cellStyle name="Total 2 2 2 39 2" xfId="45528"/>
    <cellStyle name="Total 2 2 2 4" xfId="349"/>
    <cellStyle name="Total 2 2 2 4 10" xfId="9343"/>
    <cellStyle name="Total 2 2 2 4 10 2" xfId="45529"/>
    <cellStyle name="Total 2 2 2 4 11" xfId="10737"/>
    <cellStyle name="Total 2 2 2 4 11 2" xfId="45530"/>
    <cellStyle name="Total 2 2 2 4 12" xfId="12136"/>
    <cellStyle name="Total 2 2 2 4 12 2" xfId="45531"/>
    <cellStyle name="Total 2 2 2 4 13" xfId="13534"/>
    <cellStyle name="Total 2 2 2 4 13 2" xfId="45532"/>
    <cellStyle name="Total 2 2 2 4 14" xfId="14930"/>
    <cellStyle name="Total 2 2 2 4 14 2" xfId="45533"/>
    <cellStyle name="Total 2 2 2 4 15" xfId="16324"/>
    <cellStyle name="Total 2 2 2 4 15 2" xfId="45534"/>
    <cellStyle name="Total 2 2 2 4 16" xfId="17714"/>
    <cellStyle name="Total 2 2 2 4 16 2" xfId="45535"/>
    <cellStyle name="Total 2 2 2 4 17" xfId="19101"/>
    <cellStyle name="Total 2 2 2 4 17 2" xfId="45536"/>
    <cellStyle name="Total 2 2 2 4 18" xfId="20481"/>
    <cellStyle name="Total 2 2 2 4 18 2" xfId="45537"/>
    <cellStyle name="Total 2 2 2 4 19" xfId="21847"/>
    <cellStyle name="Total 2 2 2 4 19 2" xfId="45538"/>
    <cellStyle name="Total 2 2 2 4 2" xfId="478"/>
    <cellStyle name="Total 2 2 2 4 2 10" xfId="14689"/>
    <cellStyle name="Total 2 2 2 4 2 10 2" xfId="45539"/>
    <cellStyle name="Total 2 2 2 4 2 11" xfId="16083"/>
    <cellStyle name="Total 2 2 2 4 2 11 2" xfId="45540"/>
    <cellStyle name="Total 2 2 2 4 2 12" xfId="17473"/>
    <cellStyle name="Total 2 2 2 4 2 12 2" xfId="45541"/>
    <cellStyle name="Total 2 2 2 4 2 13" xfId="18860"/>
    <cellStyle name="Total 2 2 2 4 2 13 2" xfId="45542"/>
    <cellStyle name="Total 2 2 2 4 2 14" xfId="20240"/>
    <cellStyle name="Total 2 2 2 4 2 14 2" xfId="45543"/>
    <cellStyle name="Total 2 2 2 4 2 15" xfId="21606"/>
    <cellStyle name="Total 2 2 2 4 2 15 2" xfId="45544"/>
    <cellStyle name="Total 2 2 2 4 2 16" xfId="22960"/>
    <cellStyle name="Total 2 2 2 4 2 16 2" xfId="45545"/>
    <cellStyle name="Total 2 2 2 4 2 17" xfId="24304"/>
    <cellStyle name="Total 2 2 2 4 2 17 2" xfId="45546"/>
    <cellStyle name="Total 2 2 2 4 2 18" xfId="1872"/>
    <cellStyle name="Total 2 2 2 4 2 18 2" xfId="45547"/>
    <cellStyle name="Total 2 2 2 4 2 19" xfId="45548"/>
    <cellStyle name="Total 2 2 2 4 2 2" xfId="3332"/>
    <cellStyle name="Total 2 2 2 4 2 2 2" xfId="45549"/>
    <cellStyle name="Total 2 2 2 4 2 3" xfId="4676"/>
    <cellStyle name="Total 2 2 2 4 2 3 2" xfId="45550"/>
    <cellStyle name="Total 2 2 2 4 2 4" xfId="6302"/>
    <cellStyle name="Total 2 2 2 4 2 4 2" xfId="45551"/>
    <cellStyle name="Total 2 2 2 4 2 5" xfId="7704"/>
    <cellStyle name="Total 2 2 2 4 2 5 2" xfId="45552"/>
    <cellStyle name="Total 2 2 2 4 2 6" xfId="9099"/>
    <cellStyle name="Total 2 2 2 4 2 6 2" xfId="45553"/>
    <cellStyle name="Total 2 2 2 4 2 7" xfId="10500"/>
    <cellStyle name="Total 2 2 2 4 2 7 2" xfId="45554"/>
    <cellStyle name="Total 2 2 2 4 2 8" xfId="11897"/>
    <cellStyle name="Total 2 2 2 4 2 8 2" xfId="45555"/>
    <cellStyle name="Total 2 2 2 4 2 9" xfId="13293"/>
    <cellStyle name="Total 2 2 2 4 2 9 2" xfId="45556"/>
    <cellStyle name="Total 2 2 2 4 20" xfId="23201"/>
    <cellStyle name="Total 2 2 2 4 20 2" xfId="45557"/>
    <cellStyle name="Total 2 2 2 4 21" xfId="769"/>
    <cellStyle name="Total 2 2 2 4 21 2" xfId="45558"/>
    <cellStyle name="Total 2 2 2 4 22" xfId="24455"/>
    <cellStyle name="Total 2 2 2 4 22 2" xfId="45559"/>
    <cellStyle name="Total 2 2 2 4 23" xfId="24702"/>
    <cellStyle name="Total 2 2 2 4 23 2" xfId="45560"/>
    <cellStyle name="Total 2 2 2 4 24" xfId="45561"/>
    <cellStyle name="Total 2 2 2 4 25" xfId="55962"/>
    <cellStyle name="Total 2 2 2 4 26" xfId="55963"/>
    <cellStyle name="Total 2 2 2 4 27" xfId="55964"/>
    <cellStyle name="Total 2 2 2 4 28" xfId="55965"/>
    <cellStyle name="Total 2 2 2 4 29" xfId="55966"/>
    <cellStyle name="Total 2 2 2 4 3" xfId="594"/>
    <cellStyle name="Total 2 2 2 4 3 10" xfId="14805"/>
    <cellStyle name="Total 2 2 2 4 3 10 2" xfId="45562"/>
    <cellStyle name="Total 2 2 2 4 3 11" xfId="16199"/>
    <cellStyle name="Total 2 2 2 4 3 11 2" xfId="45563"/>
    <cellStyle name="Total 2 2 2 4 3 12" xfId="17589"/>
    <cellStyle name="Total 2 2 2 4 3 12 2" xfId="45564"/>
    <cellStyle name="Total 2 2 2 4 3 13" xfId="18976"/>
    <cellStyle name="Total 2 2 2 4 3 13 2" xfId="45565"/>
    <cellStyle name="Total 2 2 2 4 3 14" xfId="20356"/>
    <cellStyle name="Total 2 2 2 4 3 14 2" xfId="45566"/>
    <cellStyle name="Total 2 2 2 4 3 15" xfId="21722"/>
    <cellStyle name="Total 2 2 2 4 3 15 2" xfId="45567"/>
    <cellStyle name="Total 2 2 2 4 3 16" xfId="23076"/>
    <cellStyle name="Total 2 2 2 4 3 16 2" xfId="45568"/>
    <cellStyle name="Total 2 2 2 4 3 17" xfId="24420"/>
    <cellStyle name="Total 2 2 2 4 3 17 2" xfId="45569"/>
    <cellStyle name="Total 2 2 2 4 3 18" xfId="1988"/>
    <cellStyle name="Total 2 2 2 4 3 18 2" xfId="45570"/>
    <cellStyle name="Total 2 2 2 4 3 19" xfId="45571"/>
    <cellStyle name="Total 2 2 2 4 3 2" xfId="3448"/>
    <cellStyle name="Total 2 2 2 4 3 2 2" xfId="45572"/>
    <cellStyle name="Total 2 2 2 4 3 3" xfId="4792"/>
    <cellStyle name="Total 2 2 2 4 3 3 2" xfId="45573"/>
    <cellStyle name="Total 2 2 2 4 3 4" xfId="6418"/>
    <cellStyle name="Total 2 2 2 4 3 4 2" xfId="45574"/>
    <cellStyle name="Total 2 2 2 4 3 5" xfId="7820"/>
    <cellStyle name="Total 2 2 2 4 3 5 2" xfId="45575"/>
    <cellStyle name="Total 2 2 2 4 3 6" xfId="9215"/>
    <cellStyle name="Total 2 2 2 4 3 6 2" xfId="45576"/>
    <cellStyle name="Total 2 2 2 4 3 7" xfId="10616"/>
    <cellStyle name="Total 2 2 2 4 3 7 2" xfId="45577"/>
    <cellStyle name="Total 2 2 2 4 3 8" xfId="12013"/>
    <cellStyle name="Total 2 2 2 4 3 8 2" xfId="45578"/>
    <cellStyle name="Total 2 2 2 4 3 9" xfId="13409"/>
    <cellStyle name="Total 2 2 2 4 3 9 2" xfId="45579"/>
    <cellStyle name="Total 2 2 2 4 30" xfId="55967"/>
    <cellStyle name="Total 2 2 2 4 31" xfId="55968"/>
    <cellStyle name="Total 2 2 2 4 4" xfId="1743"/>
    <cellStyle name="Total 2 2 2 4 4 10" xfId="14560"/>
    <cellStyle name="Total 2 2 2 4 4 10 2" xfId="45580"/>
    <cellStyle name="Total 2 2 2 4 4 11" xfId="15954"/>
    <cellStyle name="Total 2 2 2 4 4 11 2" xfId="45581"/>
    <cellStyle name="Total 2 2 2 4 4 12" xfId="17344"/>
    <cellStyle name="Total 2 2 2 4 4 12 2" xfId="45582"/>
    <cellStyle name="Total 2 2 2 4 4 13" xfId="18731"/>
    <cellStyle name="Total 2 2 2 4 4 13 2" xfId="45583"/>
    <cellStyle name="Total 2 2 2 4 4 14" xfId="20111"/>
    <cellStyle name="Total 2 2 2 4 4 14 2" xfId="45584"/>
    <cellStyle name="Total 2 2 2 4 4 15" xfId="21477"/>
    <cellStyle name="Total 2 2 2 4 4 15 2" xfId="45585"/>
    <cellStyle name="Total 2 2 2 4 4 16" xfId="22831"/>
    <cellStyle name="Total 2 2 2 4 4 16 2" xfId="45586"/>
    <cellStyle name="Total 2 2 2 4 4 17" xfId="24175"/>
    <cellStyle name="Total 2 2 2 4 4 17 2" xfId="45587"/>
    <cellStyle name="Total 2 2 2 4 4 18" xfId="45588"/>
    <cellStyle name="Total 2 2 2 4 4 2" xfId="3203"/>
    <cellStyle name="Total 2 2 2 4 4 2 2" xfId="45589"/>
    <cellStyle name="Total 2 2 2 4 4 3" xfId="4547"/>
    <cellStyle name="Total 2 2 2 4 4 3 2" xfId="45590"/>
    <cellStyle name="Total 2 2 2 4 4 4" xfId="6173"/>
    <cellStyle name="Total 2 2 2 4 4 4 2" xfId="45591"/>
    <cellStyle name="Total 2 2 2 4 4 5" xfId="7575"/>
    <cellStyle name="Total 2 2 2 4 4 5 2" xfId="45592"/>
    <cellStyle name="Total 2 2 2 4 4 6" xfId="8970"/>
    <cellStyle name="Total 2 2 2 4 4 6 2" xfId="45593"/>
    <cellStyle name="Total 2 2 2 4 4 7" xfId="10371"/>
    <cellStyle name="Total 2 2 2 4 4 7 2" xfId="45594"/>
    <cellStyle name="Total 2 2 2 4 4 8" xfId="11768"/>
    <cellStyle name="Total 2 2 2 4 4 8 2" xfId="45595"/>
    <cellStyle name="Total 2 2 2 4 4 9" xfId="13164"/>
    <cellStyle name="Total 2 2 2 4 4 9 2" xfId="45596"/>
    <cellStyle name="Total 2 2 2 4 5" xfId="2219"/>
    <cellStyle name="Total 2 2 2 4 5 2" xfId="45597"/>
    <cellStyle name="Total 2 2 2 4 6" xfId="3573"/>
    <cellStyle name="Total 2 2 2 4 6 2" xfId="45598"/>
    <cellStyle name="Total 2 2 2 4 7" xfId="5145"/>
    <cellStyle name="Total 2 2 2 4 7 2" xfId="45599"/>
    <cellStyle name="Total 2 2 2 4 8" xfId="6543"/>
    <cellStyle name="Total 2 2 2 4 8 2" xfId="45600"/>
    <cellStyle name="Total 2 2 2 4 9" xfId="7941"/>
    <cellStyle name="Total 2 2 2 4 9 2" xfId="45601"/>
    <cellStyle name="Total 2 2 2 40" xfId="8867"/>
    <cellStyle name="Total 2 2 2 40 2" xfId="45602"/>
    <cellStyle name="Total 2 2 2 41" xfId="13027"/>
    <cellStyle name="Total 2 2 2 41 2" xfId="45603"/>
    <cellStyle name="Total 2 2 2 42" xfId="14425"/>
    <cellStyle name="Total 2 2 2 42 2" xfId="45604"/>
    <cellStyle name="Total 2 2 2 43" xfId="15821"/>
    <cellStyle name="Total 2 2 2 43 2" xfId="45605"/>
    <cellStyle name="Total 2 2 2 44" xfId="17215"/>
    <cellStyle name="Total 2 2 2 44 2" xfId="45606"/>
    <cellStyle name="Total 2 2 2 45" xfId="18605"/>
    <cellStyle name="Total 2 2 2 45 2" xfId="45607"/>
    <cellStyle name="Total 2 2 2 46" xfId="19991"/>
    <cellStyle name="Total 2 2 2 46 2" xfId="45608"/>
    <cellStyle name="Total 2 2 2 47" xfId="634"/>
    <cellStyle name="Total 2 2 2 47 2" xfId="45609"/>
    <cellStyle name="Total 2 2 2 48" xfId="24552"/>
    <cellStyle name="Total 2 2 2 48 2" xfId="45610"/>
    <cellStyle name="Total 2 2 2 49" xfId="24513"/>
    <cellStyle name="Total 2 2 2 49 2" xfId="45611"/>
    <cellStyle name="Total 2 2 2 5" xfId="359"/>
    <cellStyle name="Total 2 2 2 5 10" xfId="9383"/>
    <cellStyle name="Total 2 2 2 5 10 2" xfId="45612"/>
    <cellStyle name="Total 2 2 2 5 11" xfId="10777"/>
    <cellStyle name="Total 2 2 2 5 11 2" xfId="45613"/>
    <cellStyle name="Total 2 2 2 5 12" xfId="12176"/>
    <cellStyle name="Total 2 2 2 5 12 2" xfId="45614"/>
    <cellStyle name="Total 2 2 2 5 13" xfId="13574"/>
    <cellStyle name="Total 2 2 2 5 13 2" xfId="45615"/>
    <cellStyle name="Total 2 2 2 5 14" xfId="14970"/>
    <cellStyle name="Total 2 2 2 5 14 2" xfId="45616"/>
    <cellStyle name="Total 2 2 2 5 15" xfId="16364"/>
    <cellStyle name="Total 2 2 2 5 15 2" xfId="45617"/>
    <cellStyle name="Total 2 2 2 5 16" xfId="17754"/>
    <cellStyle name="Total 2 2 2 5 16 2" xfId="45618"/>
    <cellStyle name="Total 2 2 2 5 17" xfId="19141"/>
    <cellStyle name="Total 2 2 2 5 17 2" xfId="45619"/>
    <cellStyle name="Total 2 2 2 5 18" xfId="20521"/>
    <cellStyle name="Total 2 2 2 5 18 2" xfId="45620"/>
    <cellStyle name="Total 2 2 2 5 19" xfId="21887"/>
    <cellStyle name="Total 2 2 2 5 19 2" xfId="45621"/>
    <cellStyle name="Total 2 2 2 5 2" xfId="488"/>
    <cellStyle name="Total 2 2 2 5 2 10" xfId="14699"/>
    <cellStyle name="Total 2 2 2 5 2 10 2" xfId="45622"/>
    <cellStyle name="Total 2 2 2 5 2 11" xfId="16093"/>
    <cellStyle name="Total 2 2 2 5 2 11 2" xfId="45623"/>
    <cellStyle name="Total 2 2 2 5 2 12" xfId="17483"/>
    <cellStyle name="Total 2 2 2 5 2 12 2" xfId="45624"/>
    <cellStyle name="Total 2 2 2 5 2 13" xfId="18870"/>
    <cellStyle name="Total 2 2 2 5 2 13 2" xfId="45625"/>
    <cellStyle name="Total 2 2 2 5 2 14" xfId="20250"/>
    <cellStyle name="Total 2 2 2 5 2 14 2" xfId="45626"/>
    <cellStyle name="Total 2 2 2 5 2 15" xfId="21616"/>
    <cellStyle name="Total 2 2 2 5 2 15 2" xfId="45627"/>
    <cellStyle name="Total 2 2 2 5 2 16" xfId="22970"/>
    <cellStyle name="Total 2 2 2 5 2 16 2" xfId="45628"/>
    <cellStyle name="Total 2 2 2 5 2 17" xfId="24314"/>
    <cellStyle name="Total 2 2 2 5 2 17 2" xfId="45629"/>
    <cellStyle name="Total 2 2 2 5 2 18" xfId="1882"/>
    <cellStyle name="Total 2 2 2 5 2 18 2" xfId="45630"/>
    <cellStyle name="Total 2 2 2 5 2 19" xfId="45631"/>
    <cellStyle name="Total 2 2 2 5 2 2" xfId="3342"/>
    <cellStyle name="Total 2 2 2 5 2 2 2" xfId="45632"/>
    <cellStyle name="Total 2 2 2 5 2 3" xfId="4686"/>
    <cellStyle name="Total 2 2 2 5 2 3 2" xfId="45633"/>
    <cellStyle name="Total 2 2 2 5 2 4" xfId="6312"/>
    <cellStyle name="Total 2 2 2 5 2 4 2" xfId="45634"/>
    <cellStyle name="Total 2 2 2 5 2 5" xfId="7714"/>
    <cellStyle name="Total 2 2 2 5 2 5 2" xfId="45635"/>
    <cellStyle name="Total 2 2 2 5 2 6" xfId="9109"/>
    <cellStyle name="Total 2 2 2 5 2 6 2" xfId="45636"/>
    <cellStyle name="Total 2 2 2 5 2 7" xfId="10510"/>
    <cellStyle name="Total 2 2 2 5 2 7 2" xfId="45637"/>
    <cellStyle name="Total 2 2 2 5 2 8" xfId="11907"/>
    <cellStyle name="Total 2 2 2 5 2 8 2" xfId="45638"/>
    <cellStyle name="Total 2 2 2 5 2 9" xfId="13303"/>
    <cellStyle name="Total 2 2 2 5 2 9 2" xfId="45639"/>
    <cellStyle name="Total 2 2 2 5 20" xfId="23241"/>
    <cellStyle name="Total 2 2 2 5 20 2" xfId="45640"/>
    <cellStyle name="Total 2 2 2 5 21" xfId="809"/>
    <cellStyle name="Total 2 2 2 5 21 2" xfId="45641"/>
    <cellStyle name="Total 2 2 2 5 22" xfId="24580"/>
    <cellStyle name="Total 2 2 2 5 22 2" xfId="45642"/>
    <cellStyle name="Total 2 2 2 5 23" xfId="24710"/>
    <cellStyle name="Total 2 2 2 5 23 2" xfId="45643"/>
    <cellStyle name="Total 2 2 2 5 24" xfId="45644"/>
    <cellStyle name="Total 2 2 2 5 25" xfId="55969"/>
    <cellStyle name="Total 2 2 2 5 26" xfId="55970"/>
    <cellStyle name="Total 2 2 2 5 27" xfId="55971"/>
    <cellStyle name="Total 2 2 2 5 28" xfId="55972"/>
    <cellStyle name="Total 2 2 2 5 29" xfId="55973"/>
    <cellStyle name="Total 2 2 2 5 3" xfId="604"/>
    <cellStyle name="Total 2 2 2 5 3 10" xfId="14815"/>
    <cellStyle name="Total 2 2 2 5 3 10 2" xfId="45645"/>
    <cellStyle name="Total 2 2 2 5 3 11" xfId="16209"/>
    <cellStyle name="Total 2 2 2 5 3 11 2" xfId="45646"/>
    <cellStyle name="Total 2 2 2 5 3 12" xfId="17599"/>
    <cellStyle name="Total 2 2 2 5 3 12 2" xfId="45647"/>
    <cellStyle name="Total 2 2 2 5 3 13" xfId="18986"/>
    <cellStyle name="Total 2 2 2 5 3 13 2" xfId="45648"/>
    <cellStyle name="Total 2 2 2 5 3 14" xfId="20366"/>
    <cellStyle name="Total 2 2 2 5 3 14 2" xfId="45649"/>
    <cellStyle name="Total 2 2 2 5 3 15" xfId="21732"/>
    <cellStyle name="Total 2 2 2 5 3 15 2" xfId="45650"/>
    <cellStyle name="Total 2 2 2 5 3 16" xfId="23086"/>
    <cellStyle name="Total 2 2 2 5 3 16 2" xfId="45651"/>
    <cellStyle name="Total 2 2 2 5 3 17" xfId="24430"/>
    <cellStyle name="Total 2 2 2 5 3 17 2" xfId="45652"/>
    <cellStyle name="Total 2 2 2 5 3 18" xfId="1998"/>
    <cellStyle name="Total 2 2 2 5 3 18 2" xfId="45653"/>
    <cellStyle name="Total 2 2 2 5 3 19" xfId="45654"/>
    <cellStyle name="Total 2 2 2 5 3 2" xfId="3458"/>
    <cellStyle name="Total 2 2 2 5 3 2 2" xfId="45655"/>
    <cellStyle name="Total 2 2 2 5 3 3" xfId="4802"/>
    <cellStyle name="Total 2 2 2 5 3 3 2" xfId="45656"/>
    <cellStyle name="Total 2 2 2 5 3 4" xfId="6428"/>
    <cellStyle name="Total 2 2 2 5 3 4 2" xfId="45657"/>
    <cellStyle name="Total 2 2 2 5 3 5" xfId="7830"/>
    <cellStyle name="Total 2 2 2 5 3 5 2" xfId="45658"/>
    <cellStyle name="Total 2 2 2 5 3 6" xfId="9225"/>
    <cellStyle name="Total 2 2 2 5 3 6 2" xfId="45659"/>
    <cellStyle name="Total 2 2 2 5 3 7" xfId="10626"/>
    <cellStyle name="Total 2 2 2 5 3 7 2" xfId="45660"/>
    <cellStyle name="Total 2 2 2 5 3 8" xfId="12023"/>
    <cellStyle name="Total 2 2 2 5 3 8 2" xfId="45661"/>
    <cellStyle name="Total 2 2 2 5 3 9" xfId="13419"/>
    <cellStyle name="Total 2 2 2 5 3 9 2" xfId="45662"/>
    <cellStyle name="Total 2 2 2 5 30" xfId="55974"/>
    <cellStyle name="Total 2 2 2 5 31" xfId="55975"/>
    <cellStyle name="Total 2 2 2 5 4" xfId="1753"/>
    <cellStyle name="Total 2 2 2 5 4 10" xfId="14570"/>
    <cellStyle name="Total 2 2 2 5 4 10 2" xfId="45663"/>
    <cellStyle name="Total 2 2 2 5 4 11" xfId="15964"/>
    <cellStyle name="Total 2 2 2 5 4 11 2" xfId="45664"/>
    <cellStyle name="Total 2 2 2 5 4 12" xfId="17354"/>
    <cellStyle name="Total 2 2 2 5 4 12 2" xfId="45665"/>
    <cellStyle name="Total 2 2 2 5 4 13" xfId="18741"/>
    <cellStyle name="Total 2 2 2 5 4 13 2" xfId="45666"/>
    <cellStyle name="Total 2 2 2 5 4 14" xfId="20121"/>
    <cellStyle name="Total 2 2 2 5 4 14 2" xfId="45667"/>
    <cellStyle name="Total 2 2 2 5 4 15" xfId="21487"/>
    <cellStyle name="Total 2 2 2 5 4 15 2" xfId="45668"/>
    <cellStyle name="Total 2 2 2 5 4 16" xfId="22841"/>
    <cellStyle name="Total 2 2 2 5 4 16 2" xfId="45669"/>
    <cellStyle name="Total 2 2 2 5 4 17" xfId="24185"/>
    <cellStyle name="Total 2 2 2 5 4 17 2" xfId="45670"/>
    <cellStyle name="Total 2 2 2 5 4 18" xfId="45671"/>
    <cellStyle name="Total 2 2 2 5 4 2" xfId="3213"/>
    <cellStyle name="Total 2 2 2 5 4 2 2" xfId="45672"/>
    <cellStyle name="Total 2 2 2 5 4 3" xfId="4557"/>
    <cellStyle name="Total 2 2 2 5 4 3 2" xfId="45673"/>
    <cellStyle name="Total 2 2 2 5 4 4" xfId="6183"/>
    <cellStyle name="Total 2 2 2 5 4 4 2" xfId="45674"/>
    <cellStyle name="Total 2 2 2 5 4 5" xfId="7585"/>
    <cellStyle name="Total 2 2 2 5 4 5 2" xfId="45675"/>
    <cellStyle name="Total 2 2 2 5 4 6" xfId="8980"/>
    <cellStyle name="Total 2 2 2 5 4 6 2" xfId="45676"/>
    <cellStyle name="Total 2 2 2 5 4 7" xfId="10381"/>
    <cellStyle name="Total 2 2 2 5 4 7 2" xfId="45677"/>
    <cellStyle name="Total 2 2 2 5 4 8" xfId="11778"/>
    <cellStyle name="Total 2 2 2 5 4 8 2" xfId="45678"/>
    <cellStyle name="Total 2 2 2 5 4 9" xfId="13174"/>
    <cellStyle name="Total 2 2 2 5 4 9 2" xfId="45679"/>
    <cellStyle name="Total 2 2 2 5 5" xfId="2259"/>
    <cellStyle name="Total 2 2 2 5 5 2" xfId="45680"/>
    <cellStyle name="Total 2 2 2 5 6" xfId="3613"/>
    <cellStyle name="Total 2 2 2 5 6 2" xfId="45681"/>
    <cellStyle name="Total 2 2 2 5 7" xfId="5185"/>
    <cellStyle name="Total 2 2 2 5 7 2" xfId="45682"/>
    <cellStyle name="Total 2 2 2 5 8" xfId="6583"/>
    <cellStyle name="Total 2 2 2 5 8 2" xfId="45683"/>
    <cellStyle name="Total 2 2 2 5 9" xfId="7981"/>
    <cellStyle name="Total 2 2 2 5 9 2" xfId="45684"/>
    <cellStyle name="Total 2 2 2 50" xfId="24610"/>
    <cellStyle name="Total 2 2 2 50 2" xfId="45685"/>
    <cellStyle name="Total 2 2 2 51" xfId="24570"/>
    <cellStyle name="Total 2 2 2 51 2" xfId="45686"/>
    <cellStyle name="Total 2 2 2 52" xfId="24643"/>
    <cellStyle name="Total 2 2 2 52 2" xfId="45687"/>
    <cellStyle name="Total 2 2 2 53" xfId="24732"/>
    <cellStyle name="Total 2 2 2 53 2" xfId="45688"/>
    <cellStyle name="Total 2 2 2 54" xfId="24630"/>
    <cellStyle name="Total 2 2 2 54 2" xfId="45689"/>
    <cellStyle name="Total 2 2 2 55" xfId="45690"/>
    <cellStyle name="Total 2 2 2 56" xfId="49237"/>
    <cellStyle name="Total 2 2 2 57" xfId="49271"/>
    <cellStyle name="Total 2 2 2 58" xfId="55976"/>
    <cellStyle name="Total 2 2 2 59" xfId="55977"/>
    <cellStyle name="Total 2 2 2 6" xfId="399"/>
    <cellStyle name="Total 2 2 2 6 10" xfId="12215"/>
    <cellStyle name="Total 2 2 2 6 10 2" xfId="45691"/>
    <cellStyle name="Total 2 2 2 6 11" xfId="13613"/>
    <cellStyle name="Total 2 2 2 6 11 2" xfId="45692"/>
    <cellStyle name="Total 2 2 2 6 12" xfId="15009"/>
    <cellStyle name="Total 2 2 2 6 12 2" xfId="45693"/>
    <cellStyle name="Total 2 2 2 6 13" xfId="16403"/>
    <cellStyle name="Total 2 2 2 6 13 2" xfId="45694"/>
    <cellStyle name="Total 2 2 2 6 14" xfId="17793"/>
    <cellStyle name="Total 2 2 2 6 14 2" xfId="45695"/>
    <cellStyle name="Total 2 2 2 6 15" xfId="19180"/>
    <cellStyle name="Total 2 2 2 6 15 2" xfId="45696"/>
    <cellStyle name="Total 2 2 2 6 16" xfId="20560"/>
    <cellStyle name="Total 2 2 2 6 16 2" xfId="45697"/>
    <cellStyle name="Total 2 2 2 6 17" xfId="21926"/>
    <cellStyle name="Total 2 2 2 6 17 2" xfId="45698"/>
    <cellStyle name="Total 2 2 2 6 18" xfId="23280"/>
    <cellStyle name="Total 2 2 2 6 18 2" xfId="45699"/>
    <cellStyle name="Total 2 2 2 6 19" xfId="848"/>
    <cellStyle name="Total 2 2 2 6 19 2" xfId="45700"/>
    <cellStyle name="Total 2 2 2 6 2" xfId="1793"/>
    <cellStyle name="Total 2 2 2 6 2 10" xfId="14610"/>
    <cellStyle name="Total 2 2 2 6 2 10 2" xfId="45701"/>
    <cellStyle name="Total 2 2 2 6 2 11" xfId="16004"/>
    <cellStyle name="Total 2 2 2 6 2 11 2" xfId="45702"/>
    <cellStyle name="Total 2 2 2 6 2 12" xfId="17394"/>
    <cellStyle name="Total 2 2 2 6 2 12 2" xfId="45703"/>
    <cellStyle name="Total 2 2 2 6 2 13" xfId="18781"/>
    <cellStyle name="Total 2 2 2 6 2 13 2" xfId="45704"/>
    <cellStyle name="Total 2 2 2 6 2 14" xfId="20161"/>
    <cellStyle name="Total 2 2 2 6 2 14 2" xfId="45705"/>
    <cellStyle name="Total 2 2 2 6 2 15" xfId="21527"/>
    <cellStyle name="Total 2 2 2 6 2 15 2" xfId="45706"/>
    <cellStyle name="Total 2 2 2 6 2 16" xfId="22881"/>
    <cellStyle name="Total 2 2 2 6 2 16 2" xfId="45707"/>
    <cellStyle name="Total 2 2 2 6 2 17" xfId="24225"/>
    <cellStyle name="Total 2 2 2 6 2 17 2" xfId="45708"/>
    <cellStyle name="Total 2 2 2 6 2 18" xfId="45709"/>
    <cellStyle name="Total 2 2 2 6 2 2" xfId="3253"/>
    <cellStyle name="Total 2 2 2 6 2 2 2" xfId="45710"/>
    <cellStyle name="Total 2 2 2 6 2 3" xfId="4597"/>
    <cellStyle name="Total 2 2 2 6 2 3 2" xfId="45711"/>
    <cellStyle name="Total 2 2 2 6 2 4" xfId="6223"/>
    <cellStyle name="Total 2 2 2 6 2 4 2" xfId="45712"/>
    <cellStyle name="Total 2 2 2 6 2 5" xfId="7625"/>
    <cellStyle name="Total 2 2 2 6 2 5 2" xfId="45713"/>
    <cellStyle name="Total 2 2 2 6 2 6" xfId="9020"/>
    <cellStyle name="Total 2 2 2 6 2 6 2" xfId="45714"/>
    <cellStyle name="Total 2 2 2 6 2 7" xfId="10421"/>
    <cellStyle name="Total 2 2 2 6 2 7 2" xfId="45715"/>
    <cellStyle name="Total 2 2 2 6 2 8" xfId="11818"/>
    <cellStyle name="Total 2 2 2 6 2 8 2" xfId="45716"/>
    <cellStyle name="Total 2 2 2 6 2 9" xfId="13214"/>
    <cellStyle name="Total 2 2 2 6 2 9 2" xfId="45717"/>
    <cellStyle name="Total 2 2 2 6 20" xfId="45718"/>
    <cellStyle name="Total 2 2 2 6 21" xfId="55978"/>
    <cellStyle name="Total 2 2 2 6 22" xfId="55979"/>
    <cellStyle name="Total 2 2 2 6 23" xfId="55980"/>
    <cellStyle name="Total 2 2 2 6 24" xfId="55981"/>
    <cellStyle name="Total 2 2 2 6 25" xfId="55982"/>
    <cellStyle name="Total 2 2 2 6 26" xfId="55983"/>
    <cellStyle name="Total 2 2 2 6 27" xfId="55984"/>
    <cellStyle name="Total 2 2 2 6 3" xfId="2298"/>
    <cellStyle name="Total 2 2 2 6 3 2" xfId="45719"/>
    <cellStyle name="Total 2 2 2 6 4" xfId="3652"/>
    <cellStyle name="Total 2 2 2 6 4 2" xfId="45720"/>
    <cellStyle name="Total 2 2 2 6 5" xfId="5224"/>
    <cellStyle name="Total 2 2 2 6 5 2" xfId="45721"/>
    <cellStyle name="Total 2 2 2 6 6" xfId="6622"/>
    <cellStyle name="Total 2 2 2 6 6 2" xfId="45722"/>
    <cellStyle name="Total 2 2 2 6 7" xfId="8020"/>
    <cellStyle name="Total 2 2 2 6 7 2" xfId="45723"/>
    <cellStyle name="Total 2 2 2 6 8" xfId="9422"/>
    <cellStyle name="Total 2 2 2 6 8 2" xfId="45724"/>
    <cellStyle name="Total 2 2 2 6 9" xfId="10816"/>
    <cellStyle name="Total 2 2 2 6 9 2" xfId="45725"/>
    <cellStyle name="Total 2 2 2 60" xfId="55985"/>
    <cellStyle name="Total 2 2 2 61" xfId="55986"/>
    <cellStyle name="Total 2 2 2 62" xfId="55987"/>
    <cellStyle name="Total 2 2 2 63" xfId="55988"/>
    <cellStyle name="Total 2 2 2 64" xfId="55989"/>
    <cellStyle name="Total 2 2 2 7" xfId="524"/>
    <cellStyle name="Total 2 2 2 7 10" xfId="12253"/>
    <cellStyle name="Total 2 2 2 7 10 2" xfId="45726"/>
    <cellStyle name="Total 2 2 2 7 11" xfId="13651"/>
    <cellStyle name="Total 2 2 2 7 11 2" xfId="45727"/>
    <cellStyle name="Total 2 2 2 7 12" xfId="15047"/>
    <cellStyle name="Total 2 2 2 7 12 2" xfId="45728"/>
    <cellStyle name="Total 2 2 2 7 13" xfId="16441"/>
    <cellStyle name="Total 2 2 2 7 13 2" xfId="45729"/>
    <cellStyle name="Total 2 2 2 7 14" xfId="17831"/>
    <cellStyle name="Total 2 2 2 7 14 2" xfId="45730"/>
    <cellStyle name="Total 2 2 2 7 15" xfId="19218"/>
    <cellStyle name="Total 2 2 2 7 15 2" xfId="45731"/>
    <cellStyle name="Total 2 2 2 7 16" xfId="20598"/>
    <cellStyle name="Total 2 2 2 7 16 2" xfId="45732"/>
    <cellStyle name="Total 2 2 2 7 17" xfId="21964"/>
    <cellStyle name="Total 2 2 2 7 17 2" xfId="45733"/>
    <cellStyle name="Total 2 2 2 7 18" xfId="23318"/>
    <cellStyle name="Total 2 2 2 7 18 2" xfId="45734"/>
    <cellStyle name="Total 2 2 2 7 19" xfId="886"/>
    <cellStyle name="Total 2 2 2 7 19 2" xfId="45735"/>
    <cellStyle name="Total 2 2 2 7 2" xfId="1918"/>
    <cellStyle name="Total 2 2 2 7 2 10" xfId="14735"/>
    <cellStyle name="Total 2 2 2 7 2 10 2" xfId="45736"/>
    <cellStyle name="Total 2 2 2 7 2 11" xfId="16129"/>
    <cellStyle name="Total 2 2 2 7 2 11 2" xfId="45737"/>
    <cellStyle name="Total 2 2 2 7 2 12" xfId="17519"/>
    <cellStyle name="Total 2 2 2 7 2 12 2" xfId="45738"/>
    <cellStyle name="Total 2 2 2 7 2 13" xfId="18906"/>
    <cellStyle name="Total 2 2 2 7 2 13 2" xfId="45739"/>
    <cellStyle name="Total 2 2 2 7 2 14" xfId="20286"/>
    <cellStyle name="Total 2 2 2 7 2 14 2" xfId="45740"/>
    <cellStyle name="Total 2 2 2 7 2 15" xfId="21652"/>
    <cellStyle name="Total 2 2 2 7 2 15 2" xfId="45741"/>
    <cellStyle name="Total 2 2 2 7 2 16" xfId="23006"/>
    <cellStyle name="Total 2 2 2 7 2 16 2" xfId="45742"/>
    <cellStyle name="Total 2 2 2 7 2 17" xfId="24350"/>
    <cellStyle name="Total 2 2 2 7 2 17 2" xfId="45743"/>
    <cellStyle name="Total 2 2 2 7 2 18" xfId="45744"/>
    <cellStyle name="Total 2 2 2 7 2 2" xfId="3378"/>
    <cellStyle name="Total 2 2 2 7 2 2 2" xfId="45745"/>
    <cellStyle name="Total 2 2 2 7 2 3" xfId="4722"/>
    <cellStyle name="Total 2 2 2 7 2 3 2" xfId="45746"/>
    <cellStyle name="Total 2 2 2 7 2 4" xfId="6348"/>
    <cellStyle name="Total 2 2 2 7 2 4 2" xfId="45747"/>
    <cellStyle name="Total 2 2 2 7 2 5" xfId="7750"/>
    <cellStyle name="Total 2 2 2 7 2 5 2" xfId="45748"/>
    <cellStyle name="Total 2 2 2 7 2 6" xfId="9145"/>
    <cellStyle name="Total 2 2 2 7 2 6 2" xfId="45749"/>
    <cellStyle name="Total 2 2 2 7 2 7" xfId="10546"/>
    <cellStyle name="Total 2 2 2 7 2 7 2" xfId="45750"/>
    <cellStyle name="Total 2 2 2 7 2 8" xfId="11943"/>
    <cellStyle name="Total 2 2 2 7 2 8 2" xfId="45751"/>
    <cellStyle name="Total 2 2 2 7 2 9" xfId="13339"/>
    <cellStyle name="Total 2 2 2 7 2 9 2" xfId="45752"/>
    <cellStyle name="Total 2 2 2 7 20" xfId="45753"/>
    <cellStyle name="Total 2 2 2 7 21" xfId="55990"/>
    <cellStyle name="Total 2 2 2 7 22" xfId="55991"/>
    <cellStyle name="Total 2 2 2 7 23" xfId="55992"/>
    <cellStyle name="Total 2 2 2 7 24" xfId="55993"/>
    <cellStyle name="Total 2 2 2 7 25" xfId="55994"/>
    <cellStyle name="Total 2 2 2 7 26" xfId="55995"/>
    <cellStyle name="Total 2 2 2 7 27" xfId="55996"/>
    <cellStyle name="Total 2 2 2 7 3" xfId="2336"/>
    <cellStyle name="Total 2 2 2 7 3 2" xfId="45754"/>
    <cellStyle name="Total 2 2 2 7 4" xfId="3690"/>
    <cellStyle name="Total 2 2 2 7 4 2" xfId="45755"/>
    <cellStyle name="Total 2 2 2 7 5" xfId="5262"/>
    <cellStyle name="Total 2 2 2 7 5 2" xfId="45756"/>
    <cellStyle name="Total 2 2 2 7 6" xfId="6660"/>
    <cellStyle name="Total 2 2 2 7 6 2" xfId="45757"/>
    <cellStyle name="Total 2 2 2 7 7" xfId="8058"/>
    <cellStyle name="Total 2 2 2 7 7 2" xfId="45758"/>
    <cellStyle name="Total 2 2 2 7 8" xfId="9460"/>
    <cellStyle name="Total 2 2 2 7 8 2" xfId="45759"/>
    <cellStyle name="Total 2 2 2 7 9" xfId="10854"/>
    <cellStyle name="Total 2 2 2 7 9 2" xfId="45760"/>
    <cellStyle name="Total 2 2 2 8" xfId="922"/>
    <cellStyle name="Total 2 2 2 8 10" xfId="13687"/>
    <cellStyle name="Total 2 2 2 8 10 2" xfId="45761"/>
    <cellStyle name="Total 2 2 2 8 11" xfId="15083"/>
    <cellStyle name="Total 2 2 2 8 11 2" xfId="45762"/>
    <cellStyle name="Total 2 2 2 8 12" xfId="16477"/>
    <cellStyle name="Total 2 2 2 8 12 2" xfId="45763"/>
    <cellStyle name="Total 2 2 2 8 13" xfId="17867"/>
    <cellStyle name="Total 2 2 2 8 13 2" xfId="45764"/>
    <cellStyle name="Total 2 2 2 8 14" xfId="19254"/>
    <cellStyle name="Total 2 2 2 8 14 2" xfId="45765"/>
    <cellStyle name="Total 2 2 2 8 15" xfId="20634"/>
    <cellStyle name="Total 2 2 2 8 15 2" xfId="45766"/>
    <cellStyle name="Total 2 2 2 8 16" xfId="22000"/>
    <cellStyle name="Total 2 2 2 8 16 2" xfId="45767"/>
    <cellStyle name="Total 2 2 2 8 17" xfId="23354"/>
    <cellStyle name="Total 2 2 2 8 17 2" xfId="45768"/>
    <cellStyle name="Total 2 2 2 8 18" xfId="45769"/>
    <cellStyle name="Total 2 2 2 8 19" xfId="55997"/>
    <cellStyle name="Total 2 2 2 8 2" xfId="2372"/>
    <cellStyle name="Total 2 2 2 8 2 2" xfId="45770"/>
    <cellStyle name="Total 2 2 2 8 20" xfId="55998"/>
    <cellStyle name="Total 2 2 2 8 21" xfId="55999"/>
    <cellStyle name="Total 2 2 2 8 22" xfId="56000"/>
    <cellStyle name="Total 2 2 2 8 23" xfId="56001"/>
    <cellStyle name="Total 2 2 2 8 24" xfId="56002"/>
    <cellStyle name="Total 2 2 2 8 25" xfId="56003"/>
    <cellStyle name="Total 2 2 2 8 3" xfId="3726"/>
    <cellStyle name="Total 2 2 2 8 3 2" xfId="45771"/>
    <cellStyle name="Total 2 2 2 8 4" xfId="5298"/>
    <cellStyle name="Total 2 2 2 8 4 2" xfId="45772"/>
    <cellStyle name="Total 2 2 2 8 5" xfId="6696"/>
    <cellStyle name="Total 2 2 2 8 5 2" xfId="45773"/>
    <cellStyle name="Total 2 2 2 8 6" xfId="8094"/>
    <cellStyle name="Total 2 2 2 8 6 2" xfId="45774"/>
    <cellStyle name="Total 2 2 2 8 7" xfId="9496"/>
    <cellStyle name="Total 2 2 2 8 7 2" xfId="45775"/>
    <cellStyle name="Total 2 2 2 8 8" xfId="10890"/>
    <cellStyle name="Total 2 2 2 8 8 2" xfId="45776"/>
    <cellStyle name="Total 2 2 2 8 9" xfId="12289"/>
    <cellStyle name="Total 2 2 2 8 9 2" xfId="45777"/>
    <cellStyle name="Total 2 2 2 9" xfId="960"/>
    <cellStyle name="Total 2 2 2 9 10" xfId="13725"/>
    <cellStyle name="Total 2 2 2 9 10 2" xfId="45778"/>
    <cellStyle name="Total 2 2 2 9 11" xfId="15121"/>
    <cellStyle name="Total 2 2 2 9 11 2" xfId="45779"/>
    <cellStyle name="Total 2 2 2 9 12" xfId="16515"/>
    <cellStyle name="Total 2 2 2 9 12 2" xfId="45780"/>
    <cellStyle name="Total 2 2 2 9 13" xfId="17905"/>
    <cellStyle name="Total 2 2 2 9 13 2" xfId="45781"/>
    <cellStyle name="Total 2 2 2 9 14" xfId="19292"/>
    <cellStyle name="Total 2 2 2 9 14 2" xfId="45782"/>
    <cellStyle name="Total 2 2 2 9 15" xfId="20672"/>
    <cellStyle name="Total 2 2 2 9 15 2" xfId="45783"/>
    <cellStyle name="Total 2 2 2 9 16" xfId="22038"/>
    <cellStyle name="Total 2 2 2 9 16 2" xfId="45784"/>
    <cellStyle name="Total 2 2 2 9 17" xfId="23392"/>
    <cellStyle name="Total 2 2 2 9 17 2" xfId="45785"/>
    <cellStyle name="Total 2 2 2 9 18" xfId="45786"/>
    <cellStyle name="Total 2 2 2 9 19" xfId="56004"/>
    <cellStyle name="Total 2 2 2 9 2" xfId="2410"/>
    <cellStyle name="Total 2 2 2 9 2 2" xfId="45787"/>
    <cellStyle name="Total 2 2 2 9 20" xfId="56005"/>
    <cellStyle name="Total 2 2 2 9 21" xfId="56006"/>
    <cellStyle name="Total 2 2 2 9 22" xfId="56007"/>
    <cellStyle name="Total 2 2 2 9 23" xfId="56008"/>
    <cellStyle name="Total 2 2 2 9 24" xfId="56009"/>
    <cellStyle name="Total 2 2 2 9 25" xfId="56010"/>
    <cellStyle name="Total 2 2 2 9 3" xfId="3764"/>
    <cellStyle name="Total 2 2 2 9 3 2" xfId="45788"/>
    <cellStyle name="Total 2 2 2 9 4" xfId="5336"/>
    <cellStyle name="Total 2 2 2 9 4 2" xfId="45789"/>
    <cellStyle name="Total 2 2 2 9 5" xfId="6734"/>
    <cellStyle name="Total 2 2 2 9 5 2" xfId="45790"/>
    <cellStyle name="Total 2 2 2 9 6" xfId="8132"/>
    <cellStyle name="Total 2 2 2 9 6 2" xfId="45791"/>
    <cellStyle name="Total 2 2 2 9 7" xfId="9534"/>
    <cellStyle name="Total 2 2 2 9 7 2" xfId="45792"/>
    <cellStyle name="Total 2 2 2 9 8" xfId="10928"/>
    <cellStyle name="Total 2 2 2 9 8 2" xfId="45793"/>
    <cellStyle name="Total 2 2 2 9 9" xfId="12327"/>
    <cellStyle name="Total 2 2 2 9 9 2" xfId="45794"/>
    <cellStyle name="Total 2 2 20" xfId="1369"/>
    <cellStyle name="Total 2 2 20 10" xfId="14134"/>
    <cellStyle name="Total 2 2 20 10 2" xfId="45795"/>
    <cellStyle name="Total 2 2 20 11" xfId="15530"/>
    <cellStyle name="Total 2 2 20 11 2" xfId="45796"/>
    <cellStyle name="Total 2 2 20 12" xfId="16924"/>
    <cellStyle name="Total 2 2 20 12 2" xfId="45797"/>
    <cellStyle name="Total 2 2 20 13" xfId="18314"/>
    <cellStyle name="Total 2 2 20 13 2" xfId="45798"/>
    <cellStyle name="Total 2 2 20 14" xfId="19701"/>
    <cellStyle name="Total 2 2 20 14 2" xfId="45799"/>
    <cellStyle name="Total 2 2 20 15" xfId="21081"/>
    <cellStyle name="Total 2 2 20 15 2" xfId="45800"/>
    <cellStyle name="Total 2 2 20 16" xfId="22447"/>
    <cellStyle name="Total 2 2 20 16 2" xfId="45801"/>
    <cellStyle name="Total 2 2 20 17" xfId="23801"/>
    <cellStyle name="Total 2 2 20 17 2" xfId="45802"/>
    <cellStyle name="Total 2 2 20 18" xfId="45803"/>
    <cellStyle name="Total 2 2 20 19" xfId="56011"/>
    <cellStyle name="Total 2 2 20 2" xfId="2819"/>
    <cellStyle name="Total 2 2 20 2 2" xfId="45804"/>
    <cellStyle name="Total 2 2 20 20" xfId="56012"/>
    <cellStyle name="Total 2 2 20 21" xfId="56013"/>
    <cellStyle name="Total 2 2 20 22" xfId="56014"/>
    <cellStyle name="Total 2 2 20 23" xfId="56015"/>
    <cellStyle name="Total 2 2 20 24" xfId="56016"/>
    <cellStyle name="Total 2 2 20 25" xfId="56017"/>
    <cellStyle name="Total 2 2 20 3" xfId="4173"/>
    <cellStyle name="Total 2 2 20 3 2" xfId="45805"/>
    <cellStyle name="Total 2 2 20 4" xfId="5745"/>
    <cellStyle name="Total 2 2 20 4 2" xfId="45806"/>
    <cellStyle name="Total 2 2 20 5" xfId="7143"/>
    <cellStyle name="Total 2 2 20 5 2" xfId="45807"/>
    <cellStyle name="Total 2 2 20 6" xfId="8541"/>
    <cellStyle name="Total 2 2 20 6 2" xfId="45808"/>
    <cellStyle name="Total 2 2 20 7" xfId="9943"/>
    <cellStyle name="Total 2 2 20 7 2" xfId="45809"/>
    <cellStyle name="Total 2 2 20 8" xfId="11337"/>
    <cellStyle name="Total 2 2 20 8 2" xfId="45810"/>
    <cellStyle name="Total 2 2 20 9" xfId="12736"/>
    <cellStyle name="Total 2 2 20 9 2" xfId="45811"/>
    <cellStyle name="Total 2 2 21" xfId="1191"/>
    <cellStyle name="Total 2 2 21 10" xfId="13956"/>
    <cellStyle name="Total 2 2 21 10 2" xfId="45812"/>
    <cellStyle name="Total 2 2 21 11" xfId="15352"/>
    <cellStyle name="Total 2 2 21 11 2" xfId="45813"/>
    <cellStyle name="Total 2 2 21 12" xfId="16746"/>
    <cellStyle name="Total 2 2 21 12 2" xfId="45814"/>
    <cellStyle name="Total 2 2 21 13" xfId="18136"/>
    <cellStyle name="Total 2 2 21 13 2" xfId="45815"/>
    <cellStyle name="Total 2 2 21 14" xfId="19523"/>
    <cellStyle name="Total 2 2 21 14 2" xfId="45816"/>
    <cellStyle name="Total 2 2 21 15" xfId="20903"/>
    <cellStyle name="Total 2 2 21 15 2" xfId="45817"/>
    <cellStyle name="Total 2 2 21 16" xfId="22269"/>
    <cellStyle name="Total 2 2 21 16 2" xfId="45818"/>
    <cellStyle name="Total 2 2 21 17" xfId="23623"/>
    <cellStyle name="Total 2 2 21 17 2" xfId="45819"/>
    <cellStyle name="Total 2 2 21 18" xfId="45820"/>
    <cellStyle name="Total 2 2 21 19" xfId="56018"/>
    <cellStyle name="Total 2 2 21 2" xfId="2641"/>
    <cellStyle name="Total 2 2 21 2 2" xfId="45821"/>
    <cellStyle name="Total 2 2 21 20" xfId="56019"/>
    <cellStyle name="Total 2 2 21 21" xfId="56020"/>
    <cellStyle name="Total 2 2 21 22" xfId="56021"/>
    <cellStyle name="Total 2 2 21 23" xfId="56022"/>
    <cellStyle name="Total 2 2 21 24" xfId="56023"/>
    <cellStyle name="Total 2 2 21 25" xfId="56024"/>
    <cellStyle name="Total 2 2 21 3" xfId="3995"/>
    <cellStyle name="Total 2 2 21 3 2" xfId="45822"/>
    <cellStyle name="Total 2 2 21 4" xfId="5567"/>
    <cellStyle name="Total 2 2 21 4 2" xfId="45823"/>
    <cellStyle name="Total 2 2 21 5" xfId="6965"/>
    <cellStyle name="Total 2 2 21 5 2" xfId="45824"/>
    <cellStyle name="Total 2 2 21 6" xfId="8363"/>
    <cellStyle name="Total 2 2 21 6 2" xfId="45825"/>
    <cellStyle name="Total 2 2 21 7" xfId="9765"/>
    <cellStyle name="Total 2 2 21 7 2" xfId="45826"/>
    <cellStyle name="Total 2 2 21 8" xfId="11159"/>
    <cellStyle name="Total 2 2 21 8 2" xfId="45827"/>
    <cellStyle name="Total 2 2 21 9" xfId="12558"/>
    <cellStyle name="Total 2 2 21 9 2" xfId="45828"/>
    <cellStyle name="Total 2 2 22" xfId="1266"/>
    <cellStyle name="Total 2 2 22 10" xfId="14031"/>
    <cellStyle name="Total 2 2 22 10 2" xfId="45829"/>
    <cellStyle name="Total 2 2 22 11" xfId="15427"/>
    <cellStyle name="Total 2 2 22 11 2" xfId="45830"/>
    <cellStyle name="Total 2 2 22 12" xfId="16821"/>
    <cellStyle name="Total 2 2 22 12 2" xfId="45831"/>
    <cellStyle name="Total 2 2 22 13" xfId="18211"/>
    <cellStyle name="Total 2 2 22 13 2" xfId="45832"/>
    <cellStyle name="Total 2 2 22 14" xfId="19598"/>
    <cellStyle name="Total 2 2 22 14 2" xfId="45833"/>
    <cellStyle name="Total 2 2 22 15" xfId="20978"/>
    <cellStyle name="Total 2 2 22 15 2" xfId="45834"/>
    <cellStyle name="Total 2 2 22 16" xfId="22344"/>
    <cellStyle name="Total 2 2 22 16 2" xfId="45835"/>
    <cellStyle name="Total 2 2 22 17" xfId="23698"/>
    <cellStyle name="Total 2 2 22 17 2" xfId="45836"/>
    <cellStyle name="Total 2 2 22 18" xfId="45837"/>
    <cellStyle name="Total 2 2 22 19" xfId="56025"/>
    <cellStyle name="Total 2 2 22 2" xfId="2716"/>
    <cellStyle name="Total 2 2 22 2 2" xfId="45838"/>
    <cellStyle name="Total 2 2 22 20" xfId="56026"/>
    <cellStyle name="Total 2 2 22 21" xfId="56027"/>
    <cellStyle name="Total 2 2 22 22" xfId="56028"/>
    <cellStyle name="Total 2 2 22 23" xfId="56029"/>
    <cellStyle name="Total 2 2 22 24" xfId="56030"/>
    <cellStyle name="Total 2 2 22 25" xfId="56031"/>
    <cellStyle name="Total 2 2 22 3" xfId="4070"/>
    <cellStyle name="Total 2 2 22 3 2" xfId="45839"/>
    <cellStyle name="Total 2 2 22 4" xfId="5642"/>
    <cellStyle name="Total 2 2 22 4 2" xfId="45840"/>
    <cellStyle name="Total 2 2 22 5" xfId="7040"/>
    <cellStyle name="Total 2 2 22 5 2" xfId="45841"/>
    <cellStyle name="Total 2 2 22 6" xfId="8438"/>
    <cellStyle name="Total 2 2 22 6 2" xfId="45842"/>
    <cellStyle name="Total 2 2 22 7" xfId="9840"/>
    <cellStyle name="Total 2 2 22 7 2" xfId="45843"/>
    <cellStyle name="Total 2 2 22 8" xfId="11234"/>
    <cellStyle name="Total 2 2 22 8 2" xfId="45844"/>
    <cellStyle name="Total 2 2 22 9" xfId="12633"/>
    <cellStyle name="Total 2 2 22 9 2" xfId="45845"/>
    <cellStyle name="Total 2 2 23" xfId="641"/>
    <cellStyle name="Total 2 2 23 10" xfId="13059"/>
    <cellStyle name="Total 2 2 23 10 2" xfId="45846"/>
    <cellStyle name="Total 2 2 23 11" xfId="14457"/>
    <cellStyle name="Total 2 2 23 11 2" xfId="45847"/>
    <cellStyle name="Total 2 2 23 12" xfId="15852"/>
    <cellStyle name="Total 2 2 23 12 2" xfId="45848"/>
    <cellStyle name="Total 2 2 23 13" xfId="17245"/>
    <cellStyle name="Total 2 2 23 13 2" xfId="45849"/>
    <cellStyle name="Total 2 2 23 14" xfId="18633"/>
    <cellStyle name="Total 2 2 23 14 2" xfId="45850"/>
    <cellStyle name="Total 2 2 23 15" xfId="20015"/>
    <cellStyle name="Total 2 2 23 15 2" xfId="45851"/>
    <cellStyle name="Total 2 2 23 16" xfId="21387"/>
    <cellStyle name="Total 2 2 23 16 2" xfId="45852"/>
    <cellStyle name="Total 2 2 23 17" xfId="22745"/>
    <cellStyle name="Total 2 2 23 17 2" xfId="45853"/>
    <cellStyle name="Total 2 2 23 18" xfId="45854"/>
    <cellStyle name="Total 2 2 23 19" xfId="56032"/>
    <cellStyle name="Total 2 2 23 2" xfId="2091"/>
    <cellStyle name="Total 2 2 23 2 2" xfId="45855"/>
    <cellStyle name="Total 2 2 23 20" xfId="56033"/>
    <cellStyle name="Total 2 2 23 21" xfId="56034"/>
    <cellStyle name="Total 2 2 23 22" xfId="56035"/>
    <cellStyle name="Total 2 2 23 23" xfId="56036"/>
    <cellStyle name="Total 2 2 23 24" xfId="56037"/>
    <cellStyle name="Total 2 2 23 25" xfId="56038"/>
    <cellStyle name="Total 2 2 23 3" xfId="3117"/>
    <cellStyle name="Total 2 2 23 3 2" xfId="45856"/>
    <cellStyle name="Total 2 2 23 4" xfId="5017"/>
    <cellStyle name="Total 2 2 23 4 2" xfId="45857"/>
    <cellStyle name="Total 2 2 23 5" xfId="6068"/>
    <cellStyle name="Total 2 2 23 5 2" xfId="45858"/>
    <cellStyle name="Total 2 2 23 6" xfId="4971"/>
    <cellStyle name="Total 2 2 23 6 2" xfId="45859"/>
    <cellStyle name="Total 2 2 23 7" xfId="6037"/>
    <cellStyle name="Total 2 2 23 7 2" xfId="45860"/>
    <cellStyle name="Total 2 2 23 8" xfId="4964"/>
    <cellStyle name="Total 2 2 23 8 2" xfId="45861"/>
    <cellStyle name="Total 2 2 23 9" xfId="11621"/>
    <cellStyle name="Total 2 2 23 9 2" xfId="45862"/>
    <cellStyle name="Total 2 2 24" xfId="710"/>
    <cellStyle name="Total 2 2 24 10" xfId="13475"/>
    <cellStyle name="Total 2 2 24 10 2" xfId="45863"/>
    <cellStyle name="Total 2 2 24 11" xfId="14871"/>
    <cellStyle name="Total 2 2 24 11 2" xfId="45864"/>
    <cellStyle name="Total 2 2 24 12" xfId="16265"/>
    <cellStyle name="Total 2 2 24 12 2" xfId="45865"/>
    <cellStyle name="Total 2 2 24 13" xfId="17655"/>
    <cellStyle name="Total 2 2 24 13 2" xfId="45866"/>
    <cellStyle name="Total 2 2 24 14" xfId="19042"/>
    <cellStyle name="Total 2 2 24 14 2" xfId="45867"/>
    <cellStyle name="Total 2 2 24 15" xfId="20422"/>
    <cellStyle name="Total 2 2 24 15 2" xfId="45868"/>
    <cellStyle name="Total 2 2 24 16" xfId="21788"/>
    <cellStyle name="Total 2 2 24 16 2" xfId="45869"/>
    <cellStyle name="Total 2 2 24 17" xfId="23142"/>
    <cellStyle name="Total 2 2 24 17 2" xfId="45870"/>
    <cellStyle name="Total 2 2 24 18" xfId="45871"/>
    <cellStyle name="Total 2 2 24 19" xfId="56039"/>
    <cellStyle name="Total 2 2 24 2" xfId="2160"/>
    <cellStyle name="Total 2 2 24 2 2" xfId="45872"/>
    <cellStyle name="Total 2 2 24 20" xfId="56040"/>
    <cellStyle name="Total 2 2 24 21" xfId="56041"/>
    <cellStyle name="Total 2 2 24 22" xfId="56042"/>
    <cellStyle name="Total 2 2 24 23" xfId="56043"/>
    <cellStyle name="Total 2 2 24 24" xfId="56044"/>
    <cellStyle name="Total 2 2 24 25" xfId="56045"/>
    <cellStyle name="Total 2 2 24 3" xfId="3514"/>
    <cellStyle name="Total 2 2 24 3 2" xfId="45873"/>
    <cellStyle name="Total 2 2 24 4" xfId="5086"/>
    <cellStyle name="Total 2 2 24 4 2" xfId="45874"/>
    <cellStyle name="Total 2 2 24 5" xfId="6484"/>
    <cellStyle name="Total 2 2 24 5 2" xfId="45875"/>
    <cellStyle name="Total 2 2 24 6" xfId="7882"/>
    <cellStyle name="Total 2 2 24 6 2" xfId="45876"/>
    <cellStyle name="Total 2 2 24 7" xfId="9284"/>
    <cellStyle name="Total 2 2 24 7 2" xfId="45877"/>
    <cellStyle name="Total 2 2 24 8" xfId="10678"/>
    <cellStyle name="Total 2 2 24 8 2" xfId="45878"/>
    <cellStyle name="Total 2 2 24 9" xfId="12077"/>
    <cellStyle name="Total 2 2 24 9 2" xfId="45879"/>
    <cellStyle name="Total 2 2 25" xfId="670"/>
    <cellStyle name="Total 2 2 25 10" xfId="10239"/>
    <cellStyle name="Total 2 2 25 10 2" xfId="45880"/>
    <cellStyle name="Total 2 2 25 11" xfId="11635"/>
    <cellStyle name="Total 2 2 25 11 2" xfId="45881"/>
    <cellStyle name="Total 2 2 25 12" xfId="13073"/>
    <cellStyle name="Total 2 2 25 12 2" xfId="45882"/>
    <cellStyle name="Total 2 2 25 13" xfId="14469"/>
    <cellStyle name="Total 2 2 25 13 2" xfId="45883"/>
    <cellStyle name="Total 2 2 25 14" xfId="15863"/>
    <cellStyle name="Total 2 2 25 14 2" xfId="45884"/>
    <cellStyle name="Total 2 2 25 15" xfId="17254"/>
    <cellStyle name="Total 2 2 25 15 2" xfId="45885"/>
    <cellStyle name="Total 2 2 25 16" xfId="18642"/>
    <cellStyle name="Total 2 2 25 16 2" xfId="45886"/>
    <cellStyle name="Total 2 2 25 17" xfId="20023"/>
    <cellStyle name="Total 2 2 25 17 2" xfId="45887"/>
    <cellStyle name="Total 2 2 25 18" xfId="45888"/>
    <cellStyle name="Total 2 2 25 19" xfId="56046"/>
    <cellStyle name="Total 2 2 25 2" xfId="2120"/>
    <cellStyle name="Total 2 2 25 2 2" xfId="45889"/>
    <cellStyle name="Total 2 2 25 20" xfId="56047"/>
    <cellStyle name="Total 2 2 25 21" xfId="56048"/>
    <cellStyle name="Total 2 2 25 22" xfId="56049"/>
    <cellStyle name="Total 2 2 25 23" xfId="56050"/>
    <cellStyle name="Total 2 2 25 24" xfId="56051"/>
    <cellStyle name="Total 2 2 25 25" xfId="56052"/>
    <cellStyle name="Total 2 2 25 3" xfId="2062"/>
    <cellStyle name="Total 2 2 25 3 2" xfId="45890"/>
    <cellStyle name="Total 2 2 25 4" xfId="5046"/>
    <cellStyle name="Total 2 2 25 4 2" xfId="45891"/>
    <cellStyle name="Total 2 2 25 5" xfId="4948"/>
    <cellStyle name="Total 2 2 25 5 2" xfId="45892"/>
    <cellStyle name="Total 2 2 25 6" xfId="5000"/>
    <cellStyle name="Total 2 2 25 6 2" xfId="45893"/>
    <cellStyle name="Total 2 2 25 7" xfId="4906"/>
    <cellStyle name="Total 2 2 25 7 2" xfId="45894"/>
    <cellStyle name="Total 2 2 25 8" xfId="4913"/>
    <cellStyle name="Total 2 2 25 8 2" xfId="45895"/>
    <cellStyle name="Total 2 2 25 9" xfId="10223"/>
    <cellStyle name="Total 2 2 25 9 2" xfId="45896"/>
    <cellStyle name="Total 2 2 26" xfId="795"/>
    <cellStyle name="Total 2 2 26 10" xfId="13560"/>
    <cellStyle name="Total 2 2 26 10 2" xfId="45897"/>
    <cellStyle name="Total 2 2 26 11" xfId="14956"/>
    <cellStyle name="Total 2 2 26 11 2" xfId="45898"/>
    <cellStyle name="Total 2 2 26 12" xfId="16350"/>
    <cellStyle name="Total 2 2 26 12 2" xfId="45899"/>
    <cellStyle name="Total 2 2 26 13" xfId="17740"/>
    <cellStyle name="Total 2 2 26 13 2" xfId="45900"/>
    <cellStyle name="Total 2 2 26 14" xfId="19127"/>
    <cellStyle name="Total 2 2 26 14 2" xfId="45901"/>
    <cellStyle name="Total 2 2 26 15" xfId="20507"/>
    <cellStyle name="Total 2 2 26 15 2" xfId="45902"/>
    <cellStyle name="Total 2 2 26 16" xfId="21873"/>
    <cellStyle name="Total 2 2 26 16 2" xfId="45903"/>
    <cellStyle name="Total 2 2 26 17" xfId="23227"/>
    <cellStyle name="Total 2 2 26 17 2" xfId="45904"/>
    <cellStyle name="Total 2 2 26 18" xfId="45905"/>
    <cellStyle name="Total 2 2 26 19" xfId="56053"/>
    <cellStyle name="Total 2 2 26 2" xfId="2245"/>
    <cellStyle name="Total 2 2 26 2 2" xfId="45906"/>
    <cellStyle name="Total 2 2 26 20" xfId="56054"/>
    <cellStyle name="Total 2 2 26 21" xfId="56055"/>
    <cellStyle name="Total 2 2 26 22" xfId="56056"/>
    <cellStyle name="Total 2 2 26 23" xfId="56057"/>
    <cellStyle name="Total 2 2 26 24" xfId="56058"/>
    <cellStyle name="Total 2 2 26 25" xfId="56059"/>
    <cellStyle name="Total 2 2 26 3" xfId="3599"/>
    <cellStyle name="Total 2 2 26 3 2" xfId="45907"/>
    <cellStyle name="Total 2 2 26 4" xfId="5171"/>
    <cellStyle name="Total 2 2 26 4 2" xfId="45908"/>
    <cellStyle name="Total 2 2 26 5" xfId="6569"/>
    <cellStyle name="Total 2 2 26 5 2" xfId="45909"/>
    <cellStyle name="Total 2 2 26 6" xfId="7967"/>
    <cellStyle name="Total 2 2 26 6 2" xfId="45910"/>
    <cellStyle name="Total 2 2 26 7" xfId="9369"/>
    <cellStyle name="Total 2 2 26 7 2" xfId="45911"/>
    <cellStyle name="Total 2 2 26 8" xfId="10763"/>
    <cellStyle name="Total 2 2 26 8 2" xfId="45912"/>
    <cellStyle name="Total 2 2 26 9" xfId="12162"/>
    <cellStyle name="Total 2 2 26 9 2" xfId="45913"/>
    <cellStyle name="Total 2 2 27" xfId="1663"/>
    <cellStyle name="Total 2 2 27 10" xfId="14480"/>
    <cellStyle name="Total 2 2 27 10 2" xfId="45914"/>
    <cellStyle name="Total 2 2 27 11" xfId="15874"/>
    <cellStyle name="Total 2 2 27 11 2" xfId="45915"/>
    <cellStyle name="Total 2 2 27 12" xfId="17264"/>
    <cellStyle name="Total 2 2 27 12 2" xfId="45916"/>
    <cellStyle name="Total 2 2 27 13" xfId="18651"/>
    <cellStyle name="Total 2 2 27 13 2" xfId="45917"/>
    <cellStyle name="Total 2 2 27 14" xfId="20031"/>
    <cellStyle name="Total 2 2 27 14 2" xfId="45918"/>
    <cellStyle name="Total 2 2 27 15" xfId="21397"/>
    <cellStyle name="Total 2 2 27 15 2" xfId="45919"/>
    <cellStyle name="Total 2 2 27 16" xfId="22751"/>
    <cellStyle name="Total 2 2 27 16 2" xfId="45920"/>
    <cellStyle name="Total 2 2 27 17" xfId="24095"/>
    <cellStyle name="Total 2 2 27 17 2" xfId="45921"/>
    <cellStyle name="Total 2 2 27 18" xfId="45922"/>
    <cellStyle name="Total 2 2 27 2" xfId="3123"/>
    <cellStyle name="Total 2 2 27 2 2" xfId="45923"/>
    <cellStyle name="Total 2 2 27 3" xfId="4467"/>
    <cellStyle name="Total 2 2 27 3 2" xfId="45924"/>
    <cellStyle name="Total 2 2 27 4" xfId="6093"/>
    <cellStyle name="Total 2 2 27 4 2" xfId="45925"/>
    <cellStyle name="Total 2 2 27 5" xfId="7495"/>
    <cellStyle name="Total 2 2 27 5 2" xfId="45926"/>
    <cellStyle name="Total 2 2 27 6" xfId="8890"/>
    <cellStyle name="Total 2 2 27 6 2" xfId="45927"/>
    <cellStyle name="Total 2 2 27 7" xfId="10291"/>
    <cellStyle name="Total 2 2 27 7 2" xfId="45928"/>
    <cellStyle name="Total 2 2 27 8" xfId="11688"/>
    <cellStyle name="Total 2 2 27 8 2" xfId="45929"/>
    <cellStyle name="Total 2 2 27 9" xfId="13084"/>
    <cellStyle name="Total 2 2 27 9 2" xfId="45930"/>
    <cellStyle name="Total 2 2 28" xfId="2061"/>
    <cellStyle name="Total 2 2 28 2" xfId="45931"/>
    <cellStyle name="Total 2 2 29" xfId="4946"/>
    <cellStyle name="Total 2 2 29 2" xfId="45932"/>
    <cellStyle name="Total 2 2 3" xfId="227"/>
    <cellStyle name="Total 2 2 3 10" xfId="1073"/>
    <cellStyle name="Total 2 2 3 10 10" xfId="13838"/>
    <cellStyle name="Total 2 2 3 10 10 2" xfId="45933"/>
    <cellStyle name="Total 2 2 3 10 11" xfId="15234"/>
    <cellStyle name="Total 2 2 3 10 11 2" xfId="45934"/>
    <cellStyle name="Total 2 2 3 10 12" xfId="16628"/>
    <cellStyle name="Total 2 2 3 10 12 2" xfId="45935"/>
    <cellStyle name="Total 2 2 3 10 13" xfId="18018"/>
    <cellStyle name="Total 2 2 3 10 13 2" xfId="45936"/>
    <cellStyle name="Total 2 2 3 10 14" xfId="19405"/>
    <cellStyle name="Total 2 2 3 10 14 2" xfId="45937"/>
    <cellStyle name="Total 2 2 3 10 15" xfId="20785"/>
    <cellStyle name="Total 2 2 3 10 15 2" xfId="45938"/>
    <cellStyle name="Total 2 2 3 10 16" xfId="22151"/>
    <cellStyle name="Total 2 2 3 10 16 2" xfId="45939"/>
    <cellStyle name="Total 2 2 3 10 17" xfId="23505"/>
    <cellStyle name="Total 2 2 3 10 17 2" xfId="45940"/>
    <cellStyle name="Total 2 2 3 10 18" xfId="45941"/>
    <cellStyle name="Total 2 2 3 10 19" xfId="56060"/>
    <cellStyle name="Total 2 2 3 10 2" xfId="2523"/>
    <cellStyle name="Total 2 2 3 10 2 2" xfId="45942"/>
    <cellStyle name="Total 2 2 3 10 20" xfId="56061"/>
    <cellStyle name="Total 2 2 3 10 21" xfId="56062"/>
    <cellStyle name="Total 2 2 3 10 22" xfId="56063"/>
    <cellStyle name="Total 2 2 3 10 23" xfId="56064"/>
    <cellStyle name="Total 2 2 3 10 24" xfId="56065"/>
    <cellStyle name="Total 2 2 3 10 25" xfId="56066"/>
    <cellStyle name="Total 2 2 3 10 3" xfId="3877"/>
    <cellStyle name="Total 2 2 3 10 3 2" xfId="45943"/>
    <cellStyle name="Total 2 2 3 10 4" xfId="5449"/>
    <cellStyle name="Total 2 2 3 10 4 2" xfId="45944"/>
    <cellStyle name="Total 2 2 3 10 5" xfId="6847"/>
    <cellStyle name="Total 2 2 3 10 5 2" xfId="45945"/>
    <cellStyle name="Total 2 2 3 10 6" xfId="8245"/>
    <cellStyle name="Total 2 2 3 10 6 2" xfId="45946"/>
    <cellStyle name="Total 2 2 3 10 7" xfId="9647"/>
    <cellStyle name="Total 2 2 3 10 7 2" xfId="45947"/>
    <cellStyle name="Total 2 2 3 10 8" xfId="11041"/>
    <cellStyle name="Total 2 2 3 10 8 2" xfId="45948"/>
    <cellStyle name="Total 2 2 3 10 9" xfId="12440"/>
    <cellStyle name="Total 2 2 3 10 9 2" xfId="45949"/>
    <cellStyle name="Total 2 2 3 11" xfId="1104"/>
    <cellStyle name="Total 2 2 3 11 10" xfId="13869"/>
    <cellStyle name="Total 2 2 3 11 10 2" xfId="45950"/>
    <cellStyle name="Total 2 2 3 11 11" xfId="15265"/>
    <cellStyle name="Total 2 2 3 11 11 2" xfId="45951"/>
    <cellStyle name="Total 2 2 3 11 12" xfId="16659"/>
    <cellStyle name="Total 2 2 3 11 12 2" xfId="45952"/>
    <cellStyle name="Total 2 2 3 11 13" xfId="18049"/>
    <cellStyle name="Total 2 2 3 11 13 2" xfId="45953"/>
    <cellStyle name="Total 2 2 3 11 14" xfId="19436"/>
    <cellStyle name="Total 2 2 3 11 14 2" xfId="45954"/>
    <cellStyle name="Total 2 2 3 11 15" xfId="20816"/>
    <cellStyle name="Total 2 2 3 11 15 2" xfId="45955"/>
    <cellStyle name="Total 2 2 3 11 16" xfId="22182"/>
    <cellStyle name="Total 2 2 3 11 16 2" xfId="45956"/>
    <cellStyle name="Total 2 2 3 11 17" xfId="23536"/>
    <cellStyle name="Total 2 2 3 11 17 2" xfId="45957"/>
    <cellStyle name="Total 2 2 3 11 18" xfId="45958"/>
    <cellStyle name="Total 2 2 3 11 19" xfId="56067"/>
    <cellStyle name="Total 2 2 3 11 2" xfId="2554"/>
    <cellStyle name="Total 2 2 3 11 2 2" xfId="45959"/>
    <cellStyle name="Total 2 2 3 11 20" xfId="56068"/>
    <cellStyle name="Total 2 2 3 11 21" xfId="56069"/>
    <cellStyle name="Total 2 2 3 11 22" xfId="56070"/>
    <cellStyle name="Total 2 2 3 11 23" xfId="56071"/>
    <cellStyle name="Total 2 2 3 11 24" xfId="56072"/>
    <cellStyle name="Total 2 2 3 11 25" xfId="56073"/>
    <cellStyle name="Total 2 2 3 11 3" xfId="3908"/>
    <cellStyle name="Total 2 2 3 11 3 2" xfId="45960"/>
    <cellStyle name="Total 2 2 3 11 4" xfId="5480"/>
    <cellStyle name="Total 2 2 3 11 4 2" xfId="45961"/>
    <cellStyle name="Total 2 2 3 11 5" xfId="6878"/>
    <cellStyle name="Total 2 2 3 11 5 2" xfId="45962"/>
    <cellStyle name="Total 2 2 3 11 6" xfId="8276"/>
    <cellStyle name="Total 2 2 3 11 6 2" xfId="45963"/>
    <cellStyle name="Total 2 2 3 11 7" xfId="9678"/>
    <cellStyle name="Total 2 2 3 11 7 2" xfId="45964"/>
    <cellStyle name="Total 2 2 3 11 8" xfId="11072"/>
    <cellStyle name="Total 2 2 3 11 8 2" xfId="45965"/>
    <cellStyle name="Total 2 2 3 11 9" xfId="12471"/>
    <cellStyle name="Total 2 2 3 11 9 2" xfId="45966"/>
    <cellStyle name="Total 2 2 3 12" xfId="1140"/>
    <cellStyle name="Total 2 2 3 12 10" xfId="13905"/>
    <cellStyle name="Total 2 2 3 12 10 2" xfId="45967"/>
    <cellStyle name="Total 2 2 3 12 11" xfId="15301"/>
    <cellStyle name="Total 2 2 3 12 11 2" xfId="45968"/>
    <cellStyle name="Total 2 2 3 12 12" xfId="16695"/>
    <cellStyle name="Total 2 2 3 12 12 2" xfId="45969"/>
    <cellStyle name="Total 2 2 3 12 13" xfId="18085"/>
    <cellStyle name="Total 2 2 3 12 13 2" xfId="45970"/>
    <cellStyle name="Total 2 2 3 12 14" xfId="19472"/>
    <cellStyle name="Total 2 2 3 12 14 2" xfId="45971"/>
    <cellStyle name="Total 2 2 3 12 15" xfId="20852"/>
    <cellStyle name="Total 2 2 3 12 15 2" xfId="45972"/>
    <cellStyle name="Total 2 2 3 12 16" xfId="22218"/>
    <cellStyle name="Total 2 2 3 12 16 2" xfId="45973"/>
    <cellStyle name="Total 2 2 3 12 17" xfId="23572"/>
    <cellStyle name="Total 2 2 3 12 17 2" xfId="45974"/>
    <cellStyle name="Total 2 2 3 12 18" xfId="45975"/>
    <cellStyle name="Total 2 2 3 12 19" xfId="56074"/>
    <cellStyle name="Total 2 2 3 12 2" xfId="2590"/>
    <cellStyle name="Total 2 2 3 12 2 2" xfId="45976"/>
    <cellStyle name="Total 2 2 3 12 20" xfId="56075"/>
    <cellStyle name="Total 2 2 3 12 21" xfId="56076"/>
    <cellStyle name="Total 2 2 3 12 22" xfId="56077"/>
    <cellStyle name="Total 2 2 3 12 23" xfId="56078"/>
    <cellStyle name="Total 2 2 3 12 24" xfId="56079"/>
    <cellStyle name="Total 2 2 3 12 25" xfId="56080"/>
    <cellStyle name="Total 2 2 3 12 3" xfId="3944"/>
    <cellStyle name="Total 2 2 3 12 3 2" xfId="45977"/>
    <cellStyle name="Total 2 2 3 12 4" xfId="5516"/>
    <cellStyle name="Total 2 2 3 12 4 2" xfId="45978"/>
    <cellStyle name="Total 2 2 3 12 5" xfId="6914"/>
    <cellStyle name="Total 2 2 3 12 5 2" xfId="45979"/>
    <cellStyle name="Total 2 2 3 12 6" xfId="8312"/>
    <cellStyle name="Total 2 2 3 12 6 2" xfId="45980"/>
    <cellStyle name="Total 2 2 3 12 7" xfId="9714"/>
    <cellStyle name="Total 2 2 3 12 7 2" xfId="45981"/>
    <cellStyle name="Total 2 2 3 12 8" xfId="11108"/>
    <cellStyle name="Total 2 2 3 12 8 2" xfId="45982"/>
    <cellStyle name="Total 2 2 3 12 9" xfId="12507"/>
    <cellStyle name="Total 2 2 3 12 9 2" xfId="45983"/>
    <cellStyle name="Total 2 2 3 13" xfId="1175"/>
    <cellStyle name="Total 2 2 3 13 10" xfId="13940"/>
    <cellStyle name="Total 2 2 3 13 10 2" xfId="45984"/>
    <cellStyle name="Total 2 2 3 13 11" xfId="15336"/>
    <cellStyle name="Total 2 2 3 13 11 2" xfId="45985"/>
    <cellStyle name="Total 2 2 3 13 12" xfId="16730"/>
    <cellStyle name="Total 2 2 3 13 12 2" xfId="45986"/>
    <cellStyle name="Total 2 2 3 13 13" xfId="18120"/>
    <cellStyle name="Total 2 2 3 13 13 2" xfId="45987"/>
    <cellStyle name="Total 2 2 3 13 14" xfId="19507"/>
    <cellStyle name="Total 2 2 3 13 14 2" xfId="45988"/>
    <cellStyle name="Total 2 2 3 13 15" xfId="20887"/>
    <cellStyle name="Total 2 2 3 13 15 2" xfId="45989"/>
    <cellStyle name="Total 2 2 3 13 16" xfId="22253"/>
    <cellStyle name="Total 2 2 3 13 16 2" xfId="45990"/>
    <cellStyle name="Total 2 2 3 13 17" xfId="23607"/>
    <cellStyle name="Total 2 2 3 13 17 2" xfId="45991"/>
    <cellStyle name="Total 2 2 3 13 18" xfId="45992"/>
    <cellStyle name="Total 2 2 3 13 19" xfId="56081"/>
    <cellStyle name="Total 2 2 3 13 2" xfId="2625"/>
    <cellStyle name="Total 2 2 3 13 2 2" xfId="45993"/>
    <cellStyle name="Total 2 2 3 13 20" xfId="56082"/>
    <cellStyle name="Total 2 2 3 13 21" xfId="56083"/>
    <cellStyle name="Total 2 2 3 13 22" xfId="56084"/>
    <cellStyle name="Total 2 2 3 13 23" xfId="56085"/>
    <cellStyle name="Total 2 2 3 13 24" xfId="56086"/>
    <cellStyle name="Total 2 2 3 13 25" xfId="56087"/>
    <cellStyle name="Total 2 2 3 13 3" xfId="3979"/>
    <cellStyle name="Total 2 2 3 13 3 2" xfId="45994"/>
    <cellStyle name="Total 2 2 3 13 4" xfId="5551"/>
    <cellStyle name="Total 2 2 3 13 4 2" xfId="45995"/>
    <cellStyle name="Total 2 2 3 13 5" xfId="6949"/>
    <cellStyle name="Total 2 2 3 13 5 2" xfId="45996"/>
    <cellStyle name="Total 2 2 3 13 6" xfId="8347"/>
    <cellStyle name="Total 2 2 3 13 6 2" xfId="45997"/>
    <cellStyle name="Total 2 2 3 13 7" xfId="9749"/>
    <cellStyle name="Total 2 2 3 13 7 2" xfId="45998"/>
    <cellStyle name="Total 2 2 3 13 8" xfId="11143"/>
    <cellStyle name="Total 2 2 3 13 8 2" xfId="45999"/>
    <cellStyle name="Total 2 2 3 13 9" xfId="12542"/>
    <cellStyle name="Total 2 2 3 13 9 2" xfId="46000"/>
    <cellStyle name="Total 2 2 3 14" xfId="1209"/>
    <cellStyle name="Total 2 2 3 14 10" xfId="13974"/>
    <cellStyle name="Total 2 2 3 14 10 2" xfId="46001"/>
    <cellStyle name="Total 2 2 3 14 11" xfId="15370"/>
    <cellStyle name="Total 2 2 3 14 11 2" xfId="46002"/>
    <cellStyle name="Total 2 2 3 14 12" xfId="16764"/>
    <cellStyle name="Total 2 2 3 14 12 2" xfId="46003"/>
    <cellStyle name="Total 2 2 3 14 13" xfId="18154"/>
    <cellStyle name="Total 2 2 3 14 13 2" xfId="46004"/>
    <cellStyle name="Total 2 2 3 14 14" xfId="19541"/>
    <cellStyle name="Total 2 2 3 14 14 2" xfId="46005"/>
    <cellStyle name="Total 2 2 3 14 15" xfId="20921"/>
    <cellStyle name="Total 2 2 3 14 15 2" xfId="46006"/>
    <cellStyle name="Total 2 2 3 14 16" xfId="22287"/>
    <cellStyle name="Total 2 2 3 14 16 2" xfId="46007"/>
    <cellStyle name="Total 2 2 3 14 17" xfId="23641"/>
    <cellStyle name="Total 2 2 3 14 17 2" xfId="46008"/>
    <cellStyle name="Total 2 2 3 14 18" xfId="46009"/>
    <cellStyle name="Total 2 2 3 14 19" xfId="56088"/>
    <cellStyle name="Total 2 2 3 14 2" xfId="2659"/>
    <cellStyle name="Total 2 2 3 14 2 2" xfId="46010"/>
    <cellStyle name="Total 2 2 3 14 20" xfId="56089"/>
    <cellStyle name="Total 2 2 3 14 21" xfId="56090"/>
    <cellStyle name="Total 2 2 3 14 22" xfId="56091"/>
    <cellStyle name="Total 2 2 3 14 23" xfId="56092"/>
    <cellStyle name="Total 2 2 3 14 24" xfId="56093"/>
    <cellStyle name="Total 2 2 3 14 25" xfId="56094"/>
    <cellStyle name="Total 2 2 3 14 3" xfId="4013"/>
    <cellStyle name="Total 2 2 3 14 3 2" xfId="46011"/>
    <cellStyle name="Total 2 2 3 14 4" xfId="5585"/>
    <cellStyle name="Total 2 2 3 14 4 2" xfId="46012"/>
    <cellStyle name="Total 2 2 3 14 5" xfId="6983"/>
    <cellStyle name="Total 2 2 3 14 5 2" xfId="46013"/>
    <cellStyle name="Total 2 2 3 14 6" xfId="8381"/>
    <cellStyle name="Total 2 2 3 14 6 2" xfId="46014"/>
    <cellStyle name="Total 2 2 3 14 7" xfId="9783"/>
    <cellStyle name="Total 2 2 3 14 7 2" xfId="46015"/>
    <cellStyle name="Total 2 2 3 14 8" xfId="11177"/>
    <cellStyle name="Total 2 2 3 14 8 2" xfId="46016"/>
    <cellStyle name="Total 2 2 3 14 9" xfId="12576"/>
    <cellStyle name="Total 2 2 3 14 9 2" xfId="46017"/>
    <cellStyle name="Total 2 2 3 15" xfId="1246"/>
    <cellStyle name="Total 2 2 3 15 10" xfId="14011"/>
    <cellStyle name="Total 2 2 3 15 10 2" xfId="46018"/>
    <cellStyle name="Total 2 2 3 15 11" xfId="15407"/>
    <cellStyle name="Total 2 2 3 15 11 2" xfId="46019"/>
    <cellStyle name="Total 2 2 3 15 12" xfId="16801"/>
    <cellStyle name="Total 2 2 3 15 12 2" xfId="46020"/>
    <cellStyle name="Total 2 2 3 15 13" xfId="18191"/>
    <cellStyle name="Total 2 2 3 15 13 2" xfId="46021"/>
    <cellStyle name="Total 2 2 3 15 14" xfId="19578"/>
    <cellStyle name="Total 2 2 3 15 14 2" xfId="46022"/>
    <cellStyle name="Total 2 2 3 15 15" xfId="20958"/>
    <cellStyle name="Total 2 2 3 15 15 2" xfId="46023"/>
    <cellStyle name="Total 2 2 3 15 16" xfId="22324"/>
    <cellStyle name="Total 2 2 3 15 16 2" xfId="46024"/>
    <cellStyle name="Total 2 2 3 15 17" xfId="23678"/>
    <cellStyle name="Total 2 2 3 15 17 2" xfId="46025"/>
    <cellStyle name="Total 2 2 3 15 18" xfId="46026"/>
    <cellStyle name="Total 2 2 3 15 19" xfId="56095"/>
    <cellStyle name="Total 2 2 3 15 2" xfId="2696"/>
    <cellStyle name="Total 2 2 3 15 2 2" xfId="46027"/>
    <cellStyle name="Total 2 2 3 15 20" xfId="56096"/>
    <cellStyle name="Total 2 2 3 15 21" xfId="56097"/>
    <cellStyle name="Total 2 2 3 15 22" xfId="56098"/>
    <cellStyle name="Total 2 2 3 15 23" xfId="56099"/>
    <cellStyle name="Total 2 2 3 15 24" xfId="56100"/>
    <cellStyle name="Total 2 2 3 15 25" xfId="56101"/>
    <cellStyle name="Total 2 2 3 15 3" xfId="4050"/>
    <cellStyle name="Total 2 2 3 15 3 2" xfId="46028"/>
    <cellStyle name="Total 2 2 3 15 4" xfId="5622"/>
    <cellStyle name="Total 2 2 3 15 4 2" xfId="46029"/>
    <cellStyle name="Total 2 2 3 15 5" xfId="7020"/>
    <cellStyle name="Total 2 2 3 15 5 2" xfId="46030"/>
    <cellStyle name="Total 2 2 3 15 6" xfId="8418"/>
    <cellStyle name="Total 2 2 3 15 6 2" xfId="46031"/>
    <cellStyle name="Total 2 2 3 15 7" xfId="9820"/>
    <cellStyle name="Total 2 2 3 15 7 2" xfId="46032"/>
    <cellStyle name="Total 2 2 3 15 8" xfId="11214"/>
    <cellStyle name="Total 2 2 3 15 8 2" xfId="46033"/>
    <cellStyle name="Total 2 2 3 15 9" xfId="12613"/>
    <cellStyle name="Total 2 2 3 15 9 2" xfId="46034"/>
    <cellStyle name="Total 2 2 3 16" xfId="1282"/>
    <cellStyle name="Total 2 2 3 16 10" xfId="14047"/>
    <cellStyle name="Total 2 2 3 16 10 2" xfId="46035"/>
    <cellStyle name="Total 2 2 3 16 11" xfId="15443"/>
    <cellStyle name="Total 2 2 3 16 11 2" xfId="46036"/>
    <cellStyle name="Total 2 2 3 16 12" xfId="16837"/>
    <cellStyle name="Total 2 2 3 16 12 2" xfId="46037"/>
    <cellStyle name="Total 2 2 3 16 13" xfId="18227"/>
    <cellStyle name="Total 2 2 3 16 13 2" xfId="46038"/>
    <cellStyle name="Total 2 2 3 16 14" xfId="19614"/>
    <cellStyle name="Total 2 2 3 16 14 2" xfId="46039"/>
    <cellStyle name="Total 2 2 3 16 15" xfId="20994"/>
    <cellStyle name="Total 2 2 3 16 15 2" xfId="46040"/>
    <cellStyle name="Total 2 2 3 16 16" xfId="22360"/>
    <cellStyle name="Total 2 2 3 16 16 2" xfId="46041"/>
    <cellStyle name="Total 2 2 3 16 17" xfId="23714"/>
    <cellStyle name="Total 2 2 3 16 17 2" xfId="46042"/>
    <cellStyle name="Total 2 2 3 16 18" xfId="46043"/>
    <cellStyle name="Total 2 2 3 16 19" xfId="56102"/>
    <cellStyle name="Total 2 2 3 16 2" xfId="2732"/>
    <cellStyle name="Total 2 2 3 16 2 2" xfId="46044"/>
    <cellStyle name="Total 2 2 3 16 20" xfId="56103"/>
    <cellStyle name="Total 2 2 3 16 21" xfId="56104"/>
    <cellStyle name="Total 2 2 3 16 22" xfId="56105"/>
    <cellStyle name="Total 2 2 3 16 23" xfId="56106"/>
    <cellStyle name="Total 2 2 3 16 24" xfId="56107"/>
    <cellStyle name="Total 2 2 3 16 25" xfId="56108"/>
    <cellStyle name="Total 2 2 3 16 3" xfId="4086"/>
    <cellStyle name="Total 2 2 3 16 3 2" xfId="46045"/>
    <cellStyle name="Total 2 2 3 16 4" xfId="5658"/>
    <cellStyle name="Total 2 2 3 16 4 2" xfId="46046"/>
    <cellStyle name="Total 2 2 3 16 5" xfId="7056"/>
    <cellStyle name="Total 2 2 3 16 5 2" xfId="46047"/>
    <cellStyle name="Total 2 2 3 16 6" xfId="8454"/>
    <cellStyle name="Total 2 2 3 16 6 2" xfId="46048"/>
    <cellStyle name="Total 2 2 3 16 7" xfId="9856"/>
    <cellStyle name="Total 2 2 3 16 7 2" xfId="46049"/>
    <cellStyle name="Total 2 2 3 16 8" xfId="11250"/>
    <cellStyle name="Total 2 2 3 16 8 2" xfId="46050"/>
    <cellStyle name="Total 2 2 3 16 9" xfId="12649"/>
    <cellStyle name="Total 2 2 3 16 9 2" xfId="46051"/>
    <cellStyle name="Total 2 2 3 17" xfId="1312"/>
    <cellStyle name="Total 2 2 3 17 10" xfId="14077"/>
    <cellStyle name="Total 2 2 3 17 10 2" xfId="46052"/>
    <cellStyle name="Total 2 2 3 17 11" xfId="15473"/>
    <cellStyle name="Total 2 2 3 17 11 2" xfId="46053"/>
    <cellStyle name="Total 2 2 3 17 12" xfId="16867"/>
    <cellStyle name="Total 2 2 3 17 12 2" xfId="46054"/>
    <cellStyle name="Total 2 2 3 17 13" xfId="18257"/>
    <cellStyle name="Total 2 2 3 17 13 2" xfId="46055"/>
    <cellStyle name="Total 2 2 3 17 14" xfId="19644"/>
    <cellStyle name="Total 2 2 3 17 14 2" xfId="46056"/>
    <cellStyle name="Total 2 2 3 17 15" xfId="21024"/>
    <cellStyle name="Total 2 2 3 17 15 2" xfId="46057"/>
    <cellStyle name="Total 2 2 3 17 16" xfId="22390"/>
    <cellStyle name="Total 2 2 3 17 16 2" xfId="46058"/>
    <cellStyle name="Total 2 2 3 17 17" xfId="23744"/>
    <cellStyle name="Total 2 2 3 17 17 2" xfId="46059"/>
    <cellStyle name="Total 2 2 3 17 18" xfId="46060"/>
    <cellStyle name="Total 2 2 3 17 19" xfId="56109"/>
    <cellStyle name="Total 2 2 3 17 2" xfId="2762"/>
    <cellStyle name="Total 2 2 3 17 2 2" xfId="46061"/>
    <cellStyle name="Total 2 2 3 17 20" xfId="56110"/>
    <cellStyle name="Total 2 2 3 17 21" xfId="56111"/>
    <cellStyle name="Total 2 2 3 17 22" xfId="56112"/>
    <cellStyle name="Total 2 2 3 17 23" xfId="56113"/>
    <cellStyle name="Total 2 2 3 17 24" xfId="56114"/>
    <cellStyle name="Total 2 2 3 17 25" xfId="56115"/>
    <cellStyle name="Total 2 2 3 17 3" xfId="4116"/>
    <cellStyle name="Total 2 2 3 17 3 2" xfId="46062"/>
    <cellStyle name="Total 2 2 3 17 4" xfId="5688"/>
    <cellStyle name="Total 2 2 3 17 4 2" xfId="46063"/>
    <cellStyle name="Total 2 2 3 17 5" xfId="7086"/>
    <cellStyle name="Total 2 2 3 17 5 2" xfId="46064"/>
    <cellStyle name="Total 2 2 3 17 6" xfId="8484"/>
    <cellStyle name="Total 2 2 3 17 6 2" xfId="46065"/>
    <cellStyle name="Total 2 2 3 17 7" xfId="9886"/>
    <cellStyle name="Total 2 2 3 17 7 2" xfId="46066"/>
    <cellStyle name="Total 2 2 3 17 8" xfId="11280"/>
    <cellStyle name="Total 2 2 3 17 8 2" xfId="46067"/>
    <cellStyle name="Total 2 2 3 17 9" xfId="12679"/>
    <cellStyle name="Total 2 2 3 17 9 2" xfId="46068"/>
    <cellStyle name="Total 2 2 3 18" xfId="1345"/>
    <cellStyle name="Total 2 2 3 18 10" xfId="14110"/>
    <cellStyle name="Total 2 2 3 18 10 2" xfId="46069"/>
    <cellStyle name="Total 2 2 3 18 11" xfId="15506"/>
    <cellStyle name="Total 2 2 3 18 11 2" xfId="46070"/>
    <cellStyle name="Total 2 2 3 18 12" xfId="16900"/>
    <cellStyle name="Total 2 2 3 18 12 2" xfId="46071"/>
    <cellStyle name="Total 2 2 3 18 13" xfId="18290"/>
    <cellStyle name="Total 2 2 3 18 13 2" xfId="46072"/>
    <cellStyle name="Total 2 2 3 18 14" xfId="19677"/>
    <cellStyle name="Total 2 2 3 18 14 2" xfId="46073"/>
    <cellStyle name="Total 2 2 3 18 15" xfId="21057"/>
    <cellStyle name="Total 2 2 3 18 15 2" xfId="46074"/>
    <cellStyle name="Total 2 2 3 18 16" xfId="22423"/>
    <cellStyle name="Total 2 2 3 18 16 2" xfId="46075"/>
    <cellStyle name="Total 2 2 3 18 17" xfId="23777"/>
    <cellStyle name="Total 2 2 3 18 17 2" xfId="46076"/>
    <cellStyle name="Total 2 2 3 18 18" xfId="46077"/>
    <cellStyle name="Total 2 2 3 18 19" xfId="56116"/>
    <cellStyle name="Total 2 2 3 18 2" xfId="2795"/>
    <cellStyle name="Total 2 2 3 18 2 2" xfId="46078"/>
    <cellStyle name="Total 2 2 3 18 20" xfId="56117"/>
    <cellStyle name="Total 2 2 3 18 21" xfId="56118"/>
    <cellStyle name="Total 2 2 3 18 22" xfId="56119"/>
    <cellStyle name="Total 2 2 3 18 23" xfId="56120"/>
    <cellStyle name="Total 2 2 3 18 24" xfId="56121"/>
    <cellStyle name="Total 2 2 3 18 25" xfId="56122"/>
    <cellStyle name="Total 2 2 3 18 3" xfId="4149"/>
    <cellStyle name="Total 2 2 3 18 3 2" xfId="46079"/>
    <cellStyle name="Total 2 2 3 18 4" xfId="5721"/>
    <cellStyle name="Total 2 2 3 18 4 2" xfId="46080"/>
    <cellStyle name="Total 2 2 3 18 5" xfId="7119"/>
    <cellStyle name="Total 2 2 3 18 5 2" xfId="46081"/>
    <cellStyle name="Total 2 2 3 18 6" xfId="8517"/>
    <cellStyle name="Total 2 2 3 18 6 2" xfId="46082"/>
    <cellStyle name="Total 2 2 3 18 7" xfId="9919"/>
    <cellStyle name="Total 2 2 3 18 7 2" xfId="46083"/>
    <cellStyle name="Total 2 2 3 18 8" xfId="11313"/>
    <cellStyle name="Total 2 2 3 18 8 2" xfId="46084"/>
    <cellStyle name="Total 2 2 3 18 9" xfId="12712"/>
    <cellStyle name="Total 2 2 3 18 9 2" xfId="46085"/>
    <cellStyle name="Total 2 2 3 19" xfId="695"/>
    <cellStyle name="Total 2 2 3 19 10" xfId="13460"/>
    <cellStyle name="Total 2 2 3 19 10 2" xfId="46086"/>
    <cellStyle name="Total 2 2 3 19 11" xfId="14856"/>
    <cellStyle name="Total 2 2 3 19 11 2" xfId="46087"/>
    <cellStyle name="Total 2 2 3 19 12" xfId="16250"/>
    <cellStyle name="Total 2 2 3 19 12 2" xfId="46088"/>
    <cellStyle name="Total 2 2 3 19 13" xfId="17640"/>
    <cellStyle name="Total 2 2 3 19 13 2" xfId="46089"/>
    <cellStyle name="Total 2 2 3 19 14" xfId="19027"/>
    <cellStyle name="Total 2 2 3 19 14 2" xfId="46090"/>
    <cellStyle name="Total 2 2 3 19 15" xfId="20407"/>
    <cellStyle name="Total 2 2 3 19 15 2" xfId="46091"/>
    <cellStyle name="Total 2 2 3 19 16" xfId="21773"/>
    <cellStyle name="Total 2 2 3 19 16 2" xfId="46092"/>
    <cellStyle name="Total 2 2 3 19 17" xfId="23127"/>
    <cellStyle name="Total 2 2 3 19 17 2" xfId="46093"/>
    <cellStyle name="Total 2 2 3 19 18" xfId="46094"/>
    <cellStyle name="Total 2 2 3 19 19" xfId="56123"/>
    <cellStyle name="Total 2 2 3 19 2" xfId="2145"/>
    <cellStyle name="Total 2 2 3 19 2 2" xfId="46095"/>
    <cellStyle name="Total 2 2 3 19 20" xfId="56124"/>
    <cellStyle name="Total 2 2 3 19 21" xfId="56125"/>
    <cellStyle name="Total 2 2 3 19 22" xfId="56126"/>
    <cellStyle name="Total 2 2 3 19 23" xfId="56127"/>
    <cellStyle name="Total 2 2 3 19 24" xfId="56128"/>
    <cellStyle name="Total 2 2 3 19 25" xfId="56129"/>
    <cellStyle name="Total 2 2 3 19 3" xfId="3499"/>
    <cellStyle name="Total 2 2 3 19 3 2" xfId="46096"/>
    <cellStyle name="Total 2 2 3 19 4" xfId="5071"/>
    <cellStyle name="Total 2 2 3 19 4 2" xfId="46097"/>
    <cellStyle name="Total 2 2 3 19 5" xfId="6469"/>
    <cellStyle name="Total 2 2 3 19 5 2" xfId="46098"/>
    <cellStyle name="Total 2 2 3 19 6" xfId="7867"/>
    <cellStyle name="Total 2 2 3 19 6 2" xfId="46099"/>
    <cellStyle name="Total 2 2 3 19 7" xfId="9269"/>
    <cellStyle name="Total 2 2 3 19 7 2" xfId="46100"/>
    <cellStyle name="Total 2 2 3 19 8" xfId="10663"/>
    <cellStyle name="Total 2 2 3 19 8 2" xfId="46101"/>
    <cellStyle name="Total 2 2 3 19 9" xfId="12062"/>
    <cellStyle name="Total 2 2 3 19 9 2" xfId="46102"/>
    <cellStyle name="Total 2 2 3 2" xfId="375"/>
    <cellStyle name="Total 2 2 3 2 10" xfId="9353"/>
    <cellStyle name="Total 2 2 3 2 10 2" xfId="46103"/>
    <cellStyle name="Total 2 2 3 2 11" xfId="10747"/>
    <cellStyle name="Total 2 2 3 2 11 2" xfId="46104"/>
    <cellStyle name="Total 2 2 3 2 12" xfId="12146"/>
    <cellStyle name="Total 2 2 3 2 12 2" xfId="46105"/>
    <cellStyle name="Total 2 2 3 2 13" xfId="13544"/>
    <cellStyle name="Total 2 2 3 2 13 2" xfId="46106"/>
    <cellStyle name="Total 2 2 3 2 14" xfId="14940"/>
    <cellStyle name="Total 2 2 3 2 14 2" xfId="46107"/>
    <cellStyle name="Total 2 2 3 2 15" xfId="16334"/>
    <cellStyle name="Total 2 2 3 2 15 2" xfId="46108"/>
    <cellStyle name="Total 2 2 3 2 16" xfId="17724"/>
    <cellStyle name="Total 2 2 3 2 16 2" xfId="46109"/>
    <cellStyle name="Total 2 2 3 2 17" xfId="19111"/>
    <cellStyle name="Total 2 2 3 2 17 2" xfId="46110"/>
    <cellStyle name="Total 2 2 3 2 18" xfId="20491"/>
    <cellStyle name="Total 2 2 3 2 18 2" xfId="46111"/>
    <cellStyle name="Total 2 2 3 2 19" xfId="21857"/>
    <cellStyle name="Total 2 2 3 2 19 2" xfId="46112"/>
    <cellStyle name="Total 2 2 3 2 2" xfId="504"/>
    <cellStyle name="Total 2 2 3 2 2 10" xfId="14715"/>
    <cellStyle name="Total 2 2 3 2 2 10 2" xfId="46113"/>
    <cellStyle name="Total 2 2 3 2 2 11" xfId="16109"/>
    <cellStyle name="Total 2 2 3 2 2 11 2" xfId="46114"/>
    <cellStyle name="Total 2 2 3 2 2 12" xfId="17499"/>
    <cellStyle name="Total 2 2 3 2 2 12 2" xfId="46115"/>
    <cellStyle name="Total 2 2 3 2 2 13" xfId="18886"/>
    <cellStyle name="Total 2 2 3 2 2 13 2" xfId="46116"/>
    <cellStyle name="Total 2 2 3 2 2 14" xfId="20266"/>
    <cellStyle name="Total 2 2 3 2 2 14 2" xfId="46117"/>
    <cellStyle name="Total 2 2 3 2 2 15" xfId="21632"/>
    <cellStyle name="Total 2 2 3 2 2 15 2" xfId="46118"/>
    <cellStyle name="Total 2 2 3 2 2 16" xfId="22986"/>
    <cellStyle name="Total 2 2 3 2 2 16 2" xfId="46119"/>
    <cellStyle name="Total 2 2 3 2 2 17" xfId="24330"/>
    <cellStyle name="Total 2 2 3 2 2 17 2" xfId="46120"/>
    <cellStyle name="Total 2 2 3 2 2 18" xfId="1898"/>
    <cellStyle name="Total 2 2 3 2 2 18 2" xfId="46121"/>
    <cellStyle name="Total 2 2 3 2 2 19" xfId="46122"/>
    <cellStyle name="Total 2 2 3 2 2 2" xfId="3358"/>
    <cellStyle name="Total 2 2 3 2 2 2 2" xfId="46123"/>
    <cellStyle name="Total 2 2 3 2 2 3" xfId="4702"/>
    <cellStyle name="Total 2 2 3 2 2 3 2" xfId="46124"/>
    <cellStyle name="Total 2 2 3 2 2 4" xfId="6328"/>
    <cellStyle name="Total 2 2 3 2 2 4 2" xfId="46125"/>
    <cellStyle name="Total 2 2 3 2 2 5" xfId="7730"/>
    <cellStyle name="Total 2 2 3 2 2 5 2" xfId="46126"/>
    <cellStyle name="Total 2 2 3 2 2 6" xfId="9125"/>
    <cellStyle name="Total 2 2 3 2 2 6 2" xfId="46127"/>
    <cellStyle name="Total 2 2 3 2 2 7" xfId="10526"/>
    <cellStyle name="Total 2 2 3 2 2 7 2" xfId="46128"/>
    <cellStyle name="Total 2 2 3 2 2 8" xfId="11923"/>
    <cellStyle name="Total 2 2 3 2 2 8 2" xfId="46129"/>
    <cellStyle name="Total 2 2 3 2 2 9" xfId="13319"/>
    <cellStyle name="Total 2 2 3 2 2 9 2" xfId="46130"/>
    <cellStyle name="Total 2 2 3 2 20" xfId="23211"/>
    <cellStyle name="Total 2 2 3 2 20 2" xfId="46131"/>
    <cellStyle name="Total 2 2 3 2 21" xfId="779"/>
    <cellStyle name="Total 2 2 3 2 21 2" xfId="46132"/>
    <cellStyle name="Total 2 2 3 2 22" xfId="24596"/>
    <cellStyle name="Total 2 2 3 2 22 2" xfId="46133"/>
    <cellStyle name="Total 2 2 3 2 23" xfId="24723"/>
    <cellStyle name="Total 2 2 3 2 23 2" xfId="46134"/>
    <cellStyle name="Total 2 2 3 2 24" xfId="46135"/>
    <cellStyle name="Total 2 2 3 2 25" xfId="56130"/>
    <cellStyle name="Total 2 2 3 2 26" xfId="56131"/>
    <cellStyle name="Total 2 2 3 2 27" xfId="56132"/>
    <cellStyle name="Total 2 2 3 2 28" xfId="56133"/>
    <cellStyle name="Total 2 2 3 2 29" xfId="56134"/>
    <cellStyle name="Total 2 2 3 2 3" xfId="620"/>
    <cellStyle name="Total 2 2 3 2 3 10" xfId="14831"/>
    <cellStyle name="Total 2 2 3 2 3 10 2" xfId="46136"/>
    <cellStyle name="Total 2 2 3 2 3 11" xfId="16225"/>
    <cellStyle name="Total 2 2 3 2 3 11 2" xfId="46137"/>
    <cellStyle name="Total 2 2 3 2 3 12" xfId="17615"/>
    <cellStyle name="Total 2 2 3 2 3 12 2" xfId="46138"/>
    <cellStyle name="Total 2 2 3 2 3 13" xfId="19002"/>
    <cellStyle name="Total 2 2 3 2 3 13 2" xfId="46139"/>
    <cellStyle name="Total 2 2 3 2 3 14" xfId="20382"/>
    <cellStyle name="Total 2 2 3 2 3 14 2" xfId="46140"/>
    <cellStyle name="Total 2 2 3 2 3 15" xfId="21748"/>
    <cellStyle name="Total 2 2 3 2 3 15 2" xfId="46141"/>
    <cellStyle name="Total 2 2 3 2 3 16" xfId="23102"/>
    <cellStyle name="Total 2 2 3 2 3 16 2" xfId="46142"/>
    <cellStyle name="Total 2 2 3 2 3 17" xfId="24446"/>
    <cellStyle name="Total 2 2 3 2 3 17 2" xfId="46143"/>
    <cellStyle name="Total 2 2 3 2 3 18" xfId="2014"/>
    <cellStyle name="Total 2 2 3 2 3 18 2" xfId="46144"/>
    <cellStyle name="Total 2 2 3 2 3 19" xfId="46145"/>
    <cellStyle name="Total 2 2 3 2 3 2" xfId="3474"/>
    <cellStyle name="Total 2 2 3 2 3 2 2" xfId="46146"/>
    <cellStyle name="Total 2 2 3 2 3 3" xfId="4818"/>
    <cellStyle name="Total 2 2 3 2 3 3 2" xfId="46147"/>
    <cellStyle name="Total 2 2 3 2 3 4" xfId="6444"/>
    <cellStyle name="Total 2 2 3 2 3 4 2" xfId="46148"/>
    <cellStyle name="Total 2 2 3 2 3 5" xfId="7846"/>
    <cellStyle name="Total 2 2 3 2 3 5 2" xfId="46149"/>
    <cellStyle name="Total 2 2 3 2 3 6" xfId="9241"/>
    <cellStyle name="Total 2 2 3 2 3 6 2" xfId="46150"/>
    <cellStyle name="Total 2 2 3 2 3 7" xfId="10642"/>
    <cellStyle name="Total 2 2 3 2 3 7 2" xfId="46151"/>
    <cellStyle name="Total 2 2 3 2 3 8" xfId="12039"/>
    <cellStyle name="Total 2 2 3 2 3 8 2" xfId="46152"/>
    <cellStyle name="Total 2 2 3 2 3 9" xfId="13435"/>
    <cellStyle name="Total 2 2 3 2 3 9 2" xfId="46153"/>
    <cellStyle name="Total 2 2 3 2 30" xfId="56135"/>
    <cellStyle name="Total 2 2 3 2 31" xfId="56136"/>
    <cellStyle name="Total 2 2 3 2 4" xfId="1769"/>
    <cellStyle name="Total 2 2 3 2 4 10" xfId="14586"/>
    <cellStyle name="Total 2 2 3 2 4 10 2" xfId="46154"/>
    <cellStyle name="Total 2 2 3 2 4 11" xfId="15980"/>
    <cellStyle name="Total 2 2 3 2 4 11 2" xfId="46155"/>
    <cellStyle name="Total 2 2 3 2 4 12" xfId="17370"/>
    <cellStyle name="Total 2 2 3 2 4 12 2" xfId="46156"/>
    <cellStyle name="Total 2 2 3 2 4 13" xfId="18757"/>
    <cellStyle name="Total 2 2 3 2 4 13 2" xfId="46157"/>
    <cellStyle name="Total 2 2 3 2 4 14" xfId="20137"/>
    <cellStyle name="Total 2 2 3 2 4 14 2" xfId="46158"/>
    <cellStyle name="Total 2 2 3 2 4 15" xfId="21503"/>
    <cellStyle name="Total 2 2 3 2 4 15 2" xfId="46159"/>
    <cellStyle name="Total 2 2 3 2 4 16" xfId="22857"/>
    <cellStyle name="Total 2 2 3 2 4 16 2" xfId="46160"/>
    <cellStyle name="Total 2 2 3 2 4 17" xfId="24201"/>
    <cellStyle name="Total 2 2 3 2 4 17 2" xfId="46161"/>
    <cellStyle name="Total 2 2 3 2 4 18" xfId="46162"/>
    <cellStyle name="Total 2 2 3 2 4 2" xfId="3229"/>
    <cellStyle name="Total 2 2 3 2 4 2 2" xfId="46163"/>
    <cellStyle name="Total 2 2 3 2 4 3" xfId="4573"/>
    <cellStyle name="Total 2 2 3 2 4 3 2" xfId="46164"/>
    <cellStyle name="Total 2 2 3 2 4 4" xfId="6199"/>
    <cellStyle name="Total 2 2 3 2 4 4 2" xfId="46165"/>
    <cellStyle name="Total 2 2 3 2 4 5" xfId="7601"/>
    <cellStyle name="Total 2 2 3 2 4 5 2" xfId="46166"/>
    <cellStyle name="Total 2 2 3 2 4 6" xfId="8996"/>
    <cellStyle name="Total 2 2 3 2 4 6 2" xfId="46167"/>
    <cellStyle name="Total 2 2 3 2 4 7" xfId="10397"/>
    <cellStyle name="Total 2 2 3 2 4 7 2" xfId="46168"/>
    <cellStyle name="Total 2 2 3 2 4 8" xfId="11794"/>
    <cellStyle name="Total 2 2 3 2 4 8 2" xfId="46169"/>
    <cellStyle name="Total 2 2 3 2 4 9" xfId="13190"/>
    <cellStyle name="Total 2 2 3 2 4 9 2" xfId="46170"/>
    <cellStyle name="Total 2 2 3 2 5" xfId="2229"/>
    <cellStyle name="Total 2 2 3 2 5 2" xfId="46171"/>
    <cellStyle name="Total 2 2 3 2 6" xfId="3583"/>
    <cellStyle name="Total 2 2 3 2 6 2" xfId="46172"/>
    <cellStyle name="Total 2 2 3 2 7" xfId="5155"/>
    <cellStyle name="Total 2 2 3 2 7 2" xfId="46173"/>
    <cellStyle name="Total 2 2 3 2 8" xfId="6553"/>
    <cellStyle name="Total 2 2 3 2 8 2" xfId="46174"/>
    <cellStyle name="Total 2 2 3 2 9" xfId="7951"/>
    <cellStyle name="Total 2 2 3 2 9 2" xfId="46175"/>
    <cellStyle name="Total 2 2 3 20" xfId="1401"/>
    <cellStyle name="Total 2 2 3 20 10" xfId="14166"/>
    <cellStyle name="Total 2 2 3 20 10 2" xfId="46176"/>
    <cellStyle name="Total 2 2 3 20 11" xfId="15562"/>
    <cellStyle name="Total 2 2 3 20 11 2" xfId="46177"/>
    <cellStyle name="Total 2 2 3 20 12" xfId="16956"/>
    <cellStyle name="Total 2 2 3 20 12 2" xfId="46178"/>
    <cellStyle name="Total 2 2 3 20 13" xfId="18346"/>
    <cellStyle name="Total 2 2 3 20 13 2" xfId="46179"/>
    <cellStyle name="Total 2 2 3 20 14" xfId="19733"/>
    <cellStyle name="Total 2 2 3 20 14 2" xfId="46180"/>
    <cellStyle name="Total 2 2 3 20 15" xfId="21113"/>
    <cellStyle name="Total 2 2 3 20 15 2" xfId="46181"/>
    <cellStyle name="Total 2 2 3 20 16" xfId="22479"/>
    <cellStyle name="Total 2 2 3 20 16 2" xfId="46182"/>
    <cellStyle name="Total 2 2 3 20 17" xfId="23833"/>
    <cellStyle name="Total 2 2 3 20 17 2" xfId="46183"/>
    <cellStyle name="Total 2 2 3 20 18" xfId="46184"/>
    <cellStyle name="Total 2 2 3 20 19" xfId="56137"/>
    <cellStyle name="Total 2 2 3 20 2" xfId="2851"/>
    <cellStyle name="Total 2 2 3 20 2 2" xfId="46185"/>
    <cellStyle name="Total 2 2 3 20 20" xfId="56138"/>
    <cellStyle name="Total 2 2 3 20 21" xfId="56139"/>
    <cellStyle name="Total 2 2 3 20 22" xfId="56140"/>
    <cellStyle name="Total 2 2 3 20 23" xfId="56141"/>
    <cellStyle name="Total 2 2 3 20 24" xfId="56142"/>
    <cellStyle name="Total 2 2 3 20 25" xfId="56143"/>
    <cellStyle name="Total 2 2 3 20 3" xfId="4205"/>
    <cellStyle name="Total 2 2 3 20 3 2" xfId="46186"/>
    <cellStyle name="Total 2 2 3 20 4" xfId="5777"/>
    <cellStyle name="Total 2 2 3 20 4 2" xfId="46187"/>
    <cellStyle name="Total 2 2 3 20 5" xfId="7175"/>
    <cellStyle name="Total 2 2 3 20 5 2" xfId="46188"/>
    <cellStyle name="Total 2 2 3 20 6" xfId="8573"/>
    <cellStyle name="Total 2 2 3 20 6 2" xfId="46189"/>
    <cellStyle name="Total 2 2 3 20 7" xfId="9975"/>
    <cellStyle name="Total 2 2 3 20 7 2" xfId="46190"/>
    <cellStyle name="Total 2 2 3 20 8" xfId="11369"/>
    <cellStyle name="Total 2 2 3 20 8 2" xfId="46191"/>
    <cellStyle name="Total 2 2 3 20 9" xfId="12768"/>
    <cellStyle name="Total 2 2 3 20 9 2" xfId="46192"/>
    <cellStyle name="Total 2 2 3 21" xfId="1435"/>
    <cellStyle name="Total 2 2 3 21 10" xfId="14200"/>
    <cellStyle name="Total 2 2 3 21 10 2" xfId="46193"/>
    <cellStyle name="Total 2 2 3 21 11" xfId="15596"/>
    <cellStyle name="Total 2 2 3 21 11 2" xfId="46194"/>
    <cellStyle name="Total 2 2 3 21 12" xfId="16990"/>
    <cellStyle name="Total 2 2 3 21 12 2" xfId="46195"/>
    <cellStyle name="Total 2 2 3 21 13" xfId="18380"/>
    <cellStyle name="Total 2 2 3 21 13 2" xfId="46196"/>
    <cellStyle name="Total 2 2 3 21 14" xfId="19767"/>
    <cellStyle name="Total 2 2 3 21 14 2" xfId="46197"/>
    <cellStyle name="Total 2 2 3 21 15" xfId="21147"/>
    <cellStyle name="Total 2 2 3 21 15 2" xfId="46198"/>
    <cellStyle name="Total 2 2 3 21 16" xfId="22513"/>
    <cellStyle name="Total 2 2 3 21 16 2" xfId="46199"/>
    <cellStyle name="Total 2 2 3 21 17" xfId="23867"/>
    <cellStyle name="Total 2 2 3 21 17 2" xfId="46200"/>
    <cellStyle name="Total 2 2 3 21 18" xfId="46201"/>
    <cellStyle name="Total 2 2 3 21 19" xfId="56144"/>
    <cellStyle name="Total 2 2 3 21 2" xfId="2885"/>
    <cellStyle name="Total 2 2 3 21 2 2" xfId="46202"/>
    <cellStyle name="Total 2 2 3 21 20" xfId="56145"/>
    <cellStyle name="Total 2 2 3 21 21" xfId="56146"/>
    <cellStyle name="Total 2 2 3 21 22" xfId="56147"/>
    <cellStyle name="Total 2 2 3 21 23" xfId="56148"/>
    <cellStyle name="Total 2 2 3 21 24" xfId="56149"/>
    <cellStyle name="Total 2 2 3 21 25" xfId="56150"/>
    <cellStyle name="Total 2 2 3 21 3" xfId="4239"/>
    <cellStyle name="Total 2 2 3 21 3 2" xfId="46203"/>
    <cellStyle name="Total 2 2 3 21 4" xfId="5811"/>
    <cellStyle name="Total 2 2 3 21 4 2" xfId="46204"/>
    <cellStyle name="Total 2 2 3 21 5" xfId="7209"/>
    <cellStyle name="Total 2 2 3 21 5 2" xfId="46205"/>
    <cellStyle name="Total 2 2 3 21 6" xfId="8607"/>
    <cellStyle name="Total 2 2 3 21 6 2" xfId="46206"/>
    <cellStyle name="Total 2 2 3 21 7" xfId="10009"/>
    <cellStyle name="Total 2 2 3 21 7 2" xfId="46207"/>
    <cellStyle name="Total 2 2 3 21 8" xfId="11403"/>
    <cellStyle name="Total 2 2 3 21 8 2" xfId="46208"/>
    <cellStyle name="Total 2 2 3 21 9" xfId="12802"/>
    <cellStyle name="Total 2 2 3 21 9 2" xfId="46209"/>
    <cellStyle name="Total 2 2 3 22" xfId="1467"/>
    <cellStyle name="Total 2 2 3 22 10" xfId="14232"/>
    <cellStyle name="Total 2 2 3 22 10 2" xfId="46210"/>
    <cellStyle name="Total 2 2 3 22 11" xfId="15628"/>
    <cellStyle name="Total 2 2 3 22 11 2" xfId="46211"/>
    <cellStyle name="Total 2 2 3 22 12" xfId="17022"/>
    <cellStyle name="Total 2 2 3 22 12 2" xfId="46212"/>
    <cellStyle name="Total 2 2 3 22 13" xfId="18412"/>
    <cellStyle name="Total 2 2 3 22 13 2" xfId="46213"/>
    <cellStyle name="Total 2 2 3 22 14" xfId="19799"/>
    <cellStyle name="Total 2 2 3 22 14 2" xfId="46214"/>
    <cellStyle name="Total 2 2 3 22 15" xfId="21179"/>
    <cellStyle name="Total 2 2 3 22 15 2" xfId="46215"/>
    <cellStyle name="Total 2 2 3 22 16" xfId="22545"/>
    <cellStyle name="Total 2 2 3 22 16 2" xfId="46216"/>
    <cellStyle name="Total 2 2 3 22 17" xfId="23899"/>
    <cellStyle name="Total 2 2 3 22 17 2" xfId="46217"/>
    <cellStyle name="Total 2 2 3 22 18" xfId="46218"/>
    <cellStyle name="Total 2 2 3 22 19" xfId="56151"/>
    <cellStyle name="Total 2 2 3 22 2" xfId="2917"/>
    <cellStyle name="Total 2 2 3 22 2 2" xfId="46219"/>
    <cellStyle name="Total 2 2 3 22 20" xfId="56152"/>
    <cellStyle name="Total 2 2 3 22 21" xfId="56153"/>
    <cellStyle name="Total 2 2 3 22 22" xfId="56154"/>
    <cellStyle name="Total 2 2 3 22 23" xfId="56155"/>
    <cellStyle name="Total 2 2 3 22 24" xfId="56156"/>
    <cellStyle name="Total 2 2 3 22 25" xfId="56157"/>
    <cellStyle name="Total 2 2 3 22 3" xfId="4271"/>
    <cellStyle name="Total 2 2 3 22 3 2" xfId="46220"/>
    <cellStyle name="Total 2 2 3 22 4" xfId="5843"/>
    <cellStyle name="Total 2 2 3 22 4 2" xfId="46221"/>
    <cellStyle name="Total 2 2 3 22 5" xfId="7241"/>
    <cellStyle name="Total 2 2 3 22 5 2" xfId="46222"/>
    <cellStyle name="Total 2 2 3 22 6" xfId="8639"/>
    <cellStyle name="Total 2 2 3 22 6 2" xfId="46223"/>
    <cellStyle name="Total 2 2 3 22 7" xfId="10041"/>
    <cellStyle name="Total 2 2 3 22 7 2" xfId="46224"/>
    <cellStyle name="Total 2 2 3 22 8" xfId="11435"/>
    <cellStyle name="Total 2 2 3 22 8 2" xfId="46225"/>
    <cellStyle name="Total 2 2 3 22 9" xfId="12834"/>
    <cellStyle name="Total 2 2 3 22 9 2" xfId="46226"/>
    <cellStyle name="Total 2 2 3 23" xfId="1501"/>
    <cellStyle name="Total 2 2 3 23 10" xfId="14266"/>
    <cellStyle name="Total 2 2 3 23 10 2" xfId="46227"/>
    <cellStyle name="Total 2 2 3 23 11" xfId="15662"/>
    <cellStyle name="Total 2 2 3 23 11 2" xfId="46228"/>
    <cellStyle name="Total 2 2 3 23 12" xfId="17056"/>
    <cellStyle name="Total 2 2 3 23 12 2" xfId="46229"/>
    <cellStyle name="Total 2 2 3 23 13" xfId="18446"/>
    <cellStyle name="Total 2 2 3 23 13 2" xfId="46230"/>
    <cellStyle name="Total 2 2 3 23 14" xfId="19833"/>
    <cellStyle name="Total 2 2 3 23 14 2" xfId="46231"/>
    <cellStyle name="Total 2 2 3 23 15" xfId="21213"/>
    <cellStyle name="Total 2 2 3 23 15 2" xfId="46232"/>
    <cellStyle name="Total 2 2 3 23 16" xfId="22579"/>
    <cellStyle name="Total 2 2 3 23 16 2" xfId="46233"/>
    <cellStyle name="Total 2 2 3 23 17" xfId="23933"/>
    <cellStyle name="Total 2 2 3 23 17 2" xfId="46234"/>
    <cellStyle name="Total 2 2 3 23 18" xfId="46235"/>
    <cellStyle name="Total 2 2 3 23 19" xfId="56158"/>
    <cellStyle name="Total 2 2 3 23 2" xfId="2951"/>
    <cellStyle name="Total 2 2 3 23 2 2" xfId="46236"/>
    <cellStyle name="Total 2 2 3 23 20" xfId="56159"/>
    <cellStyle name="Total 2 2 3 23 21" xfId="56160"/>
    <cellStyle name="Total 2 2 3 23 22" xfId="56161"/>
    <cellStyle name="Total 2 2 3 23 23" xfId="56162"/>
    <cellStyle name="Total 2 2 3 23 24" xfId="56163"/>
    <cellStyle name="Total 2 2 3 23 25" xfId="56164"/>
    <cellStyle name="Total 2 2 3 23 3" xfId="4305"/>
    <cellStyle name="Total 2 2 3 23 3 2" xfId="46237"/>
    <cellStyle name="Total 2 2 3 23 4" xfId="5877"/>
    <cellStyle name="Total 2 2 3 23 4 2" xfId="46238"/>
    <cellStyle name="Total 2 2 3 23 5" xfId="7275"/>
    <cellStyle name="Total 2 2 3 23 5 2" xfId="46239"/>
    <cellStyle name="Total 2 2 3 23 6" xfId="8673"/>
    <cellStyle name="Total 2 2 3 23 6 2" xfId="46240"/>
    <cellStyle name="Total 2 2 3 23 7" xfId="10075"/>
    <cellStyle name="Total 2 2 3 23 7 2" xfId="46241"/>
    <cellStyle name="Total 2 2 3 23 8" xfId="11469"/>
    <cellStyle name="Total 2 2 3 23 8 2" xfId="46242"/>
    <cellStyle name="Total 2 2 3 23 9" xfId="12868"/>
    <cellStyle name="Total 2 2 3 23 9 2" xfId="46243"/>
    <cellStyle name="Total 2 2 3 24" xfId="1536"/>
    <cellStyle name="Total 2 2 3 24 10" xfId="14301"/>
    <cellStyle name="Total 2 2 3 24 10 2" xfId="46244"/>
    <cellStyle name="Total 2 2 3 24 11" xfId="15697"/>
    <cellStyle name="Total 2 2 3 24 11 2" xfId="46245"/>
    <cellStyle name="Total 2 2 3 24 12" xfId="17091"/>
    <cellStyle name="Total 2 2 3 24 12 2" xfId="46246"/>
    <cellStyle name="Total 2 2 3 24 13" xfId="18481"/>
    <cellStyle name="Total 2 2 3 24 13 2" xfId="46247"/>
    <cellStyle name="Total 2 2 3 24 14" xfId="19868"/>
    <cellStyle name="Total 2 2 3 24 14 2" xfId="46248"/>
    <cellStyle name="Total 2 2 3 24 15" xfId="21248"/>
    <cellStyle name="Total 2 2 3 24 15 2" xfId="46249"/>
    <cellStyle name="Total 2 2 3 24 16" xfId="22614"/>
    <cellStyle name="Total 2 2 3 24 16 2" xfId="46250"/>
    <cellStyle name="Total 2 2 3 24 17" xfId="23968"/>
    <cellStyle name="Total 2 2 3 24 17 2" xfId="46251"/>
    <cellStyle name="Total 2 2 3 24 18" xfId="46252"/>
    <cellStyle name="Total 2 2 3 24 19" xfId="56165"/>
    <cellStyle name="Total 2 2 3 24 2" xfId="2986"/>
    <cellStyle name="Total 2 2 3 24 2 2" xfId="46253"/>
    <cellStyle name="Total 2 2 3 24 20" xfId="56166"/>
    <cellStyle name="Total 2 2 3 24 21" xfId="56167"/>
    <cellStyle name="Total 2 2 3 24 22" xfId="56168"/>
    <cellStyle name="Total 2 2 3 24 23" xfId="56169"/>
    <cellStyle name="Total 2 2 3 24 24" xfId="56170"/>
    <cellStyle name="Total 2 2 3 24 25" xfId="56171"/>
    <cellStyle name="Total 2 2 3 24 3" xfId="4340"/>
    <cellStyle name="Total 2 2 3 24 3 2" xfId="46254"/>
    <cellStyle name="Total 2 2 3 24 4" xfId="5912"/>
    <cellStyle name="Total 2 2 3 24 4 2" xfId="46255"/>
    <cellStyle name="Total 2 2 3 24 5" xfId="7310"/>
    <cellStyle name="Total 2 2 3 24 5 2" xfId="46256"/>
    <cellStyle name="Total 2 2 3 24 6" xfId="8708"/>
    <cellStyle name="Total 2 2 3 24 6 2" xfId="46257"/>
    <cellStyle name="Total 2 2 3 24 7" xfId="10110"/>
    <cellStyle name="Total 2 2 3 24 7 2" xfId="46258"/>
    <cellStyle name="Total 2 2 3 24 8" xfId="11504"/>
    <cellStyle name="Total 2 2 3 24 8 2" xfId="46259"/>
    <cellStyle name="Total 2 2 3 24 9" xfId="12903"/>
    <cellStyle name="Total 2 2 3 24 9 2" xfId="46260"/>
    <cellStyle name="Total 2 2 3 25" xfId="1570"/>
    <cellStyle name="Total 2 2 3 25 10" xfId="14335"/>
    <cellStyle name="Total 2 2 3 25 10 2" xfId="46261"/>
    <cellStyle name="Total 2 2 3 25 11" xfId="15731"/>
    <cellStyle name="Total 2 2 3 25 11 2" xfId="46262"/>
    <cellStyle name="Total 2 2 3 25 12" xfId="17125"/>
    <cellStyle name="Total 2 2 3 25 12 2" xfId="46263"/>
    <cellStyle name="Total 2 2 3 25 13" xfId="18515"/>
    <cellStyle name="Total 2 2 3 25 13 2" xfId="46264"/>
    <cellStyle name="Total 2 2 3 25 14" xfId="19902"/>
    <cellStyle name="Total 2 2 3 25 14 2" xfId="46265"/>
    <cellStyle name="Total 2 2 3 25 15" xfId="21282"/>
    <cellStyle name="Total 2 2 3 25 15 2" xfId="46266"/>
    <cellStyle name="Total 2 2 3 25 16" xfId="22648"/>
    <cellStyle name="Total 2 2 3 25 16 2" xfId="46267"/>
    <cellStyle name="Total 2 2 3 25 17" xfId="24002"/>
    <cellStyle name="Total 2 2 3 25 17 2" xfId="46268"/>
    <cellStyle name="Total 2 2 3 25 18" xfId="46269"/>
    <cellStyle name="Total 2 2 3 25 19" xfId="56172"/>
    <cellStyle name="Total 2 2 3 25 2" xfId="3020"/>
    <cellStyle name="Total 2 2 3 25 2 2" xfId="46270"/>
    <cellStyle name="Total 2 2 3 25 20" xfId="56173"/>
    <cellStyle name="Total 2 2 3 25 21" xfId="56174"/>
    <cellStyle name="Total 2 2 3 25 22" xfId="56175"/>
    <cellStyle name="Total 2 2 3 25 23" xfId="56176"/>
    <cellStyle name="Total 2 2 3 25 24" xfId="56177"/>
    <cellStyle name="Total 2 2 3 25 25" xfId="56178"/>
    <cellStyle name="Total 2 2 3 25 3" xfId="4374"/>
    <cellStyle name="Total 2 2 3 25 3 2" xfId="46271"/>
    <cellStyle name="Total 2 2 3 25 4" xfId="5946"/>
    <cellStyle name="Total 2 2 3 25 4 2" xfId="46272"/>
    <cellStyle name="Total 2 2 3 25 5" xfId="7344"/>
    <cellStyle name="Total 2 2 3 25 5 2" xfId="46273"/>
    <cellStyle name="Total 2 2 3 25 6" xfId="8742"/>
    <cellStyle name="Total 2 2 3 25 6 2" xfId="46274"/>
    <cellStyle name="Total 2 2 3 25 7" xfId="10144"/>
    <cellStyle name="Total 2 2 3 25 7 2" xfId="46275"/>
    <cellStyle name="Total 2 2 3 25 8" xfId="11538"/>
    <cellStyle name="Total 2 2 3 25 8 2" xfId="46276"/>
    <cellStyle name="Total 2 2 3 25 9" xfId="12937"/>
    <cellStyle name="Total 2 2 3 25 9 2" xfId="46277"/>
    <cellStyle name="Total 2 2 3 26" xfId="1602"/>
    <cellStyle name="Total 2 2 3 26 10" xfId="14367"/>
    <cellStyle name="Total 2 2 3 26 10 2" xfId="46278"/>
    <cellStyle name="Total 2 2 3 26 11" xfId="15763"/>
    <cellStyle name="Total 2 2 3 26 11 2" xfId="46279"/>
    <cellStyle name="Total 2 2 3 26 12" xfId="17157"/>
    <cellStyle name="Total 2 2 3 26 12 2" xfId="46280"/>
    <cellStyle name="Total 2 2 3 26 13" xfId="18547"/>
    <cellStyle name="Total 2 2 3 26 13 2" xfId="46281"/>
    <cellStyle name="Total 2 2 3 26 14" xfId="19934"/>
    <cellStyle name="Total 2 2 3 26 14 2" xfId="46282"/>
    <cellStyle name="Total 2 2 3 26 15" xfId="21314"/>
    <cellStyle name="Total 2 2 3 26 15 2" xfId="46283"/>
    <cellStyle name="Total 2 2 3 26 16" xfId="22680"/>
    <cellStyle name="Total 2 2 3 26 16 2" xfId="46284"/>
    <cellStyle name="Total 2 2 3 26 17" xfId="24034"/>
    <cellStyle name="Total 2 2 3 26 17 2" xfId="46285"/>
    <cellStyle name="Total 2 2 3 26 18" xfId="46286"/>
    <cellStyle name="Total 2 2 3 26 19" xfId="56179"/>
    <cellStyle name="Total 2 2 3 26 2" xfId="3052"/>
    <cellStyle name="Total 2 2 3 26 2 2" xfId="46287"/>
    <cellStyle name="Total 2 2 3 26 20" xfId="56180"/>
    <cellStyle name="Total 2 2 3 26 21" xfId="56181"/>
    <cellStyle name="Total 2 2 3 26 22" xfId="56182"/>
    <cellStyle name="Total 2 2 3 26 23" xfId="56183"/>
    <cellStyle name="Total 2 2 3 26 24" xfId="56184"/>
    <cellStyle name="Total 2 2 3 26 25" xfId="56185"/>
    <cellStyle name="Total 2 2 3 26 3" xfId="4406"/>
    <cellStyle name="Total 2 2 3 26 3 2" xfId="46288"/>
    <cellStyle name="Total 2 2 3 26 4" xfId="5978"/>
    <cellStyle name="Total 2 2 3 26 4 2" xfId="46289"/>
    <cellStyle name="Total 2 2 3 26 5" xfId="7376"/>
    <cellStyle name="Total 2 2 3 26 5 2" xfId="46290"/>
    <cellStyle name="Total 2 2 3 26 6" xfId="8774"/>
    <cellStyle name="Total 2 2 3 26 6 2" xfId="46291"/>
    <cellStyle name="Total 2 2 3 26 7" xfId="10176"/>
    <cellStyle name="Total 2 2 3 26 7 2" xfId="46292"/>
    <cellStyle name="Total 2 2 3 26 8" xfId="11570"/>
    <cellStyle name="Total 2 2 3 26 8 2" xfId="46293"/>
    <cellStyle name="Total 2 2 3 26 9" xfId="12969"/>
    <cellStyle name="Total 2 2 3 26 9 2" xfId="46294"/>
    <cellStyle name="Total 2 2 3 27" xfId="1634"/>
    <cellStyle name="Total 2 2 3 27 10" xfId="14399"/>
    <cellStyle name="Total 2 2 3 27 10 2" xfId="46295"/>
    <cellStyle name="Total 2 2 3 27 11" xfId="15795"/>
    <cellStyle name="Total 2 2 3 27 11 2" xfId="46296"/>
    <cellStyle name="Total 2 2 3 27 12" xfId="17189"/>
    <cellStyle name="Total 2 2 3 27 12 2" xfId="46297"/>
    <cellStyle name="Total 2 2 3 27 13" xfId="18579"/>
    <cellStyle name="Total 2 2 3 27 13 2" xfId="46298"/>
    <cellStyle name="Total 2 2 3 27 14" xfId="19966"/>
    <cellStyle name="Total 2 2 3 27 14 2" xfId="46299"/>
    <cellStyle name="Total 2 2 3 27 15" xfId="21346"/>
    <cellStyle name="Total 2 2 3 27 15 2" xfId="46300"/>
    <cellStyle name="Total 2 2 3 27 16" xfId="22712"/>
    <cellStyle name="Total 2 2 3 27 16 2" xfId="46301"/>
    <cellStyle name="Total 2 2 3 27 17" xfId="24066"/>
    <cellStyle name="Total 2 2 3 27 17 2" xfId="46302"/>
    <cellStyle name="Total 2 2 3 27 18" xfId="46303"/>
    <cellStyle name="Total 2 2 3 27 19" xfId="56186"/>
    <cellStyle name="Total 2 2 3 27 2" xfId="3084"/>
    <cellStyle name="Total 2 2 3 27 2 2" xfId="46304"/>
    <cellStyle name="Total 2 2 3 27 20" xfId="56187"/>
    <cellStyle name="Total 2 2 3 27 21" xfId="56188"/>
    <cellStyle name="Total 2 2 3 27 22" xfId="56189"/>
    <cellStyle name="Total 2 2 3 27 23" xfId="56190"/>
    <cellStyle name="Total 2 2 3 27 24" xfId="56191"/>
    <cellStyle name="Total 2 2 3 27 25" xfId="56192"/>
    <cellStyle name="Total 2 2 3 27 3" xfId="4438"/>
    <cellStyle name="Total 2 2 3 27 3 2" xfId="46305"/>
    <cellStyle name="Total 2 2 3 27 4" xfId="6010"/>
    <cellStyle name="Total 2 2 3 27 4 2" xfId="46306"/>
    <cellStyle name="Total 2 2 3 27 5" xfId="7408"/>
    <cellStyle name="Total 2 2 3 27 5 2" xfId="46307"/>
    <cellStyle name="Total 2 2 3 27 6" xfId="8806"/>
    <cellStyle name="Total 2 2 3 27 6 2" xfId="46308"/>
    <cellStyle name="Total 2 2 3 27 7" xfId="10208"/>
    <cellStyle name="Total 2 2 3 27 7 2" xfId="46309"/>
    <cellStyle name="Total 2 2 3 27 8" xfId="11602"/>
    <cellStyle name="Total 2 2 3 27 8 2" xfId="46310"/>
    <cellStyle name="Total 2 2 3 27 9" xfId="13001"/>
    <cellStyle name="Total 2 2 3 27 9 2" xfId="46311"/>
    <cellStyle name="Total 2 2 3 28" xfId="1689"/>
    <cellStyle name="Total 2 2 3 28 10" xfId="14506"/>
    <cellStyle name="Total 2 2 3 28 10 2" xfId="46312"/>
    <cellStyle name="Total 2 2 3 28 11" xfId="15900"/>
    <cellStyle name="Total 2 2 3 28 11 2" xfId="46313"/>
    <cellStyle name="Total 2 2 3 28 12" xfId="17290"/>
    <cellStyle name="Total 2 2 3 28 12 2" xfId="46314"/>
    <cellStyle name="Total 2 2 3 28 13" xfId="18677"/>
    <cellStyle name="Total 2 2 3 28 13 2" xfId="46315"/>
    <cellStyle name="Total 2 2 3 28 14" xfId="20057"/>
    <cellStyle name="Total 2 2 3 28 14 2" xfId="46316"/>
    <cellStyle name="Total 2 2 3 28 15" xfId="21423"/>
    <cellStyle name="Total 2 2 3 28 15 2" xfId="46317"/>
    <cellStyle name="Total 2 2 3 28 16" xfId="22777"/>
    <cellStyle name="Total 2 2 3 28 16 2" xfId="46318"/>
    <cellStyle name="Total 2 2 3 28 17" xfId="24121"/>
    <cellStyle name="Total 2 2 3 28 17 2" xfId="46319"/>
    <cellStyle name="Total 2 2 3 28 18" xfId="46320"/>
    <cellStyle name="Total 2 2 3 28 2" xfId="3149"/>
    <cellStyle name="Total 2 2 3 28 2 2" xfId="46321"/>
    <cellStyle name="Total 2 2 3 28 3" xfId="4493"/>
    <cellStyle name="Total 2 2 3 28 3 2" xfId="46322"/>
    <cellStyle name="Total 2 2 3 28 4" xfId="6119"/>
    <cellStyle name="Total 2 2 3 28 4 2" xfId="46323"/>
    <cellStyle name="Total 2 2 3 28 5" xfId="7521"/>
    <cellStyle name="Total 2 2 3 28 5 2" xfId="46324"/>
    <cellStyle name="Total 2 2 3 28 6" xfId="8916"/>
    <cellStyle name="Total 2 2 3 28 6 2" xfId="46325"/>
    <cellStyle name="Total 2 2 3 28 7" xfId="10317"/>
    <cellStyle name="Total 2 2 3 28 7 2" xfId="46326"/>
    <cellStyle name="Total 2 2 3 28 8" xfId="11714"/>
    <cellStyle name="Total 2 2 3 28 8 2" xfId="46327"/>
    <cellStyle name="Total 2 2 3 28 9" xfId="13110"/>
    <cellStyle name="Total 2 2 3 28 9 2" xfId="46328"/>
    <cellStyle name="Total 2 2 3 29" xfId="2190"/>
    <cellStyle name="Total 2 2 3 29 2" xfId="46329"/>
    <cellStyle name="Total 2 2 3 3" xfId="424"/>
    <cellStyle name="Total 2 2 3 3 10" xfId="12186"/>
    <cellStyle name="Total 2 2 3 3 10 2" xfId="46330"/>
    <cellStyle name="Total 2 2 3 3 11" xfId="13584"/>
    <cellStyle name="Total 2 2 3 3 11 2" xfId="46331"/>
    <cellStyle name="Total 2 2 3 3 12" xfId="14980"/>
    <cellStyle name="Total 2 2 3 3 12 2" xfId="46332"/>
    <cellStyle name="Total 2 2 3 3 13" xfId="16374"/>
    <cellStyle name="Total 2 2 3 3 13 2" xfId="46333"/>
    <cellStyle name="Total 2 2 3 3 14" xfId="17764"/>
    <cellStyle name="Total 2 2 3 3 14 2" xfId="46334"/>
    <cellStyle name="Total 2 2 3 3 15" xfId="19151"/>
    <cellStyle name="Total 2 2 3 3 15 2" xfId="46335"/>
    <cellStyle name="Total 2 2 3 3 16" xfId="20531"/>
    <cellStyle name="Total 2 2 3 3 16 2" xfId="46336"/>
    <cellStyle name="Total 2 2 3 3 17" xfId="21897"/>
    <cellStyle name="Total 2 2 3 3 17 2" xfId="46337"/>
    <cellStyle name="Total 2 2 3 3 18" xfId="23251"/>
    <cellStyle name="Total 2 2 3 3 18 2" xfId="46338"/>
    <cellStyle name="Total 2 2 3 3 19" xfId="819"/>
    <cellStyle name="Total 2 2 3 3 19 2" xfId="46339"/>
    <cellStyle name="Total 2 2 3 3 2" xfId="1818"/>
    <cellStyle name="Total 2 2 3 3 2 10" xfId="14635"/>
    <cellStyle name="Total 2 2 3 3 2 10 2" xfId="46340"/>
    <cellStyle name="Total 2 2 3 3 2 11" xfId="16029"/>
    <cellStyle name="Total 2 2 3 3 2 11 2" xfId="46341"/>
    <cellStyle name="Total 2 2 3 3 2 12" xfId="17419"/>
    <cellStyle name="Total 2 2 3 3 2 12 2" xfId="46342"/>
    <cellStyle name="Total 2 2 3 3 2 13" xfId="18806"/>
    <cellStyle name="Total 2 2 3 3 2 13 2" xfId="46343"/>
    <cellStyle name="Total 2 2 3 3 2 14" xfId="20186"/>
    <cellStyle name="Total 2 2 3 3 2 14 2" xfId="46344"/>
    <cellStyle name="Total 2 2 3 3 2 15" xfId="21552"/>
    <cellStyle name="Total 2 2 3 3 2 15 2" xfId="46345"/>
    <cellStyle name="Total 2 2 3 3 2 16" xfId="22906"/>
    <cellStyle name="Total 2 2 3 3 2 16 2" xfId="46346"/>
    <cellStyle name="Total 2 2 3 3 2 17" xfId="24250"/>
    <cellStyle name="Total 2 2 3 3 2 17 2" xfId="46347"/>
    <cellStyle name="Total 2 2 3 3 2 18" xfId="46348"/>
    <cellStyle name="Total 2 2 3 3 2 2" xfId="3278"/>
    <cellStyle name="Total 2 2 3 3 2 2 2" xfId="46349"/>
    <cellStyle name="Total 2 2 3 3 2 3" xfId="4622"/>
    <cellStyle name="Total 2 2 3 3 2 3 2" xfId="46350"/>
    <cellStyle name="Total 2 2 3 3 2 4" xfId="6248"/>
    <cellStyle name="Total 2 2 3 3 2 4 2" xfId="46351"/>
    <cellStyle name="Total 2 2 3 3 2 5" xfId="7650"/>
    <cellStyle name="Total 2 2 3 3 2 5 2" xfId="46352"/>
    <cellStyle name="Total 2 2 3 3 2 6" xfId="9045"/>
    <cellStyle name="Total 2 2 3 3 2 6 2" xfId="46353"/>
    <cellStyle name="Total 2 2 3 3 2 7" xfId="10446"/>
    <cellStyle name="Total 2 2 3 3 2 7 2" xfId="46354"/>
    <cellStyle name="Total 2 2 3 3 2 8" xfId="11843"/>
    <cellStyle name="Total 2 2 3 3 2 8 2" xfId="46355"/>
    <cellStyle name="Total 2 2 3 3 2 9" xfId="13239"/>
    <cellStyle name="Total 2 2 3 3 2 9 2" xfId="46356"/>
    <cellStyle name="Total 2 2 3 3 20" xfId="46357"/>
    <cellStyle name="Total 2 2 3 3 21" xfId="56193"/>
    <cellStyle name="Total 2 2 3 3 22" xfId="56194"/>
    <cellStyle name="Total 2 2 3 3 23" xfId="56195"/>
    <cellStyle name="Total 2 2 3 3 24" xfId="56196"/>
    <cellStyle name="Total 2 2 3 3 25" xfId="56197"/>
    <cellStyle name="Total 2 2 3 3 26" xfId="56198"/>
    <cellStyle name="Total 2 2 3 3 27" xfId="56199"/>
    <cellStyle name="Total 2 2 3 3 3" xfId="2269"/>
    <cellStyle name="Total 2 2 3 3 3 2" xfId="46358"/>
    <cellStyle name="Total 2 2 3 3 4" xfId="3623"/>
    <cellStyle name="Total 2 2 3 3 4 2" xfId="46359"/>
    <cellStyle name="Total 2 2 3 3 5" xfId="5195"/>
    <cellStyle name="Total 2 2 3 3 5 2" xfId="46360"/>
    <cellStyle name="Total 2 2 3 3 6" xfId="6593"/>
    <cellStyle name="Total 2 2 3 3 6 2" xfId="46361"/>
    <cellStyle name="Total 2 2 3 3 7" xfId="7991"/>
    <cellStyle name="Total 2 2 3 3 7 2" xfId="46362"/>
    <cellStyle name="Total 2 2 3 3 8" xfId="9393"/>
    <cellStyle name="Total 2 2 3 3 8 2" xfId="46363"/>
    <cellStyle name="Total 2 2 3 3 9" xfId="10787"/>
    <cellStyle name="Total 2 2 3 3 9 2" xfId="46364"/>
    <cellStyle name="Total 2 2 3 30" xfId="3544"/>
    <cellStyle name="Total 2 2 3 30 2" xfId="46365"/>
    <cellStyle name="Total 2 2 3 31" xfId="5116"/>
    <cellStyle name="Total 2 2 3 31 2" xfId="46366"/>
    <cellStyle name="Total 2 2 3 32" xfId="6514"/>
    <cellStyle name="Total 2 2 3 32 2" xfId="46367"/>
    <cellStyle name="Total 2 2 3 33" xfId="7912"/>
    <cellStyle name="Total 2 2 3 33 2" xfId="46368"/>
    <cellStyle name="Total 2 2 3 34" xfId="9314"/>
    <cellStyle name="Total 2 2 3 34 2" xfId="46369"/>
    <cellStyle name="Total 2 2 3 35" xfId="10708"/>
    <cellStyle name="Total 2 2 3 35 2" xfId="46370"/>
    <cellStyle name="Total 2 2 3 36" xfId="12107"/>
    <cellStyle name="Total 2 2 3 36 2" xfId="46371"/>
    <cellStyle name="Total 2 2 3 37" xfId="13505"/>
    <cellStyle name="Total 2 2 3 37 2" xfId="46372"/>
    <cellStyle name="Total 2 2 3 38" xfId="14901"/>
    <cellStyle name="Total 2 2 3 38 2" xfId="46373"/>
    <cellStyle name="Total 2 2 3 39" xfId="16295"/>
    <cellStyle name="Total 2 2 3 39 2" xfId="46374"/>
    <cellStyle name="Total 2 2 3 4" xfId="540"/>
    <cellStyle name="Total 2 2 3 4 10" xfId="12225"/>
    <cellStyle name="Total 2 2 3 4 10 2" xfId="46375"/>
    <cellStyle name="Total 2 2 3 4 11" xfId="13623"/>
    <cellStyle name="Total 2 2 3 4 11 2" xfId="46376"/>
    <cellStyle name="Total 2 2 3 4 12" xfId="15019"/>
    <cellStyle name="Total 2 2 3 4 12 2" xfId="46377"/>
    <cellStyle name="Total 2 2 3 4 13" xfId="16413"/>
    <cellStyle name="Total 2 2 3 4 13 2" xfId="46378"/>
    <cellStyle name="Total 2 2 3 4 14" xfId="17803"/>
    <cellStyle name="Total 2 2 3 4 14 2" xfId="46379"/>
    <cellStyle name="Total 2 2 3 4 15" xfId="19190"/>
    <cellStyle name="Total 2 2 3 4 15 2" xfId="46380"/>
    <cellStyle name="Total 2 2 3 4 16" xfId="20570"/>
    <cellStyle name="Total 2 2 3 4 16 2" xfId="46381"/>
    <cellStyle name="Total 2 2 3 4 17" xfId="21936"/>
    <cellStyle name="Total 2 2 3 4 17 2" xfId="46382"/>
    <cellStyle name="Total 2 2 3 4 18" xfId="23290"/>
    <cellStyle name="Total 2 2 3 4 18 2" xfId="46383"/>
    <cellStyle name="Total 2 2 3 4 19" xfId="858"/>
    <cellStyle name="Total 2 2 3 4 19 2" xfId="46384"/>
    <cellStyle name="Total 2 2 3 4 2" xfId="1934"/>
    <cellStyle name="Total 2 2 3 4 2 10" xfId="14751"/>
    <cellStyle name="Total 2 2 3 4 2 10 2" xfId="46385"/>
    <cellStyle name="Total 2 2 3 4 2 11" xfId="16145"/>
    <cellStyle name="Total 2 2 3 4 2 11 2" xfId="46386"/>
    <cellStyle name="Total 2 2 3 4 2 12" xfId="17535"/>
    <cellStyle name="Total 2 2 3 4 2 12 2" xfId="46387"/>
    <cellStyle name="Total 2 2 3 4 2 13" xfId="18922"/>
    <cellStyle name="Total 2 2 3 4 2 13 2" xfId="46388"/>
    <cellStyle name="Total 2 2 3 4 2 14" xfId="20302"/>
    <cellStyle name="Total 2 2 3 4 2 14 2" xfId="46389"/>
    <cellStyle name="Total 2 2 3 4 2 15" xfId="21668"/>
    <cellStyle name="Total 2 2 3 4 2 15 2" xfId="46390"/>
    <cellStyle name="Total 2 2 3 4 2 16" xfId="23022"/>
    <cellStyle name="Total 2 2 3 4 2 16 2" xfId="46391"/>
    <cellStyle name="Total 2 2 3 4 2 17" xfId="24366"/>
    <cellStyle name="Total 2 2 3 4 2 17 2" xfId="46392"/>
    <cellStyle name="Total 2 2 3 4 2 18" xfId="46393"/>
    <cellStyle name="Total 2 2 3 4 2 2" xfId="3394"/>
    <cellStyle name="Total 2 2 3 4 2 2 2" xfId="46394"/>
    <cellStyle name="Total 2 2 3 4 2 3" xfId="4738"/>
    <cellStyle name="Total 2 2 3 4 2 3 2" xfId="46395"/>
    <cellStyle name="Total 2 2 3 4 2 4" xfId="6364"/>
    <cellStyle name="Total 2 2 3 4 2 4 2" xfId="46396"/>
    <cellStyle name="Total 2 2 3 4 2 5" xfId="7766"/>
    <cellStyle name="Total 2 2 3 4 2 5 2" xfId="46397"/>
    <cellStyle name="Total 2 2 3 4 2 6" xfId="9161"/>
    <cellStyle name="Total 2 2 3 4 2 6 2" xfId="46398"/>
    <cellStyle name="Total 2 2 3 4 2 7" xfId="10562"/>
    <cellStyle name="Total 2 2 3 4 2 7 2" xfId="46399"/>
    <cellStyle name="Total 2 2 3 4 2 8" xfId="11959"/>
    <cellStyle name="Total 2 2 3 4 2 8 2" xfId="46400"/>
    <cellStyle name="Total 2 2 3 4 2 9" xfId="13355"/>
    <cellStyle name="Total 2 2 3 4 2 9 2" xfId="46401"/>
    <cellStyle name="Total 2 2 3 4 20" xfId="46402"/>
    <cellStyle name="Total 2 2 3 4 21" xfId="56200"/>
    <cellStyle name="Total 2 2 3 4 22" xfId="56201"/>
    <cellStyle name="Total 2 2 3 4 23" xfId="56202"/>
    <cellStyle name="Total 2 2 3 4 24" xfId="56203"/>
    <cellStyle name="Total 2 2 3 4 25" xfId="56204"/>
    <cellStyle name="Total 2 2 3 4 26" xfId="56205"/>
    <cellStyle name="Total 2 2 3 4 27" xfId="56206"/>
    <cellStyle name="Total 2 2 3 4 3" xfId="2308"/>
    <cellStyle name="Total 2 2 3 4 3 2" xfId="46403"/>
    <cellStyle name="Total 2 2 3 4 4" xfId="3662"/>
    <cellStyle name="Total 2 2 3 4 4 2" xfId="46404"/>
    <cellStyle name="Total 2 2 3 4 5" xfId="5234"/>
    <cellStyle name="Total 2 2 3 4 5 2" xfId="46405"/>
    <cellStyle name="Total 2 2 3 4 6" xfId="6632"/>
    <cellStyle name="Total 2 2 3 4 6 2" xfId="46406"/>
    <cellStyle name="Total 2 2 3 4 7" xfId="8030"/>
    <cellStyle name="Total 2 2 3 4 7 2" xfId="46407"/>
    <cellStyle name="Total 2 2 3 4 8" xfId="9432"/>
    <cellStyle name="Total 2 2 3 4 8 2" xfId="46408"/>
    <cellStyle name="Total 2 2 3 4 9" xfId="10826"/>
    <cellStyle name="Total 2 2 3 4 9 2" xfId="46409"/>
    <cellStyle name="Total 2 2 3 40" xfId="17685"/>
    <cellStyle name="Total 2 2 3 40 2" xfId="46410"/>
    <cellStyle name="Total 2 2 3 41" xfId="19072"/>
    <cellStyle name="Total 2 2 3 41 2" xfId="46411"/>
    <cellStyle name="Total 2 2 3 42" xfId="20452"/>
    <cellStyle name="Total 2 2 3 42 2" xfId="46412"/>
    <cellStyle name="Total 2 2 3 43" xfId="21818"/>
    <cellStyle name="Total 2 2 3 43 2" xfId="46413"/>
    <cellStyle name="Total 2 2 3 44" xfId="23172"/>
    <cellStyle name="Total 2 2 3 44 2" xfId="46414"/>
    <cellStyle name="Total 2 2 3 45" xfId="740"/>
    <cellStyle name="Total 2 2 3 45 2" xfId="46415"/>
    <cellStyle name="Total 2 2 3 46" xfId="24562"/>
    <cellStyle name="Total 2 2 3 46 2" xfId="46416"/>
    <cellStyle name="Total 2 2 3 47" xfId="24499"/>
    <cellStyle name="Total 2 2 3 47 2" xfId="46417"/>
    <cellStyle name="Total 2 2 3 48" xfId="24658"/>
    <cellStyle name="Total 2 2 3 48 2" xfId="46418"/>
    <cellStyle name="Total 2 2 3 49" xfId="46419"/>
    <cellStyle name="Total 2 2 3 5" xfId="896"/>
    <cellStyle name="Total 2 2 3 5 10" xfId="13661"/>
    <cellStyle name="Total 2 2 3 5 10 2" xfId="46420"/>
    <cellStyle name="Total 2 2 3 5 11" xfId="15057"/>
    <cellStyle name="Total 2 2 3 5 11 2" xfId="46421"/>
    <cellStyle name="Total 2 2 3 5 12" xfId="16451"/>
    <cellStyle name="Total 2 2 3 5 12 2" xfId="46422"/>
    <cellStyle name="Total 2 2 3 5 13" xfId="17841"/>
    <cellStyle name="Total 2 2 3 5 13 2" xfId="46423"/>
    <cellStyle name="Total 2 2 3 5 14" xfId="19228"/>
    <cellStyle name="Total 2 2 3 5 14 2" xfId="46424"/>
    <cellStyle name="Total 2 2 3 5 15" xfId="20608"/>
    <cellStyle name="Total 2 2 3 5 15 2" xfId="46425"/>
    <cellStyle name="Total 2 2 3 5 16" xfId="21974"/>
    <cellStyle name="Total 2 2 3 5 16 2" xfId="46426"/>
    <cellStyle name="Total 2 2 3 5 17" xfId="23328"/>
    <cellStyle name="Total 2 2 3 5 17 2" xfId="46427"/>
    <cellStyle name="Total 2 2 3 5 18" xfId="46428"/>
    <cellStyle name="Total 2 2 3 5 19" xfId="56207"/>
    <cellStyle name="Total 2 2 3 5 2" xfId="2346"/>
    <cellStyle name="Total 2 2 3 5 2 2" xfId="46429"/>
    <cellStyle name="Total 2 2 3 5 20" xfId="56208"/>
    <cellStyle name="Total 2 2 3 5 21" xfId="56209"/>
    <cellStyle name="Total 2 2 3 5 22" xfId="56210"/>
    <cellStyle name="Total 2 2 3 5 23" xfId="56211"/>
    <cellStyle name="Total 2 2 3 5 24" xfId="56212"/>
    <cellStyle name="Total 2 2 3 5 25" xfId="56213"/>
    <cellStyle name="Total 2 2 3 5 3" xfId="3700"/>
    <cellStyle name="Total 2 2 3 5 3 2" xfId="46430"/>
    <cellStyle name="Total 2 2 3 5 4" xfId="5272"/>
    <cellStyle name="Total 2 2 3 5 4 2" xfId="46431"/>
    <cellStyle name="Total 2 2 3 5 5" xfId="6670"/>
    <cellStyle name="Total 2 2 3 5 5 2" xfId="46432"/>
    <cellStyle name="Total 2 2 3 5 6" xfId="8068"/>
    <cellStyle name="Total 2 2 3 5 6 2" xfId="46433"/>
    <cellStyle name="Total 2 2 3 5 7" xfId="9470"/>
    <cellStyle name="Total 2 2 3 5 7 2" xfId="46434"/>
    <cellStyle name="Total 2 2 3 5 8" xfId="10864"/>
    <cellStyle name="Total 2 2 3 5 8 2" xfId="46435"/>
    <cellStyle name="Total 2 2 3 5 9" xfId="12263"/>
    <cellStyle name="Total 2 2 3 5 9 2" xfId="46436"/>
    <cellStyle name="Total 2 2 3 50" xfId="49247"/>
    <cellStyle name="Total 2 2 3 51" xfId="49281"/>
    <cellStyle name="Total 2 2 3 52" xfId="56214"/>
    <cellStyle name="Total 2 2 3 53" xfId="56215"/>
    <cellStyle name="Total 2 2 3 54" xfId="56216"/>
    <cellStyle name="Total 2 2 3 55" xfId="56217"/>
    <cellStyle name="Total 2 2 3 56" xfId="56218"/>
    <cellStyle name="Total 2 2 3 57" xfId="56219"/>
    <cellStyle name="Total 2 2 3 58" xfId="56220"/>
    <cellStyle name="Total 2 2 3 6" xfId="932"/>
    <cellStyle name="Total 2 2 3 6 10" xfId="13697"/>
    <cellStyle name="Total 2 2 3 6 10 2" xfId="46437"/>
    <cellStyle name="Total 2 2 3 6 11" xfId="15093"/>
    <cellStyle name="Total 2 2 3 6 11 2" xfId="46438"/>
    <cellStyle name="Total 2 2 3 6 12" xfId="16487"/>
    <cellStyle name="Total 2 2 3 6 12 2" xfId="46439"/>
    <cellStyle name="Total 2 2 3 6 13" xfId="17877"/>
    <cellStyle name="Total 2 2 3 6 13 2" xfId="46440"/>
    <cellStyle name="Total 2 2 3 6 14" xfId="19264"/>
    <cellStyle name="Total 2 2 3 6 14 2" xfId="46441"/>
    <cellStyle name="Total 2 2 3 6 15" xfId="20644"/>
    <cellStyle name="Total 2 2 3 6 15 2" xfId="46442"/>
    <cellStyle name="Total 2 2 3 6 16" xfId="22010"/>
    <cellStyle name="Total 2 2 3 6 16 2" xfId="46443"/>
    <cellStyle name="Total 2 2 3 6 17" xfId="23364"/>
    <cellStyle name="Total 2 2 3 6 17 2" xfId="46444"/>
    <cellStyle name="Total 2 2 3 6 18" xfId="46445"/>
    <cellStyle name="Total 2 2 3 6 19" xfId="56221"/>
    <cellStyle name="Total 2 2 3 6 2" xfId="2382"/>
    <cellStyle name="Total 2 2 3 6 2 2" xfId="46446"/>
    <cellStyle name="Total 2 2 3 6 20" xfId="56222"/>
    <cellStyle name="Total 2 2 3 6 21" xfId="56223"/>
    <cellStyle name="Total 2 2 3 6 22" xfId="56224"/>
    <cellStyle name="Total 2 2 3 6 23" xfId="56225"/>
    <cellStyle name="Total 2 2 3 6 24" xfId="56226"/>
    <cellStyle name="Total 2 2 3 6 25" xfId="56227"/>
    <cellStyle name="Total 2 2 3 6 3" xfId="3736"/>
    <cellStyle name="Total 2 2 3 6 3 2" xfId="46447"/>
    <cellStyle name="Total 2 2 3 6 4" xfId="5308"/>
    <cellStyle name="Total 2 2 3 6 4 2" xfId="46448"/>
    <cellStyle name="Total 2 2 3 6 5" xfId="6706"/>
    <cellStyle name="Total 2 2 3 6 5 2" xfId="46449"/>
    <cellStyle name="Total 2 2 3 6 6" xfId="8104"/>
    <cellStyle name="Total 2 2 3 6 6 2" xfId="46450"/>
    <cellStyle name="Total 2 2 3 6 7" xfId="9506"/>
    <cellStyle name="Total 2 2 3 6 7 2" xfId="46451"/>
    <cellStyle name="Total 2 2 3 6 8" xfId="10900"/>
    <cellStyle name="Total 2 2 3 6 8 2" xfId="46452"/>
    <cellStyle name="Total 2 2 3 6 9" xfId="12299"/>
    <cellStyle name="Total 2 2 3 6 9 2" xfId="46453"/>
    <cellStyle name="Total 2 2 3 7" xfId="970"/>
    <cellStyle name="Total 2 2 3 7 10" xfId="13735"/>
    <cellStyle name="Total 2 2 3 7 10 2" xfId="46454"/>
    <cellStyle name="Total 2 2 3 7 11" xfId="15131"/>
    <cellStyle name="Total 2 2 3 7 11 2" xfId="46455"/>
    <cellStyle name="Total 2 2 3 7 12" xfId="16525"/>
    <cellStyle name="Total 2 2 3 7 12 2" xfId="46456"/>
    <cellStyle name="Total 2 2 3 7 13" xfId="17915"/>
    <cellStyle name="Total 2 2 3 7 13 2" xfId="46457"/>
    <cellStyle name="Total 2 2 3 7 14" xfId="19302"/>
    <cellStyle name="Total 2 2 3 7 14 2" xfId="46458"/>
    <cellStyle name="Total 2 2 3 7 15" xfId="20682"/>
    <cellStyle name="Total 2 2 3 7 15 2" xfId="46459"/>
    <cellStyle name="Total 2 2 3 7 16" xfId="22048"/>
    <cellStyle name="Total 2 2 3 7 16 2" xfId="46460"/>
    <cellStyle name="Total 2 2 3 7 17" xfId="23402"/>
    <cellStyle name="Total 2 2 3 7 17 2" xfId="46461"/>
    <cellStyle name="Total 2 2 3 7 18" xfId="46462"/>
    <cellStyle name="Total 2 2 3 7 19" xfId="56228"/>
    <cellStyle name="Total 2 2 3 7 2" xfId="2420"/>
    <cellStyle name="Total 2 2 3 7 2 2" xfId="46463"/>
    <cellStyle name="Total 2 2 3 7 20" xfId="56229"/>
    <cellStyle name="Total 2 2 3 7 21" xfId="56230"/>
    <cellStyle name="Total 2 2 3 7 22" xfId="56231"/>
    <cellStyle name="Total 2 2 3 7 23" xfId="56232"/>
    <cellStyle name="Total 2 2 3 7 24" xfId="56233"/>
    <cellStyle name="Total 2 2 3 7 25" xfId="56234"/>
    <cellStyle name="Total 2 2 3 7 3" xfId="3774"/>
    <cellStyle name="Total 2 2 3 7 3 2" xfId="46464"/>
    <cellStyle name="Total 2 2 3 7 4" xfId="5346"/>
    <cellStyle name="Total 2 2 3 7 4 2" xfId="46465"/>
    <cellStyle name="Total 2 2 3 7 5" xfId="6744"/>
    <cellStyle name="Total 2 2 3 7 5 2" xfId="46466"/>
    <cellStyle name="Total 2 2 3 7 6" xfId="8142"/>
    <cellStyle name="Total 2 2 3 7 6 2" xfId="46467"/>
    <cellStyle name="Total 2 2 3 7 7" xfId="9544"/>
    <cellStyle name="Total 2 2 3 7 7 2" xfId="46468"/>
    <cellStyle name="Total 2 2 3 7 8" xfId="10938"/>
    <cellStyle name="Total 2 2 3 7 8 2" xfId="46469"/>
    <cellStyle name="Total 2 2 3 7 9" xfId="12337"/>
    <cellStyle name="Total 2 2 3 7 9 2" xfId="46470"/>
    <cellStyle name="Total 2 2 3 8" xfId="1004"/>
    <cellStyle name="Total 2 2 3 8 10" xfId="13769"/>
    <cellStyle name="Total 2 2 3 8 10 2" xfId="46471"/>
    <cellStyle name="Total 2 2 3 8 11" xfId="15165"/>
    <cellStyle name="Total 2 2 3 8 11 2" xfId="46472"/>
    <cellStyle name="Total 2 2 3 8 12" xfId="16559"/>
    <cellStyle name="Total 2 2 3 8 12 2" xfId="46473"/>
    <cellStyle name="Total 2 2 3 8 13" xfId="17949"/>
    <cellStyle name="Total 2 2 3 8 13 2" xfId="46474"/>
    <cellStyle name="Total 2 2 3 8 14" xfId="19336"/>
    <cellStyle name="Total 2 2 3 8 14 2" xfId="46475"/>
    <cellStyle name="Total 2 2 3 8 15" xfId="20716"/>
    <cellStyle name="Total 2 2 3 8 15 2" xfId="46476"/>
    <cellStyle name="Total 2 2 3 8 16" xfId="22082"/>
    <cellStyle name="Total 2 2 3 8 16 2" xfId="46477"/>
    <cellStyle name="Total 2 2 3 8 17" xfId="23436"/>
    <cellStyle name="Total 2 2 3 8 17 2" xfId="46478"/>
    <cellStyle name="Total 2 2 3 8 18" xfId="46479"/>
    <cellStyle name="Total 2 2 3 8 19" xfId="56235"/>
    <cellStyle name="Total 2 2 3 8 2" xfId="2454"/>
    <cellStyle name="Total 2 2 3 8 2 2" xfId="46480"/>
    <cellStyle name="Total 2 2 3 8 20" xfId="56236"/>
    <cellStyle name="Total 2 2 3 8 21" xfId="56237"/>
    <cellStyle name="Total 2 2 3 8 22" xfId="56238"/>
    <cellStyle name="Total 2 2 3 8 23" xfId="56239"/>
    <cellStyle name="Total 2 2 3 8 24" xfId="56240"/>
    <cellStyle name="Total 2 2 3 8 25" xfId="56241"/>
    <cellStyle name="Total 2 2 3 8 3" xfId="3808"/>
    <cellStyle name="Total 2 2 3 8 3 2" xfId="46481"/>
    <cellStyle name="Total 2 2 3 8 4" xfId="5380"/>
    <cellStyle name="Total 2 2 3 8 4 2" xfId="46482"/>
    <cellStyle name="Total 2 2 3 8 5" xfId="6778"/>
    <cellStyle name="Total 2 2 3 8 5 2" xfId="46483"/>
    <cellStyle name="Total 2 2 3 8 6" xfId="8176"/>
    <cellStyle name="Total 2 2 3 8 6 2" xfId="46484"/>
    <cellStyle name="Total 2 2 3 8 7" xfId="9578"/>
    <cellStyle name="Total 2 2 3 8 7 2" xfId="46485"/>
    <cellStyle name="Total 2 2 3 8 8" xfId="10972"/>
    <cellStyle name="Total 2 2 3 8 8 2" xfId="46486"/>
    <cellStyle name="Total 2 2 3 8 9" xfId="12371"/>
    <cellStyle name="Total 2 2 3 8 9 2" xfId="46487"/>
    <cellStyle name="Total 2 2 3 9" xfId="1038"/>
    <cellStyle name="Total 2 2 3 9 10" xfId="13803"/>
    <cellStyle name="Total 2 2 3 9 10 2" xfId="46488"/>
    <cellStyle name="Total 2 2 3 9 11" xfId="15199"/>
    <cellStyle name="Total 2 2 3 9 11 2" xfId="46489"/>
    <cellStyle name="Total 2 2 3 9 12" xfId="16593"/>
    <cellStyle name="Total 2 2 3 9 12 2" xfId="46490"/>
    <cellStyle name="Total 2 2 3 9 13" xfId="17983"/>
    <cellStyle name="Total 2 2 3 9 13 2" xfId="46491"/>
    <cellStyle name="Total 2 2 3 9 14" xfId="19370"/>
    <cellStyle name="Total 2 2 3 9 14 2" xfId="46492"/>
    <cellStyle name="Total 2 2 3 9 15" xfId="20750"/>
    <cellStyle name="Total 2 2 3 9 15 2" xfId="46493"/>
    <cellStyle name="Total 2 2 3 9 16" xfId="22116"/>
    <cellStyle name="Total 2 2 3 9 16 2" xfId="46494"/>
    <cellStyle name="Total 2 2 3 9 17" xfId="23470"/>
    <cellStyle name="Total 2 2 3 9 17 2" xfId="46495"/>
    <cellStyle name="Total 2 2 3 9 18" xfId="46496"/>
    <cellStyle name="Total 2 2 3 9 19" xfId="56242"/>
    <cellStyle name="Total 2 2 3 9 2" xfId="2488"/>
    <cellStyle name="Total 2 2 3 9 2 2" xfId="46497"/>
    <cellStyle name="Total 2 2 3 9 20" xfId="56243"/>
    <cellStyle name="Total 2 2 3 9 21" xfId="56244"/>
    <cellStyle name="Total 2 2 3 9 22" xfId="56245"/>
    <cellStyle name="Total 2 2 3 9 23" xfId="56246"/>
    <cellStyle name="Total 2 2 3 9 24" xfId="56247"/>
    <cellStyle name="Total 2 2 3 9 25" xfId="56248"/>
    <cellStyle name="Total 2 2 3 9 3" xfId="3842"/>
    <cellStyle name="Total 2 2 3 9 3 2" xfId="46498"/>
    <cellStyle name="Total 2 2 3 9 4" xfId="5414"/>
    <cellStyle name="Total 2 2 3 9 4 2" xfId="46499"/>
    <cellStyle name="Total 2 2 3 9 5" xfId="6812"/>
    <cellStyle name="Total 2 2 3 9 5 2" xfId="46500"/>
    <cellStyle name="Total 2 2 3 9 6" xfId="8210"/>
    <cellStyle name="Total 2 2 3 9 6 2" xfId="46501"/>
    <cellStyle name="Total 2 2 3 9 7" xfId="9612"/>
    <cellStyle name="Total 2 2 3 9 7 2" xfId="46502"/>
    <cellStyle name="Total 2 2 3 9 8" xfId="11006"/>
    <cellStyle name="Total 2 2 3 9 8 2" xfId="46503"/>
    <cellStyle name="Total 2 2 3 9 9" xfId="12405"/>
    <cellStyle name="Total 2 2 3 9 9 2" xfId="46504"/>
    <cellStyle name="Total 2 2 30" xfId="10280"/>
    <cellStyle name="Total 2 2 30 2" xfId="46505"/>
    <cellStyle name="Total 2 2 31" xfId="11675"/>
    <cellStyle name="Total 2 2 31 2" xfId="46506"/>
    <cellStyle name="Total 2 2 32" xfId="10237"/>
    <cellStyle name="Total 2 2 32 2" xfId="46507"/>
    <cellStyle name="Total 2 2 33" xfId="6048"/>
    <cellStyle name="Total 2 2 33 2" xfId="46508"/>
    <cellStyle name="Total 2 2 34" xfId="11677"/>
    <cellStyle name="Total 2 2 34 2" xfId="46509"/>
    <cellStyle name="Total 2 2 35" xfId="8829"/>
    <cellStyle name="Total 2 2 35 2" xfId="46510"/>
    <cellStyle name="Total 2 2 36" xfId="8834"/>
    <cellStyle name="Total 2 2 36 2" xfId="46511"/>
    <cellStyle name="Total 2 2 37" xfId="10236"/>
    <cellStyle name="Total 2 2 37 2" xfId="46512"/>
    <cellStyle name="Total 2 2 38" xfId="8842"/>
    <cellStyle name="Total 2 2 38 2" xfId="46513"/>
    <cellStyle name="Total 2 2 39" xfId="24526"/>
    <cellStyle name="Total 2 2 39 2" xfId="46514"/>
    <cellStyle name="Total 2 2 4" xfId="304"/>
    <cellStyle name="Total 2 2 4 10" xfId="7866"/>
    <cellStyle name="Total 2 2 4 10 2" xfId="46515"/>
    <cellStyle name="Total 2 2 4 11" xfId="9268"/>
    <cellStyle name="Total 2 2 4 11 2" xfId="46516"/>
    <cellStyle name="Total 2 2 4 12" xfId="10662"/>
    <cellStyle name="Total 2 2 4 12 2" xfId="46517"/>
    <cellStyle name="Total 2 2 4 13" xfId="12061"/>
    <cellStyle name="Total 2 2 4 13 2" xfId="46518"/>
    <cellStyle name="Total 2 2 4 14" xfId="13459"/>
    <cellStyle name="Total 2 2 4 14 2" xfId="46519"/>
    <cellStyle name="Total 2 2 4 15" xfId="14855"/>
    <cellStyle name="Total 2 2 4 15 2" xfId="46520"/>
    <cellStyle name="Total 2 2 4 16" xfId="16249"/>
    <cellStyle name="Total 2 2 4 16 2" xfId="46521"/>
    <cellStyle name="Total 2 2 4 17" xfId="17639"/>
    <cellStyle name="Total 2 2 4 17 2" xfId="46522"/>
    <cellStyle name="Total 2 2 4 18" xfId="19026"/>
    <cellStyle name="Total 2 2 4 18 2" xfId="46523"/>
    <cellStyle name="Total 2 2 4 19" xfId="20406"/>
    <cellStyle name="Total 2 2 4 19 2" xfId="46524"/>
    <cellStyle name="Total 2 2 4 2" xfId="364"/>
    <cellStyle name="Total 2 2 4 2 10" xfId="11783"/>
    <cellStyle name="Total 2 2 4 2 10 2" xfId="46525"/>
    <cellStyle name="Total 2 2 4 2 11" xfId="13179"/>
    <cellStyle name="Total 2 2 4 2 11 2" xfId="46526"/>
    <cellStyle name="Total 2 2 4 2 12" xfId="14575"/>
    <cellStyle name="Total 2 2 4 2 12 2" xfId="46527"/>
    <cellStyle name="Total 2 2 4 2 13" xfId="15969"/>
    <cellStyle name="Total 2 2 4 2 13 2" xfId="46528"/>
    <cellStyle name="Total 2 2 4 2 14" xfId="17359"/>
    <cellStyle name="Total 2 2 4 2 14 2" xfId="46529"/>
    <cellStyle name="Total 2 2 4 2 15" xfId="18746"/>
    <cellStyle name="Total 2 2 4 2 15 2" xfId="46530"/>
    <cellStyle name="Total 2 2 4 2 16" xfId="20126"/>
    <cellStyle name="Total 2 2 4 2 16 2" xfId="46531"/>
    <cellStyle name="Total 2 2 4 2 17" xfId="21492"/>
    <cellStyle name="Total 2 2 4 2 17 2" xfId="46532"/>
    <cellStyle name="Total 2 2 4 2 18" xfId="22846"/>
    <cellStyle name="Total 2 2 4 2 18 2" xfId="46533"/>
    <cellStyle name="Total 2 2 4 2 19" xfId="24190"/>
    <cellStyle name="Total 2 2 4 2 19 2" xfId="46534"/>
    <cellStyle name="Total 2 2 4 2 2" xfId="493"/>
    <cellStyle name="Total 2 2 4 2 2 10" xfId="14704"/>
    <cellStyle name="Total 2 2 4 2 2 10 2" xfId="46535"/>
    <cellStyle name="Total 2 2 4 2 2 11" xfId="16098"/>
    <cellStyle name="Total 2 2 4 2 2 11 2" xfId="46536"/>
    <cellStyle name="Total 2 2 4 2 2 12" xfId="17488"/>
    <cellStyle name="Total 2 2 4 2 2 12 2" xfId="46537"/>
    <cellStyle name="Total 2 2 4 2 2 13" xfId="18875"/>
    <cellStyle name="Total 2 2 4 2 2 13 2" xfId="46538"/>
    <cellStyle name="Total 2 2 4 2 2 14" xfId="20255"/>
    <cellStyle name="Total 2 2 4 2 2 14 2" xfId="46539"/>
    <cellStyle name="Total 2 2 4 2 2 15" xfId="21621"/>
    <cellStyle name="Total 2 2 4 2 2 15 2" xfId="46540"/>
    <cellStyle name="Total 2 2 4 2 2 16" xfId="22975"/>
    <cellStyle name="Total 2 2 4 2 2 16 2" xfId="46541"/>
    <cellStyle name="Total 2 2 4 2 2 17" xfId="24319"/>
    <cellStyle name="Total 2 2 4 2 2 17 2" xfId="46542"/>
    <cellStyle name="Total 2 2 4 2 2 18" xfId="1887"/>
    <cellStyle name="Total 2 2 4 2 2 18 2" xfId="46543"/>
    <cellStyle name="Total 2 2 4 2 2 19" xfId="46544"/>
    <cellStyle name="Total 2 2 4 2 2 2" xfId="3347"/>
    <cellStyle name="Total 2 2 4 2 2 2 2" xfId="46545"/>
    <cellStyle name="Total 2 2 4 2 2 3" xfId="4691"/>
    <cellStyle name="Total 2 2 4 2 2 3 2" xfId="46546"/>
    <cellStyle name="Total 2 2 4 2 2 4" xfId="6317"/>
    <cellStyle name="Total 2 2 4 2 2 4 2" xfId="46547"/>
    <cellStyle name="Total 2 2 4 2 2 5" xfId="7719"/>
    <cellStyle name="Total 2 2 4 2 2 5 2" xfId="46548"/>
    <cellStyle name="Total 2 2 4 2 2 6" xfId="9114"/>
    <cellStyle name="Total 2 2 4 2 2 6 2" xfId="46549"/>
    <cellStyle name="Total 2 2 4 2 2 7" xfId="10515"/>
    <cellStyle name="Total 2 2 4 2 2 7 2" xfId="46550"/>
    <cellStyle name="Total 2 2 4 2 2 8" xfId="11912"/>
    <cellStyle name="Total 2 2 4 2 2 8 2" xfId="46551"/>
    <cellStyle name="Total 2 2 4 2 2 9" xfId="13308"/>
    <cellStyle name="Total 2 2 4 2 2 9 2" xfId="46552"/>
    <cellStyle name="Total 2 2 4 2 20" xfId="1758"/>
    <cellStyle name="Total 2 2 4 2 20 2" xfId="46553"/>
    <cellStyle name="Total 2 2 4 2 21" xfId="24585"/>
    <cellStyle name="Total 2 2 4 2 21 2" xfId="46554"/>
    <cellStyle name="Total 2 2 4 2 22" xfId="24714"/>
    <cellStyle name="Total 2 2 4 2 22 2" xfId="46555"/>
    <cellStyle name="Total 2 2 4 2 23" xfId="46556"/>
    <cellStyle name="Total 2 2 4 2 3" xfId="609"/>
    <cellStyle name="Total 2 2 4 2 3 10" xfId="14820"/>
    <cellStyle name="Total 2 2 4 2 3 10 2" xfId="46557"/>
    <cellStyle name="Total 2 2 4 2 3 11" xfId="16214"/>
    <cellStyle name="Total 2 2 4 2 3 11 2" xfId="46558"/>
    <cellStyle name="Total 2 2 4 2 3 12" xfId="17604"/>
    <cellStyle name="Total 2 2 4 2 3 12 2" xfId="46559"/>
    <cellStyle name="Total 2 2 4 2 3 13" xfId="18991"/>
    <cellStyle name="Total 2 2 4 2 3 13 2" xfId="46560"/>
    <cellStyle name="Total 2 2 4 2 3 14" xfId="20371"/>
    <cellStyle name="Total 2 2 4 2 3 14 2" xfId="46561"/>
    <cellStyle name="Total 2 2 4 2 3 15" xfId="21737"/>
    <cellStyle name="Total 2 2 4 2 3 15 2" xfId="46562"/>
    <cellStyle name="Total 2 2 4 2 3 16" xfId="23091"/>
    <cellStyle name="Total 2 2 4 2 3 16 2" xfId="46563"/>
    <cellStyle name="Total 2 2 4 2 3 17" xfId="24435"/>
    <cellStyle name="Total 2 2 4 2 3 17 2" xfId="46564"/>
    <cellStyle name="Total 2 2 4 2 3 18" xfId="2003"/>
    <cellStyle name="Total 2 2 4 2 3 18 2" xfId="46565"/>
    <cellStyle name="Total 2 2 4 2 3 19" xfId="46566"/>
    <cellStyle name="Total 2 2 4 2 3 2" xfId="3463"/>
    <cellStyle name="Total 2 2 4 2 3 2 2" xfId="46567"/>
    <cellStyle name="Total 2 2 4 2 3 3" xfId="4807"/>
    <cellStyle name="Total 2 2 4 2 3 3 2" xfId="46568"/>
    <cellStyle name="Total 2 2 4 2 3 4" xfId="6433"/>
    <cellStyle name="Total 2 2 4 2 3 4 2" xfId="46569"/>
    <cellStyle name="Total 2 2 4 2 3 5" xfId="7835"/>
    <cellStyle name="Total 2 2 4 2 3 5 2" xfId="46570"/>
    <cellStyle name="Total 2 2 4 2 3 6" xfId="9230"/>
    <cellStyle name="Total 2 2 4 2 3 6 2" xfId="46571"/>
    <cellStyle name="Total 2 2 4 2 3 7" xfId="10631"/>
    <cellStyle name="Total 2 2 4 2 3 7 2" xfId="46572"/>
    <cellStyle name="Total 2 2 4 2 3 8" xfId="12028"/>
    <cellStyle name="Total 2 2 4 2 3 8 2" xfId="46573"/>
    <cellStyle name="Total 2 2 4 2 3 9" xfId="13424"/>
    <cellStyle name="Total 2 2 4 2 3 9 2" xfId="46574"/>
    <cellStyle name="Total 2 2 4 2 4" xfId="3218"/>
    <cellStyle name="Total 2 2 4 2 4 2" xfId="46575"/>
    <cellStyle name="Total 2 2 4 2 5" xfId="4562"/>
    <cellStyle name="Total 2 2 4 2 5 2" xfId="46576"/>
    <cellStyle name="Total 2 2 4 2 6" xfId="6188"/>
    <cellStyle name="Total 2 2 4 2 6 2" xfId="46577"/>
    <cellStyle name="Total 2 2 4 2 7" xfId="7590"/>
    <cellStyle name="Total 2 2 4 2 7 2" xfId="46578"/>
    <cellStyle name="Total 2 2 4 2 8" xfId="8985"/>
    <cellStyle name="Total 2 2 4 2 8 2" xfId="46579"/>
    <cellStyle name="Total 2 2 4 2 9" xfId="10386"/>
    <cellStyle name="Total 2 2 4 2 9 2" xfId="46580"/>
    <cellStyle name="Total 2 2 4 20" xfId="21772"/>
    <cellStyle name="Total 2 2 4 20 2" xfId="46581"/>
    <cellStyle name="Total 2 2 4 21" xfId="23126"/>
    <cellStyle name="Total 2 2 4 21 2" xfId="46582"/>
    <cellStyle name="Total 2 2 4 22" xfId="694"/>
    <cellStyle name="Total 2 2 4 22 2" xfId="46583"/>
    <cellStyle name="Total 2 2 4 23" xfId="24532"/>
    <cellStyle name="Total 2 2 4 23 2" xfId="46584"/>
    <cellStyle name="Total 2 2 4 24" xfId="24648"/>
    <cellStyle name="Total 2 2 4 24 2" xfId="46585"/>
    <cellStyle name="Total 2 2 4 25" xfId="46586"/>
    <cellStyle name="Total 2 2 4 26" xfId="56249"/>
    <cellStyle name="Total 2 2 4 27" xfId="56250"/>
    <cellStyle name="Total 2 2 4 28" xfId="56251"/>
    <cellStyle name="Total 2 2 4 29" xfId="56252"/>
    <cellStyle name="Total 2 2 4 3" xfId="413"/>
    <cellStyle name="Total 2 2 4 3 10" xfId="14624"/>
    <cellStyle name="Total 2 2 4 3 10 2" xfId="46587"/>
    <cellStyle name="Total 2 2 4 3 11" xfId="16018"/>
    <cellStyle name="Total 2 2 4 3 11 2" xfId="46588"/>
    <cellStyle name="Total 2 2 4 3 12" xfId="17408"/>
    <cellStyle name="Total 2 2 4 3 12 2" xfId="46589"/>
    <cellStyle name="Total 2 2 4 3 13" xfId="18795"/>
    <cellStyle name="Total 2 2 4 3 13 2" xfId="46590"/>
    <cellStyle name="Total 2 2 4 3 14" xfId="20175"/>
    <cellStyle name="Total 2 2 4 3 14 2" xfId="46591"/>
    <cellStyle name="Total 2 2 4 3 15" xfId="21541"/>
    <cellStyle name="Total 2 2 4 3 15 2" xfId="46592"/>
    <cellStyle name="Total 2 2 4 3 16" xfId="22895"/>
    <cellStyle name="Total 2 2 4 3 16 2" xfId="46593"/>
    <cellStyle name="Total 2 2 4 3 17" xfId="24239"/>
    <cellStyle name="Total 2 2 4 3 17 2" xfId="46594"/>
    <cellStyle name="Total 2 2 4 3 18" xfId="1807"/>
    <cellStyle name="Total 2 2 4 3 18 2" xfId="46595"/>
    <cellStyle name="Total 2 2 4 3 19" xfId="46596"/>
    <cellStyle name="Total 2 2 4 3 2" xfId="3267"/>
    <cellStyle name="Total 2 2 4 3 2 2" xfId="46597"/>
    <cellStyle name="Total 2 2 4 3 3" xfId="4611"/>
    <cellStyle name="Total 2 2 4 3 3 2" xfId="46598"/>
    <cellStyle name="Total 2 2 4 3 4" xfId="6237"/>
    <cellStyle name="Total 2 2 4 3 4 2" xfId="46599"/>
    <cellStyle name="Total 2 2 4 3 5" xfId="7639"/>
    <cellStyle name="Total 2 2 4 3 5 2" xfId="46600"/>
    <cellStyle name="Total 2 2 4 3 6" xfId="9034"/>
    <cellStyle name="Total 2 2 4 3 6 2" xfId="46601"/>
    <cellStyle name="Total 2 2 4 3 7" xfId="10435"/>
    <cellStyle name="Total 2 2 4 3 7 2" xfId="46602"/>
    <cellStyle name="Total 2 2 4 3 8" xfId="11832"/>
    <cellStyle name="Total 2 2 4 3 8 2" xfId="46603"/>
    <cellStyle name="Total 2 2 4 3 9" xfId="13228"/>
    <cellStyle name="Total 2 2 4 3 9 2" xfId="46604"/>
    <cellStyle name="Total 2 2 4 30" xfId="56253"/>
    <cellStyle name="Total 2 2 4 31" xfId="56254"/>
    <cellStyle name="Total 2 2 4 32" xfId="56255"/>
    <cellStyle name="Total 2 2 4 4" xfId="529"/>
    <cellStyle name="Total 2 2 4 4 10" xfId="14740"/>
    <cellStyle name="Total 2 2 4 4 10 2" xfId="46605"/>
    <cellStyle name="Total 2 2 4 4 11" xfId="16134"/>
    <cellStyle name="Total 2 2 4 4 11 2" xfId="46606"/>
    <cellStyle name="Total 2 2 4 4 12" xfId="17524"/>
    <cellStyle name="Total 2 2 4 4 12 2" xfId="46607"/>
    <cellStyle name="Total 2 2 4 4 13" xfId="18911"/>
    <cellStyle name="Total 2 2 4 4 13 2" xfId="46608"/>
    <cellStyle name="Total 2 2 4 4 14" xfId="20291"/>
    <cellStyle name="Total 2 2 4 4 14 2" xfId="46609"/>
    <cellStyle name="Total 2 2 4 4 15" xfId="21657"/>
    <cellStyle name="Total 2 2 4 4 15 2" xfId="46610"/>
    <cellStyle name="Total 2 2 4 4 16" xfId="23011"/>
    <cellStyle name="Total 2 2 4 4 16 2" xfId="46611"/>
    <cellStyle name="Total 2 2 4 4 17" xfId="24355"/>
    <cellStyle name="Total 2 2 4 4 17 2" xfId="46612"/>
    <cellStyle name="Total 2 2 4 4 18" xfId="1923"/>
    <cellStyle name="Total 2 2 4 4 18 2" xfId="46613"/>
    <cellStyle name="Total 2 2 4 4 19" xfId="46614"/>
    <cellStyle name="Total 2 2 4 4 2" xfId="3383"/>
    <cellStyle name="Total 2 2 4 4 2 2" xfId="46615"/>
    <cellStyle name="Total 2 2 4 4 3" xfId="4727"/>
    <cellStyle name="Total 2 2 4 4 3 2" xfId="46616"/>
    <cellStyle name="Total 2 2 4 4 4" xfId="6353"/>
    <cellStyle name="Total 2 2 4 4 4 2" xfId="46617"/>
    <cellStyle name="Total 2 2 4 4 5" xfId="7755"/>
    <cellStyle name="Total 2 2 4 4 5 2" xfId="46618"/>
    <cellStyle name="Total 2 2 4 4 6" xfId="9150"/>
    <cellStyle name="Total 2 2 4 4 6 2" xfId="46619"/>
    <cellStyle name="Total 2 2 4 4 7" xfId="10551"/>
    <cellStyle name="Total 2 2 4 4 7 2" xfId="46620"/>
    <cellStyle name="Total 2 2 4 4 8" xfId="11948"/>
    <cellStyle name="Total 2 2 4 4 8 2" xfId="46621"/>
    <cellStyle name="Total 2 2 4 4 9" xfId="13344"/>
    <cellStyle name="Total 2 2 4 4 9 2" xfId="46622"/>
    <cellStyle name="Total 2 2 4 5" xfId="1678"/>
    <cellStyle name="Total 2 2 4 5 10" xfId="14495"/>
    <cellStyle name="Total 2 2 4 5 10 2" xfId="46623"/>
    <cellStyle name="Total 2 2 4 5 11" xfId="15889"/>
    <cellStyle name="Total 2 2 4 5 11 2" xfId="46624"/>
    <cellStyle name="Total 2 2 4 5 12" xfId="17279"/>
    <cellStyle name="Total 2 2 4 5 12 2" xfId="46625"/>
    <cellStyle name="Total 2 2 4 5 13" xfId="18666"/>
    <cellStyle name="Total 2 2 4 5 13 2" xfId="46626"/>
    <cellStyle name="Total 2 2 4 5 14" xfId="20046"/>
    <cellStyle name="Total 2 2 4 5 14 2" xfId="46627"/>
    <cellStyle name="Total 2 2 4 5 15" xfId="21412"/>
    <cellStyle name="Total 2 2 4 5 15 2" xfId="46628"/>
    <cellStyle name="Total 2 2 4 5 16" xfId="22766"/>
    <cellStyle name="Total 2 2 4 5 16 2" xfId="46629"/>
    <cellStyle name="Total 2 2 4 5 17" xfId="24110"/>
    <cellStyle name="Total 2 2 4 5 17 2" xfId="46630"/>
    <cellStyle name="Total 2 2 4 5 18" xfId="46631"/>
    <cellStyle name="Total 2 2 4 5 2" xfId="3138"/>
    <cellStyle name="Total 2 2 4 5 2 2" xfId="46632"/>
    <cellStyle name="Total 2 2 4 5 3" xfId="4482"/>
    <cellStyle name="Total 2 2 4 5 3 2" xfId="46633"/>
    <cellStyle name="Total 2 2 4 5 4" xfId="6108"/>
    <cellStyle name="Total 2 2 4 5 4 2" xfId="46634"/>
    <cellStyle name="Total 2 2 4 5 5" xfId="7510"/>
    <cellStyle name="Total 2 2 4 5 5 2" xfId="46635"/>
    <cellStyle name="Total 2 2 4 5 6" xfId="8905"/>
    <cellStyle name="Total 2 2 4 5 6 2" xfId="46636"/>
    <cellStyle name="Total 2 2 4 5 7" xfId="10306"/>
    <cellStyle name="Total 2 2 4 5 7 2" xfId="46637"/>
    <cellStyle name="Total 2 2 4 5 8" xfId="11703"/>
    <cellStyle name="Total 2 2 4 5 8 2" xfId="46638"/>
    <cellStyle name="Total 2 2 4 5 9" xfId="13099"/>
    <cellStyle name="Total 2 2 4 5 9 2" xfId="46639"/>
    <cellStyle name="Total 2 2 4 6" xfId="2144"/>
    <cellStyle name="Total 2 2 4 6 2" xfId="46640"/>
    <cellStyle name="Total 2 2 4 7" xfId="3498"/>
    <cellStyle name="Total 2 2 4 7 2" xfId="46641"/>
    <cellStyle name="Total 2 2 4 8" xfId="5070"/>
    <cellStyle name="Total 2 2 4 8 2" xfId="46642"/>
    <cellStyle name="Total 2 2 4 9" xfId="6468"/>
    <cellStyle name="Total 2 2 4 9 2" xfId="46643"/>
    <cellStyle name="Total 2 2 40" xfId="24628"/>
    <cellStyle name="Total 2 2 40 2" xfId="46644"/>
    <cellStyle name="Total 2 2 41" xfId="46645"/>
    <cellStyle name="Total 2 2 42" xfId="49228"/>
    <cellStyle name="Total 2 2 43" xfId="49220"/>
    <cellStyle name="Total 2 2 44" xfId="49304"/>
    <cellStyle name="Total 2 2 45" xfId="56256"/>
    <cellStyle name="Total 2 2 46" xfId="56257"/>
    <cellStyle name="Total 2 2 47" xfId="56258"/>
    <cellStyle name="Total 2 2 48" xfId="56259"/>
    <cellStyle name="Total 2 2 49" xfId="56260"/>
    <cellStyle name="Total 2 2 5" xfId="325"/>
    <cellStyle name="Total 2 2 5 10" xfId="4886"/>
    <cellStyle name="Total 2 2 5 10 2" xfId="46646"/>
    <cellStyle name="Total 2 2 5 11" xfId="10226"/>
    <cellStyle name="Total 2 2 5 11 2" xfId="46647"/>
    <cellStyle name="Total 2 2 5 12" xfId="11660"/>
    <cellStyle name="Total 2 2 5 12 2" xfId="46648"/>
    <cellStyle name="Total 2 2 5 13" xfId="4987"/>
    <cellStyle name="Total 2 2 5 13 2" xfId="46649"/>
    <cellStyle name="Total 2 2 5 14" xfId="10238"/>
    <cellStyle name="Total 2 2 5 14 2" xfId="46650"/>
    <cellStyle name="Total 2 2 5 15" xfId="7451"/>
    <cellStyle name="Total 2 2 5 15 2" xfId="46651"/>
    <cellStyle name="Total 2 2 5 16" xfId="13023"/>
    <cellStyle name="Total 2 2 5 16 2" xfId="46652"/>
    <cellStyle name="Total 2 2 5 17" xfId="14421"/>
    <cellStyle name="Total 2 2 5 17 2" xfId="46653"/>
    <cellStyle name="Total 2 2 5 18" xfId="15817"/>
    <cellStyle name="Total 2 2 5 18 2" xfId="46654"/>
    <cellStyle name="Total 2 2 5 19" xfId="17211"/>
    <cellStyle name="Total 2 2 5 19 2" xfId="46655"/>
    <cellStyle name="Total 2 2 5 2" xfId="444"/>
    <cellStyle name="Total 2 2 5 2 10" xfId="14655"/>
    <cellStyle name="Total 2 2 5 2 10 2" xfId="46656"/>
    <cellStyle name="Total 2 2 5 2 11" xfId="16049"/>
    <cellStyle name="Total 2 2 5 2 11 2" xfId="46657"/>
    <cellStyle name="Total 2 2 5 2 12" xfId="17439"/>
    <cellStyle name="Total 2 2 5 2 12 2" xfId="46658"/>
    <cellStyle name="Total 2 2 5 2 13" xfId="18826"/>
    <cellStyle name="Total 2 2 5 2 13 2" xfId="46659"/>
    <cellStyle name="Total 2 2 5 2 14" xfId="20206"/>
    <cellStyle name="Total 2 2 5 2 14 2" xfId="46660"/>
    <cellStyle name="Total 2 2 5 2 15" xfId="21572"/>
    <cellStyle name="Total 2 2 5 2 15 2" xfId="46661"/>
    <cellStyle name="Total 2 2 5 2 16" xfId="22926"/>
    <cellStyle name="Total 2 2 5 2 16 2" xfId="46662"/>
    <cellStyle name="Total 2 2 5 2 17" xfId="24270"/>
    <cellStyle name="Total 2 2 5 2 17 2" xfId="46663"/>
    <cellStyle name="Total 2 2 5 2 18" xfId="1838"/>
    <cellStyle name="Total 2 2 5 2 18 2" xfId="46664"/>
    <cellStyle name="Total 2 2 5 2 19" xfId="46665"/>
    <cellStyle name="Total 2 2 5 2 2" xfId="3298"/>
    <cellStyle name="Total 2 2 5 2 2 2" xfId="46666"/>
    <cellStyle name="Total 2 2 5 2 3" xfId="4642"/>
    <cellStyle name="Total 2 2 5 2 3 2" xfId="46667"/>
    <cellStyle name="Total 2 2 5 2 4" xfId="6268"/>
    <cellStyle name="Total 2 2 5 2 4 2" xfId="46668"/>
    <cellStyle name="Total 2 2 5 2 5" xfId="7670"/>
    <cellStyle name="Total 2 2 5 2 5 2" xfId="46669"/>
    <cellStyle name="Total 2 2 5 2 6" xfId="9065"/>
    <cellStyle name="Total 2 2 5 2 6 2" xfId="46670"/>
    <cellStyle name="Total 2 2 5 2 7" xfId="10466"/>
    <cellStyle name="Total 2 2 5 2 7 2" xfId="46671"/>
    <cellStyle name="Total 2 2 5 2 8" xfId="11863"/>
    <cellStyle name="Total 2 2 5 2 8 2" xfId="46672"/>
    <cellStyle name="Total 2 2 5 2 9" xfId="13259"/>
    <cellStyle name="Total 2 2 5 2 9 2" xfId="46673"/>
    <cellStyle name="Total 2 2 5 20" xfId="18601"/>
    <cellStyle name="Total 2 2 5 20 2" xfId="46674"/>
    <cellStyle name="Total 2 2 5 21" xfId="653"/>
    <cellStyle name="Total 2 2 5 21 2" xfId="46675"/>
    <cellStyle name="Total 2 2 5 22" xfId="24481"/>
    <cellStyle name="Total 2 2 5 22 2" xfId="46676"/>
    <cellStyle name="Total 2 2 5 23" xfId="24675"/>
    <cellStyle name="Total 2 2 5 23 2" xfId="46677"/>
    <cellStyle name="Total 2 2 5 24" xfId="46678"/>
    <cellStyle name="Total 2 2 5 25" xfId="56261"/>
    <cellStyle name="Total 2 2 5 26" xfId="56262"/>
    <cellStyle name="Total 2 2 5 27" xfId="56263"/>
    <cellStyle name="Total 2 2 5 28" xfId="56264"/>
    <cellStyle name="Total 2 2 5 29" xfId="56265"/>
    <cellStyle name="Total 2 2 5 3" xfId="560"/>
    <cellStyle name="Total 2 2 5 3 10" xfId="14771"/>
    <cellStyle name="Total 2 2 5 3 10 2" xfId="46679"/>
    <cellStyle name="Total 2 2 5 3 11" xfId="16165"/>
    <cellStyle name="Total 2 2 5 3 11 2" xfId="46680"/>
    <cellStyle name="Total 2 2 5 3 12" xfId="17555"/>
    <cellStyle name="Total 2 2 5 3 12 2" xfId="46681"/>
    <cellStyle name="Total 2 2 5 3 13" xfId="18942"/>
    <cellStyle name="Total 2 2 5 3 13 2" xfId="46682"/>
    <cellStyle name="Total 2 2 5 3 14" xfId="20322"/>
    <cellStyle name="Total 2 2 5 3 14 2" xfId="46683"/>
    <cellStyle name="Total 2 2 5 3 15" xfId="21688"/>
    <cellStyle name="Total 2 2 5 3 15 2" xfId="46684"/>
    <cellStyle name="Total 2 2 5 3 16" xfId="23042"/>
    <cellStyle name="Total 2 2 5 3 16 2" xfId="46685"/>
    <cellStyle name="Total 2 2 5 3 17" xfId="24386"/>
    <cellStyle name="Total 2 2 5 3 17 2" xfId="46686"/>
    <cellStyle name="Total 2 2 5 3 18" xfId="1954"/>
    <cellStyle name="Total 2 2 5 3 18 2" xfId="46687"/>
    <cellStyle name="Total 2 2 5 3 19" xfId="46688"/>
    <cellStyle name="Total 2 2 5 3 2" xfId="3414"/>
    <cellStyle name="Total 2 2 5 3 2 2" xfId="46689"/>
    <cellStyle name="Total 2 2 5 3 3" xfId="4758"/>
    <cellStyle name="Total 2 2 5 3 3 2" xfId="46690"/>
    <cellStyle name="Total 2 2 5 3 4" xfId="6384"/>
    <cellStyle name="Total 2 2 5 3 4 2" xfId="46691"/>
    <cellStyle name="Total 2 2 5 3 5" xfId="7786"/>
    <cellStyle name="Total 2 2 5 3 5 2" xfId="46692"/>
    <cellStyle name="Total 2 2 5 3 6" xfId="9181"/>
    <cellStyle name="Total 2 2 5 3 6 2" xfId="46693"/>
    <cellStyle name="Total 2 2 5 3 7" xfId="10582"/>
    <cellStyle name="Total 2 2 5 3 7 2" xfId="46694"/>
    <cellStyle name="Total 2 2 5 3 8" xfId="11979"/>
    <cellStyle name="Total 2 2 5 3 8 2" xfId="46695"/>
    <cellStyle name="Total 2 2 5 3 9" xfId="13375"/>
    <cellStyle name="Total 2 2 5 3 9 2" xfId="46696"/>
    <cellStyle name="Total 2 2 5 30" xfId="56266"/>
    <cellStyle name="Total 2 2 5 31" xfId="56267"/>
    <cellStyle name="Total 2 2 5 4" xfId="1709"/>
    <cellStyle name="Total 2 2 5 4 10" xfId="14526"/>
    <cellStyle name="Total 2 2 5 4 10 2" xfId="46697"/>
    <cellStyle name="Total 2 2 5 4 11" xfId="15920"/>
    <cellStyle name="Total 2 2 5 4 11 2" xfId="46698"/>
    <cellStyle name="Total 2 2 5 4 12" xfId="17310"/>
    <cellStyle name="Total 2 2 5 4 12 2" xfId="46699"/>
    <cellStyle name="Total 2 2 5 4 13" xfId="18697"/>
    <cellStyle name="Total 2 2 5 4 13 2" xfId="46700"/>
    <cellStyle name="Total 2 2 5 4 14" xfId="20077"/>
    <cellStyle name="Total 2 2 5 4 14 2" xfId="46701"/>
    <cellStyle name="Total 2 2 5 4 15" xfId="21443"/>
    <cellStyle name="Total 2 2 5 4 15 2" xfId="46702"/>
    <cellStyle name="Total 2 2 5 4 16" xfId="22797"/>
    <cellStyle name="Total 2 2 5 4 16 2" xfId="46703"/>
    <cellStyle name="Total 2 2 5 4 17" xfId="24141"/>
    <cellStyle name="Total 2 2 5 4 17 2" xfId="46704"/>
    <cellStyle name="Total 2 2 5 4 18" xfId="46705"/>
    <cellStyle name="Total 2 2 5 4 2" xfId="3169"/>
    <cellStyle name="Total 2 2 5 4 2 2" xfId="46706"/>
    <cellStyle name="Total 2 2 5 4 3" xfId="4513"/>
    <cellStyle name="Total 2 2 5 4 3 2" xfId="46707"/>
    <cellStyle name="Total 2 2 5 4 4" xfId="6139"/>
    <cellStyle name="Total 2 2 5 4 4 2" xfId="46708"/>
    <cellStyle name="Total 2 2 5 4 5" xfId="7541"/>
    <cellStyle name="Total 2 2 5 4 5 2" xfId="46709"/>
    <cellStyle name="Total 2 2 5 4 6" xfId="8936"/>
    <cellStyle name="Total 2 2 5 4 6 2" xfId="46710"/>
    <cellStyle name="Total 2 2 5 4 7" xfId="10337"/>
    <cellStyle name="Total 2 2 5 4 7 2" xfId="46711"/>
    <cellStyle name="Total 2 2 5 4 8" xfId="11734"/>
    <cellStyle name="Total 2 2 5 4 8 2" xfId="46712"/>
    <cellStyle name="Total 2 2 5 4 9" xfId="13130"/>
    <cellStyle name="Total 2 2 5 4 9 2" xfId="46713"/>
    <cellStyle name="Total 2 2 5 5" xfId="2103"/>
    <cellStyle name="Total 2 2 5 5 2" xfId="46714"/>
    <cellStyle name="Total 2 2 5 6" xfId="2040"/>
    <cellStyle name="Total 2 2 5 6 2" xfId="46715"/>
    <cellStyle name="Total 2 2 5 7" xfId="5029"/>
    <cellStyle name="Total 2 2 5 7 2" xfId="46716"/>
    <cellStyle name="Total 2 2 5 8" xfId="4845"/>
    <cellStyle name="Total 2 2 5 8 2" xfId="46717"/>
    <cellStyle name="Total 2 2 5 9" xfId="7426"/>
    <cellStyle name="Total 2 2 5 9 2" xfId="46718"/>
    <cellStyle name="Total 2 2 50" xfId="56268"/>
    <cellStyle name="Total 2 2 51" xfId="56269"/>
    <cellStyle name="Total 2 2 52" xfId="56270"/>
    <cellStyle name="Total 2 2 53" xfId="56271"/>
    <cellStyle name="Total 2 2 54" xfId="56272"/>
    <cellStyle name="Total 2 2 55" xfId="56273"/>
    <cellStyle name="Total 2 2 56" xfId="56274"/>
    <cellStyle name="Total 2 2 57" xfId="56275"/>
    <cellStyle name="Total 2 2 58" xfId="56276"/>
    <cellStyle name="Total 2 2 59" xfId="56277"/>
    <cellStyle name="Total 2 2 6" xfId="314"/>
    <cellStyle name="Total 2 2 6 10" xfId="9252"/>
    <cellStyle name="Total 2 2 6 10 2" xfId="46719"/>
    <cellStyle name="Total 2 2 6 11" xfId="4916"/>
    <cellStyle name="Total 2 2 6 11 2" xfId="46720"/>
    <cellStyle name="Total 2 2 6 12" xfId="10255"/>
    <cellStyle name="Total 2 2 6 12 2" xfId="46721"/>
    <cellStyle name="Total 2 2 6 13" xfId="6087"/>
    <cellStyle name="Total 2 2 6 13 2" xfId="46722"/>
    <cellStyle name="Total 2 2 6 14" xfId="13048"/>
    <cellStyle name="Total 2 2 6 14 2" xfId="46723"/>
    <cellStyle name="Total 2 2 6 15" xfId="14446"/>
    <cellStyle name="Total 2 2 6 15 2" xfId="46724"/>
    <cellStyle name="Total 2 2 6 16" xfId="15841"/>
    <cellStyle name="Total 2 2 6 16 2" xfId="46725"/>
    <cellStyle name="Total 2 2 6 17" xfId="17234"/>
    <cellStyle name="Total 2 2 6 17 2" xfId="46726"/>
    <cellStyle name="Total 2 2 6 18" xfId="18622"/>
    <cellStyle name="Total 2 2 6 18 2" xfId="46727"/>
    <cellStyle name="Total 2 2 6 19" xfId="20004"/>
    <cellStyle name="Total 2 2 6 19 2" xfId="46728"/>
    <cellStyle name="Total 2 2 6 2" xfId="433"/>
    <cellStyle name="Total 2 2 6 2 10" xfId="14644"/>
    <cellStyle name="Total 2 2 6 2 10 2" xfId="46729"/>
    <cellStyle name="Total 2 2 6 2 11" xfId="16038"/>
    <cellStyle name="Total 2 2 6 2 11 2" xfId="46730"/>
    <cellStyle name="Total 2 2 6 2 12" xfId="17428"/>
    <cellStyle name="Total 2 2 6 2 12 2" xfId="46731"/>
    <cellStyle name="Total 2 2 6 2 13" xfId="18815"/>
    <cellStyle name="Total 2 2 6 2 13 2" xfId="46732"/>
    <cellStyle name="Total 2 2 6 2 14" xfId="20195"/>
    <cellStyle name="Total 2 2 6 2 14 2" xfId="46733"/>
    <cellStyle name="Total 2 2 6 2 15" xfId="21561"/>
    <cellStyle name="Total 2 2 6 2 15 2" xfId="46734"/>
    <cellStyle name="Total 2 2 6 2 16" xfId="22915"/>
    <cellStyle name="Total 2 2 6 2 16 2" xfId="46735"/>
    <cellStyle name="Total 2 2 6 2 17" xfId="24259"/>
    <cellStyle name="Total 2 2 6 2 17 2" xfId="46736"/>
    <cellStyle name="Total 2 2 6 2 18" xfId="1827"/>
    <cellStyle name="Total 2 2 6 2 18 2" xfId="46737"/>
    <cellStyle name="Total 2 2 6 2 19" xfId="46738"/>
    <cellStyle name="Total 2 2 6 2 2" xfId="3287"/>
    <cellStyle name="Total 2 2 6 2 2 2" xfId="46739"/>
    <cellStyle name="Total 2 2 6 2 3" xfId="4631"/>
    <cellStyle name="Total 2 2 6 2 3 2" xfId="46740"/>
    <cellStyle name="Total 2 2 6 2 4" xfId="6257"/>
    <cellStyle name="Total 2 2 6 2 4 2" xfId="46741"/>
    <cellStyle name="Total 2 2 6 2 5" xfId="7659"/>
    <cellStyle name="Total 2 2 6 2 5 2" xfId="46742"/>
    <cellStyle name="Total 2 2 6 2 6" xfId="9054"/>
    <cellStyle name="Total 2 2 6 2 6 2" xfId="46743"/>
    <cellStyle name="Total 2 2 6 2 7" xfId="10455"/>
    <cellStyle name="Total 2 2 6 2 7 2" xfId="46744"/>
    <cellStyle name="Total 2 2 6 2 8" xfId="11852"/>
    <cellStyle name="Total 2 2 6 2 8 2" xfId="46745"/>
    <cellStyle name="Total 2 2 6 2 9" xfId="13248"/>
    <cellStyle name="Total 2 2 6 2 9 2" xfId="46746"/>
    <cellStyle name="Total 2 2 6 20" xfId="21377"/>
    <cellStyle name="Total 2 2 6 20 2" xfId="46747"/>
    <cellStyle name="Total 2 2 6 21" xfId="678"/>
    <cellStyle name="Total 2 2 6 21 2" xfId="46748"/>
    <cellStyle name="Total 2 2 6 22" xfId="24490"/>
    <cellStyle name="Total 2 2 6 22 2" xfId="46749"/>
    <cellStyle name="Total 2 2 6 23" xfId="24666"/>
    <cellStyle name="Total 2 2 6 23 2" xfId="46750"/>
    <cellStyle name="Total 2 2 6 24" xfId="46751"/>
    <cellStyle name="Total 2 2 6 25" xfId="56278"/>
    <cellStyle name="Total 2 2 6 26" xfId="56279"/>
    <cellStyle name="Total 2 2 6 27" xfId="56280"/>
    <cellStyle name="Total 2 2 6 28" xfId="56281"/>
    <cellStyle name="Total 2 2 6 29" xfId="56282"/>
    <cellStyle name="Total 2 2 6 3" xfId="549"/>
    <cellStyle name="Total 2 2 6 3 10" xfId="14760"/>
    <cellStyle name="Total 2 2 6 3 10 2" xfId="46752"/>
    <cellStyle name="Total 2 2 6 3 11" xfId="16154"/>
    <cellStyle name="Total 2 2 6 3 11 2" xfId="46753"/>
    <cellStyle name="Total 2 2 6 3 12" xfId="17544"/>
    <cellStyle name="Total 2 2 6 3 12 2" xfId="46754"/>
    <cellStyle name="Total 2 2 6 3 13" xfId="18931"/>
    <cellStyle name="Total 2 2 6 3 13 2" xfId="46755"/>
    <cellStyle name="Total 2 2 6 3 14" xfId="20311"/>
    <cellStyle name="Total 2 2 6 3 14 2" xfId="46756"/>
    <cellStyle name="Total 2 2 6 3 15" xfId="21677"/>
    <cellStyle name="Total 2 2 6 3 15 2" xfId="46757"/>
    <cellStyle name="Total 2 2 6 3 16" xfId="23031"/>
    <cellStyle name="Total 2 2 6 3 16 2" xfId="46758"/>
    <cellStyle name="Total 2 2 6 3 17" xfId="24375"/>
    <cellStyle name="Total 2 2 6 3 17 2" xfId="46759"/>
    <cellStyle name="Total 2 2 6 3 18" xfId="1943"/>
    <cellStyle name="Total 2 2 6 3 18 2" xfId="46760"/>
    <cellStyle name="Total 2 2 6 3 19" xfId="46761"/>
    <cellStyle name="Total 2 2 6 3 2" xfId="3403"/>
    <cellStyle name="Total 2 2 6 3 2 2" xfId="46762"/>
    <cellStyle name="Total 2 2 6 3 3" xfId="4747"/>
    <cellStyle name="Total 2 2 6 3 3 2" xfId="46763"/>
    <cellStyle name="Total 2 2 6 3 4" xfId="6373"/>
    <cellStyle name="Total 2 2 6 3 4 2" xfId="46764"/>
    <cellStyle name="Total 2 2 6 3 5" xfId="7775"/>
    <cellStyle name="Total 2 2 6 3 5 2" xfId="46765"/>
    <cellStyle name="Total 2 2 6 3 6" xfId="9170"/>
    <cellStyle name="Total 2 2 6 3 6 2" xfId="46766"/>
    <cellStyle name="Total 2 2 6 3 7" xfId="10571"/>
    <cellStyle name="Total 2 2 6 3 7 2" xfId="46767"/>
    <cellStyle name="Total 2 2 6 3 8" xfId="11968"/>
    <cellStyle name="Total 2 2 6 3 8 2" xfId="46768"/>
    <cellStyle name="Total 2 2 6 3 9" xfId="13364"/>
    <cellStyle name="Total 2 2 6 3 9 2" xfId="46769"/>
    <cellStyle name="Total 2 2 6 30" xfId="56283"/>
    <cellStyle name="Total 2 2 6 31" xfId="56284"/>
    <cellStyle name="Total 2 2 6 4" xfId="1698"/>
    <cellStyle name="Total 2 2 6 4 10" xfId="14515"/>
    <cellStyle name="Total 2 2 6 4 10 2" xfId="46770"/>
    <cellStyle name="Total 2 2 6 4 11" xfId="15909"/>
    <cellStyle name="Total 2 2 6 4 11 2" xfId="46771"/>
    <cellStyle name="Total 2 2 6 4 12" xfId="17299"/>
    <cellStyle name="Total 2 2 6 4 12 2" xfId="46772"/>
    <cellStyle name="Total 2 2 6 4 13" xfId="18686"/>
    <cellStyle name="Total 2 2 6 4 13 2" xfId="46773"/>
    <cellStyle name="Total 2 2 6 4 14" xfId="20066"/>
    <cellStyle name="Total 2 2 6 4 14 2" xfId="46774"/>
    <cellStyle name="Total 2 2 6 4 15" xfId="21432"/>
    <cellStyle name="Total 2 2 6 4 15 2" xfId="46775"/>
    <cellStyle name="Total 2 2 6 4 16" xfId="22786"/>
    <cellStyle name="Total 2 2 6 4 16 2" xfId="46776"/>
    <cellStyle name="Total 2 2 6 4 17" xfId="24130"/>
    <cellStyle name="Total 2 2 6 4 17 2" xfId="46777"/>
    <cellStyle name="Total 2 2 6 4 18" xfId="46778"/>
    <cellStyle name="Total 2 2 6 4 2" xfId="3158"/>
    <cellStyle name="Total 2 2 6 4 2 2" xfId="46779"/>
    <cellStyle name="Total 2 2 6 4 3" xfId="4502"/>
    <cellStyle name="Total 2 2 6 4 3 2" xfId="46780"/>
    <cellStyle name="Total 2 2 6 4 4" xfId="6128"/>
    <cellStyle name="Total 2 2 6 4 4 2" xfId="46781"/>
    <cellStyle name="Total 2 2 6 4 5" xfId="7530"/>
    <cellStyle name="Total 2 2 6 4 5 2" xfId="46782"/>
    <cellStyle name="Total 2 2 6 4 6" xfId="8925"/>
    <cellStyle name="Total 2 2 6 4 6 2" xfId="46783"/>
    <cellStyle name="Total 2 2 6 4 7" xfId="10326"/>
    <cellStyle name="Total 2 2 6 4 7 2" xfId="46784"/>
    <cellStyle name="Total 2 2 6 4 8" xfId="11723"/>
    <cellStyle name="Total 2 2 6 4 8 2" xfId="46785"/>
    <cellStyle name="Total 2 2 6 4 9" xfId="13119"/>
    <cellStyle name="Total 2 2 6 4 9 2" xfId="46786"/>
    <cellStyle name="Total 2 2 6 5" xfId="2128"/>
    <cellStyle name="Total 2 2 6 5 2" xfId="46787"/>
    <cellStyle name="Total 2 2 6 6" xfId="2023"/>
    <cellStyle name="Total 2 2 6 6 2" xfId="46788"/>
    <cellStyle name="Total 2 2 6 7" xfId="5054"/>
    <cellStyle name="Total 2 2 6 7 2" xfId="46789"/>
    <cellStyle name="Total 2 2 6 8" xfId="4828"/>
    <cellStyle name="Total 2 2 6 8 2" xfId="46790"/>
    <cellStyle name="Total 2 2 6 9" xfId="5001"/>
    <cellStyle name="Total 2 2 6 9 2" xfId="46791"/>
    <cellStyle name="Total 2 2 60" xfId="56285"/>
    <cellStyle name="Total 2 2 61" xfId="56286"/>
    <cellStyle name="Total 2 2 62" xfId="56287"/>
    <cellStyle name="Total 2 2 63" xfId="56288"/>
    <cellStyle name="Total 2 2 64" xfId="56289"/>
    <cellStyle name="Total 2 2 65" xfId="56290"/>
    <cellStyle name="Total 2 2 66" xfId="56291"/>
    <cellStyle name="Total 2 2 67" xfId="56292"/>
    <cellStyle name="Total 2 2 68" xfId="56293"/>
    <cellStyle name="Total 2 2 69" xfId="56294"/>
    <cellStyle name="Total 2 2 7" xfId="389"/>
    <cellStyle name="Total 2 2 7 10" xfId="12123"/>
    <cellStyle name="Total 2 2 7 10 2" xfId="46792"/>
    <cellStyle name="Total 2 2 7 11" xfId="13521"/>
    <cellStyle name="Total 2 2 7 11 2" xfId="46793"/>
    <cellStyle name="Total 2 2 7 12" xfId="14917"/>
    <cellStyle name="Total 2 2 7 12 2" xfId="46794"/>
    <cellStyle name="Total 2 2 7 13" xfId="16311"/>
    <cellStyle name="Total 2 2 7 13 2" xfId="46795"/>
    <cellStyle name="Total 2 2 7 14" xfId="17701"/>
    <cellStyle name="Total 2 2 7 14 2" xfId="46796"/>
    <cellStyle name="Total 2 2 7 15" xfId="19088"/>
    <cellStyle name="Total 2 2 7 15 2" xfId="46797"/>
    <cellStyle name="Total 2 2 7 16" xfId="20468"/>
    <cellStyle name="Total 2 2 7 16 2" xfId="46798"/>
    <cellStyle name="Total 2 2 7 17" xfId="21834"/>
    <cellStyle name="Total 2 2 7 17 2" xfId="46799"/>
    <cellStyle name="Total 2 2 7 18" xfId="23188"/>
    <cellStyle name="Total 2 2 7 18 2" xfId="46800"/>
    <cellStyle name="Total 2 2 7 19" xfId="756"/>
    <cellStyle name="Total 2 2 7 19 2" xfId="46801"/>
    <cellStyle name="Total 2 2 7 2" xfId="1783"/>
    <cellStyle name="Total 2 2 7 2 10" xfId="14600"/>
    <cellStyle name="Total 2 2 7 2 10 2" xfId="46802"/>
    <cellStyle name="Total 2 2 7 2 11" xfId="15994"/>
    <cellStyle name="Total 2 2 7 2 11 2" xfId="46803"/>
    <cellStyle name="Total 2 2 7 2 12" xfId="17384"/>
    <cellStyle name="Total 2 2 7 2 12 2" xfId="46804"/>
    <cellStyle name="Total 2 2 7 2 13" xfId="18771"/>
    <cellStyle name="Total 2 2 7 2 13 2" xfId="46805"/>
    <cellStyle name="Total 2 2 7 2 14" xfId="20151"/>
    <cellStyle name="Total 2 2 7 2 14 2" xfId="46806"/>
    <cellStyle name="Total 2 2 7 2 15" xfId="21517"/>
    <cellStyle name="Total 2 2 7 2 15 2" xfId="46807"/>
    <cellStyle name="Total 2 2 7 2 16" xfId="22871"/>
    <cellStyle name="Total 2 2 7 2 16 2" xfId="46808"/>
    <cellStyle name="Total 2 2 7 2 17" xfId="24215"/>
    <cellStyle name="Total 2 2 7 2 17 2" xfId="46809"/>
    <cellStyle name="Total 2 2 7 2 18" xfId="46810"/>
    <cellStyle name="Total 2 2 7 2 2" xfId="3243"/>
    <cellStyle name="Total 2 2 7 2 2 2" xfId="46811"/>
    <cellStyle name="Total 2 2 7 2 3" xfId="4587"/>
    <cellStyle name="Total 2 2 7 2 3 2" xfId="46812"/>
    <cellStyle name="Total 2 2 7 2 4" xfId="6213"/>
    <cellStyle name="Total 2 2 7 2 4 2" xfId="46813"/>
    <cellStyle name="Total 2 2 7 2 5" xfId="7615"/>
    <cellStyle name="Total 2 2 7 2 5 2" xfId="46814"/>
    <cellStyle name="Total 2 2 7 2 6" xfId="9010"/>
    <cellStyle name="Total 2 2 7 2 6 2" xfId="46815"/>
    <cellStyle name="Total 2 2 7 2 7" xfId="10411"/>
    <cellStyle name="Total 2 2 7 2 7 2" xfId="46816"/>
    <cellStyle name="Total 2 2 7 2 8" xfId="11808"/>
    <cellStyle name="Total 2 2 7 2 8 2" xfId="46817"/>
    <cellStyle name="Total 2 2 7 2 9" xfId="13204"/>
    <cellStyle name="Total 2 2 7 2 9 2" xfId="46818"/>
    <cellStyle name="Total 2 2 7 20" xfId="46819"/>
    <cellStyle name="Total 2 2 7 21" xfId="56295"/>
    <cellStyle name="Total 2 2 7 22" xfId="56296"/>
    <cellStyle name="Total 2 2 7 23" xfId="56297"/>
    <cellStyle name="Total 2 2 7 24" xfId="56298"/>
    <cellStyle name="Total 2 2 7 25" xfId="56299"/>
    <cellStyle name="Total 2 2 7 26" xfId="56300"/>
    <cellStyle name="Total 2 2 7 27" xfId="56301"/>
    <cellStyle name="Total 2 2 7 3" xfId="2206"/>
    <cellStyle name="Total 2 2 7 3 2" xfId="46820"/>
    <cellStyle name="Total 2 2 7 4" xfId="3560"/>
    <cellStyle name="Total 2 2 7 4 2" xfId="46821"/>
    <cellStyle name="Total 2 2 7 5" xfId="5132"/>
    <cellStyle name="Total 2 2 7 5 2" xfId="46822"/>
    <cellStyle name="Total 2 2 7 6" xfId="6530"/>
    <cellStyle name="Total 2 2 7 6 2" xfId="46823"/>
    <cellStyle name="Total 2 2 7 7" xfId="7928"/>
    <cellStyle name="Total 2 2 7 7 2" xfId="46824"/>
    <cellStyle name="Total 2 2 7 8" xfId="9330"/>
    <cellStyle name="Total 2 2 7 8 2" xfId="46825"/>
    <cellStyle name="Total 2 2 7 9" xfId="10724"/>
    <cellStyle name="Total 2 2 7 9 2" xfId="46826"/>
    <cellStyle name="Total 2 2 70" xfId="56302"/>
    <cellStyle name="Total 2 2 71" xfId="56303"/>
    <cellStyle name="Total 2 2 72" xfId="56304"/>
    <cellStyle name="Total 2 2 73" xfId="56305"/>
    <cellStyle name="Total 2 2 74" xfId="56306"/>
    <cellStyle name="Total 2 2 75" xfId="56307"/>
    <cellStyle name="Total 2 2 76" xfId="56308"/>
    <cellStyle name="Total 2 2 77" xfId="56309"/>
    <cellStyle name="Total 2 2 78" xfId="56310"/>
    <cellStyle name="Total 2 2 79" xfId="56311"/>
    <cellStyle name="Total 2 2 8" xfId="516"/>
    <cellStyle name="Total 2 2 8 10" xfId="12082"/>
    <cellStyle name="Total 2 2 8 10 2" xfId="46827"/>
    <cellStyle name="Total 2 2 8 11" xfId="13480"/>
    <cellStyle name="Total 2 2 8 11 2" xfId="46828"/>
    <cellStyle name="Total 2 2 8 12" xfId="14876"/>
    <cellStyle name="Total 2 2 8 12 2" xfId="46829"/>
    <cellStyle name="Total 2 2 8 13" xfId="16270"/>
    <cellStyle name="Total 2 2 8 13 2" xfId="46830"/>
    <cellStyle name="Total 2 2 8 14" xfId="17660"/>
    <cellStyle name="Total 2 2 8 14 2" xfId="46831"/>
    <cellStyle name="Total 2 2 8 15" xfId="19047"/>
    <cellStyle name="Total 2 2 8 15 2" xfId="46832"/>
    <cellStyle name="Total 2 2 8 16" xfId="20427"/>
    <cellStyle name="Total 2 2 8 16 2" xfId="46833"/>
    <cellStyle name="Total 2 2 8 17" xfId="21793"/>
    <cellStyle name="Total 2 2 8 17 2" xfId="46834"/>
    <cellStyle name="Total 2 2 8 18" xfId="23147"/>
    <cellStyle name="Total 2 2 8 18 2" xfId="46835"/>
    <cellStyle name="Total 2 2 8 19" xfId="715"/>
    <cellStyle name="Total 2 2 8 19 2" xfId="46836"/>
    <cellStyle name="Total 2 2 8 2" xfId="1910"/>
    <cellStyle name="Total 2 2 8 2 10" xfId="14727"/>
    <cellStyle name="Total 2 2 8 2 10 2" xfId="46837"/>
    <cellStyle name="Total 2 2 8 2 11" xfId="16121"/>
    <cellStyle name="Total 2 2 8 2 11 2" xfId="46838"/>
    <cellStyle name="Total 2 2 8 2 12" xfId="17511"/>
    <cellStyle name="Total 2 2 8 2 12 2" xfId="46839"/>
    <cellStyle name="Total 2 2 8 2 13" xfId="18898"/>
    <cellStyle name="Total 2 2 8 2 13 2" xfId="46840"/>
    <cellStyle name="Total 2 2 8 2 14" xfId="20278"/>
    <cellStyle name="Total 2 2 8 2 14 2" xfId="46841"/>
    <cellStyle name="Total 2 2 8 2 15" xfId="21644"/>
    <cellStyle name="Total 2 2 8 2 15 2" xfId="46842"/>
    <cellStyle name="Total 2 2 8 2 16" xfId="22998"/>
    <cellStyle name="Total 2 2 8 2 16 2" xfId="46843"/>
    <cellStyle name="Total 2 2 8 2 17" xfId="24342"/>
    <cellStyle name="Total 2 2 8 2 17 2" xfId="46844"/>
    <cellStyle name="Total 2 2 8 2 18" xfId="46845"/>
    <cellStyle name="Total 2 2 8 2 2" xfId="3370"/>
    <cellStyle name="Total 2 2 8 2 2 2" xfId="46846"/>
    <cellStyle name="Total 2 2 8 2 3" xfId="4714"/>
    <cellStyle name="Total 2 2 8 2 3 2" xfId="46847"/>
    <cellStyle name="Total 2 2 8 2 4" xfId="6340"/>
    <cellStyle name="Total 2 2 8 2 4 2" xfId="46848"/>
    <cellStyle name="Total 2 2 8 2 5" xfId="7742"/>
    <cellStyle name="Total 2 2 8 2 5 2" xfId="46849"/>
    <cellStyle name="Total 2 2 8 2 6" xfId="9137"/>
    <cellStyle name="Total 2 2 8 2 6 2" xfId="46850"/>
    <cellStyle name="Total 2 2 8 2 7" xfId="10538"/>
    <cellStyle name="Total 2 2 8 2 7 2" xfId="46851"/>
    <cellStyle name="Total 2 2 8 2 8" xfId="11935"/>
    <cellStyle name="Total 2 2 8 2 8 2" xfId="46852"/>
    <cellStyle name="Total 2 2 8 2 9" xfId="13331"/>
    <cellStyle name="Total 2 2 8 2 9 2" xfId="46853"/>
    <cellStyle name="Total 2 2 8 20" xfId="46854"/>
    <cellStyle name="Total 2 2 8 21" xfId="56312"/>
    <cellStyle name="Total 2 2 8 22" xfId="56313"/>
    <cellStyle name="Total 2 2 8 23" xfId="56314"/>
    <cellStyle name="Total 2 2 8 24" xfId="56315"/>
    <cellStyle name="Total 2 2 8 25" xfId="56316"/>
    <cellStyle name="Total 2 2 8 26" xfId="56317"/>
    <cellStyle name="Total 2 2 8 27" xfId="56318"/>
    <cellStyle name="Total 2 2 8 3" xfId="2165"/>
    <cellStyle name="Total 2 2 8 3 2" xfId="46855"/>
    <cellStyle name="Total 2 2 8 4" xfId="3519"/>
    <cellStyle name="Total 2 2 8 4 2" xfId="46856"/>
    <cellStyle name="Total 2 2 8 5" xfId="5091"/>
    <cellStyle name="Total 2 2 8 5 2" xfId="46857"/>
    <cellStyle name="Total 2 2 8 6" xfId="6489"/>
    <cellStyle name="Total 2 2 8 6 2" xfId="46858"/>
    <cellStyle name="Total 2 2 8 7" xfId="7887"/>
    <cellStyle name="Total 2 2 8 7 2" xfId="46859"/>
    <cellStyle name="Total 2 2 8 8" xfId="9289"/>
    <cellStyle name="Total 2 2 8 8 2" xfId="46860"/>
    <cellStyle name="Total 2 2 8 9" xfId="10683"/>
    <cellStyle name="Total 2 2 8 9 2" xfId="46861"/>
    <cellStyle name="Total 2 2 80" xfId="56319"/>
    <cellStyle name="Total 2 2 81" xfId="56320"/>
    <cellStyle name="Total 2 2 82" xfId="56321"/>
    <cellStyle name="Total 2 2 83" xfId="56322"/>
    <cellStyle name="Total 2 2 84" xfId="56323"/>
    <cellStyle name="Total 2 2 85" xfId="56324"/>
    <cellStyle name="Total 2 2 86" xfId="56325"/>
    <cellStyle name="Total 2 2 87" xfId="56326"/>
    <cellStyle name="Total 2 2 88" xfId="56327"/>
    <cellStyle name="Total 2 2 89" xfId="56328"/>
    <cellStyle name="Total 2 2 9" xfId="708"/>
    <cellStyle name="Total 2 2 9 10" xfId="13473"/>
    <cellStyle name="Total 2 2 9 10 2" xfId="46862"/>
    <cellStyle name="Total 2 2 9 11" xfId="14869"/>
    <cellStyle name="Total 2 2 9 11 2" xfId="46863"/>
    <cellStyle name="Total 2 2 9 12" xfId="16263"/>
    <cellStyle name="Total 2 2 9 12 2" xfId="46864"/>
    <cellStyle name="Total 2 2 9 13" xfId="17653"/>
    <cellStyle name="Total 2 2 9 13 2" xfId="46865"/>
    <cellStyle name="Total 2 2 9 14" xfId="19040"/>
    <cellStyle name="Total 2 2 9 14 2" xfId="46866"/>
    <cellStyle name="Total 2 2 9 15" xfId="20420"/>
    <cellStyle name="Total 2 2 9 15 2" xfId="46867"/>
    <cellStyle name="Total 2 2 9 16" xfId="21786"/>
    <cellStyle name="Total 2 2 9 16 2" xfId="46868"/>
    <cellStyle name="Total 2 2 9 17" xfId="23140"/>
    <cellStyle name="Total 2 2 9 17 2" xfId="46869"/>
    <cellStyle name="Total 2 2 9 18" xfId="46870"/>
    <cellStyle name="Total 2 2 9 19" xfId="56329"/>
    <cellStyle name="Total 2 2 9 2" xfId="2158"/>
    <cellStyle name="Total 2 2 9 2 2" xfId="46871"/>
    <cellStyle name="Total 2 2 9 20" xfId="56330"/>
    <cellStyle name="Total 2 2 9 21" xfId="56331"/>
    <cellStyle name="Total 2 2 9 22" xfId="56332"/>
    <cellStyle name="Total 2 2 9 23" xfId="56333"/>
    <cellStyle name="Total 2 2 9 24" xfId="56334"/>
    <cellStyle name="Total 2 2 9 25" xfId="56335"/>
    <cellStyle name="Total 2 2 9 3" xfId="3512"/>
    <cellStyle name="Total 2 2 9 3 2" xfId="46872"/>
    <cellStyle name="Total 2 2 9 4" xfId="5084"/>
    <cellStyle name="Total 2 2 9 4 2" xfId="46873"/>
    <cellStyle name="Total 2 2 9 5" xfId="6482"/>
    <cellStyle name="Total 2 2 9 5 2" xfId="46874"/>
    <cellStyle name="Total 2 2 9 6" xfId="7880"/>
    <cellStyle name="Total 2 2 9 6 2" xfId="46875"/>
    <cellStyle name="Total 2 2 9 7" xfId="9282"/>
    <cellStyle name="Total 2 2 9 7 2" xfId="46876"/>
    <cellStyle name="Total 2 2 9 8" xfId="10676"/>
    <cellStyle name="Total 2 2 9 8 2" xfId="46877"/>
    <cellStyle name="Total 2 2 9 9" xfId="12075"/>
    <cellStyle name="Total 2 2 9 9 2" xfId="46878"/>
    <cellStyle name="Total 2 2 90" xfId="56336"/>
    <cellStyle name="Total 2 2 91" xfId="56337"/>
    <cellStyle name="Total 2 2 92" xfId="56338"/>
    <cellStyle name="Total 2 2 93" xfId="56339"/>
    <cellStyle name="Total 2 2 94" xfId="56340"/>
    <cellStyle name="Total 2 2 95" xfId="56341"/>
    <cellStyle name="Total 2 2 96" xfId="56342"/>
    <cellStyle name="Total 2 2 97" xfId="56343"/>
    <cellStyle name="Total 2 2 98" xfId="56344"/>
    <cellStyle name="Total 2 2 99" xfId="56345"/>
    <cellStyle name="Total 2 20" xfId="840"/>
    <cellStyle name="Total 2 20 10" xfId="13605"/>
    <cellStyle name="Total 2 20 10 2" xfId="46879"/>
    <cellStyle name="Total 2 20 11" xfId="15001"/>
    <cellStyle name="Total 2 20 11 2" xfId="46880"/>
    <cellStyle name="Total 2 20 12" xfId="16395"/>
    <cellStyle name="Total 2 20 12 2" xfId="46881"/>
    <cellStyle name="Total 2 20 13" xfId="17785"/>
    <cellStyle name="Total 2 20 13 2" xfId="46882"/>
    <cellStyle name="Total 2 20 14" xfId="19172"/>
    <cellStyle name="Total 2 20 14 2" xfId="46883"/>
    <cellStyle name="Total 2 20 15" xfId="20552"/>
    <cellStyle name="Total 2 20 15 2" xfId="46884"/>
    <cellStyle name="Total 2 20 16" xfId="21918"/>
    <cellStyle name="Total 2 20 16 2" xfId="46885"/>
    <cellStyle name="Total 2 20 17" xfId="23272"/>
    <cellStyle name="Total 2 20 17 2" xfId="46886"/>
    <cellStyle name="Total 2 20 18" xfId="46887"/>
    <cellStyle name="Total 2 20 19" xfId="56346"/>
    <cellStyle name="Total 2 20 2" xfId="2290"/>
    <cellStyle name="Total 2 20 2 2" xfId="46888"/>
    <cellStyle name="Total 2 20 20" xfId="56347"/>
    <cellStyle name="Total 2 20 21" xfId="56348"/>
    <cellStyle name="Total 2 20 22" xfId="56349"/>
    <cellStyle name="Total 2 20 23" xfId="56350"/>
    <cellStyle name="Total 2 20 24" xfId="56351"/>
    <cellStyle name="Total 2 20 25" xfId="56352"/>
    <cellStyle name="Total 2 20 3" xfId="3644"/>
    <cellStyle name="Total 2 20 3 2" xfId="46889"/>
    <cellStyle name="Total 2 20 4" xfId="5216"/>
    <cellStyle name="Total 2 20 4 2" xfId="46890"/>
    <cellStyle name="Total 2 20 5" xfId="6614"/>
    <cellStyle name="Total 2 20 5 2" xfId="46891"/>
    <cellStyle name="Total 2 20 6" xfId="8012"/>
    <cellStyle name="Total 2 20 6 2" xfId="46892"/>
    <cellStyle name="Total 2 20 7" xfId="9414"/>
    <cellStyle name="Total 2 20 7 2" xfId="46893"/>
    <cellStyle name="Total 2 20 8" xfId="10808"/>
    <cellStyle name="Total 2 20 8 2" xfId="46894"/>
    <cellStyle name="Total 2 20 9" xfId="12207"/>
    <cellStyle name="Total 2 20 9 2" xfId="46895"/>
    <cellStyle name="Total 2 21" xfId="659"/>
    <cellStyle name="Total 2 21 10" xfId="13018"/>
    <cellStyle name="Total 2 21 10 2" xfId="46896"/>
    <cellStyle name="Total 2 21 11" xfId="14416"/>
    <cellStyle name="Total 2 21 11 2" xfId="46897"/>
    <cellStyle name="Total 2 21 12" xfId="15812"/>
    <cellStyle name="Total 2 21 12 2" xfId="46898"/>
    <cellStyle name="Total 2 21 13" xfId="17206"/>
    <cellStyle name="Total 2 21 13 2" xfId="46899"/>
    <cellStyle name="Total 2 21 14" xfId="18596"/>
    <cellStyle name="Total 2 21 14 2" xfId="46900"/>
    <cellStyle name="Total 2 21 15" xfId="19983"/>
    <cellStyle name="Total 2 21 15 2" xfId="46901"/>
    <cellStyle name="Total 2 21 16" xfId="21363"/>
    <cellStyle name="Total 2 21 16 2" xfId="46902"/>
    <cellStyle name="Total 2 21 17" xfId="22728"/>
    <cellStyle name="Total 2 21 17 2" xfId="46903"/>
    <cellStyle name="Total 2 21 18" xfId="46904"/>
    <cellStyle name="Total 2 21 19" xfId="56353"/>
    <cellStyle name="Total 2 21 2" xfId="2109"/>
    <cellStyle name="Total 2 21 2 2" xfId="46905"/>
    <cellStyle name="Total 2 21 20" xfId="56354"/>
    <cellStyle name="Total 2 21 21" xfId="56355"/>
    <cellStyle name="Total 2 21 22" xfId="56356"/>
    <cellStyle name="Total 2 21 23" xfId="56357"/>
    <cellStyle name="Total 2 21 24" xfId="56358"/>
    <cellStyle name="Total 2 21 25" xfId="56359"/>
    <cellStyle name="Total 2 21 3" xfId="3100"/>
    <cellStyle name="Total 2 21 3 2" xfId="46906"/>
    <cellStyle name="Total 2 21 4" xfId="5035"/>
    <cellStyle name="Total 2 21 4 2" xfId="46907"/>
    <cellStyle name="Total 2 21 5" xfId="6027"/>
    <cellStyle name="Total 2 21 5 2" xfId="46908"/>
    <cellStyle name="Total 2 21 6" xfId="4937"/>
    <cellStyle name="Total 2 21 6 2" xfId="46909"/>
    <cellStyle name="Total 2 21 7" xfId="4899"/>
    <cellStyle name="Total 2 21 7 2" xfId="46910"/>
    <cellStyle name="Total 2 21 8" xfId="7477"/>
    <cellStyle name="Total 2 21 8 2" xfId="46911"/>
    <cellStyle name="Total 2 21 9" xfId="4871"/>
    <cellStyle name="Total 2 21 9 2" xfId="46912"/>
    <cellStyle name="Total 2 22" xfId="1368"/>
    <cellStyle name="Total 2 22 10" xfId="14133"/>
    <cellStyle name="Total 2 22 10 2" xfId="46913"/>
    <cellStyle name="Total 2 22 11" xfId="15529"/>
    <cellStyle name="Total 2 22 11 2" xfId="46914"/>
    <cellStyle name="Total 2 22 12" xfId="16923"/>
    <cellStyle name="Total 2 22 12 2" xfId="46915"/>
    <cellStyle name="Total 2 22 13" xfId="18313"/>
    <cellStyle name="Total 2 22 13 2" xfId="46916"/>
    <cellStyle name="Total 2 22 14" xfId="19700"/>
    <cellStyle name="Total 2 22 14 2" xfId="46917"/>
    <cellStyle name="Total 2 22 15" xfId="21080"/>
    <cellStyle name="Total 2 22 15 2" xfId="46918"/>
    <cellStyle name="Total 2 22 16" xfId="22446"/>
    <cellStyle name="Total 2 22 16 2" xfId="46919"/>
    <cellStyle name="Total 2 22 17" xfId="23800"/>
    <cellStyle name="Total 2 22 17 2" xfId="46920"/>
    <cellStyle name="Total 2 22 18" xfId="46921"/>
    <cellStyle name="Total 2 22 19" xfId="56360"/>
    <cellStyle name="Total 2 22 2" xfId="2818"/>
    <cellStyle name="Total 2 22 2 2" xfId="46922"/>
    <cellStyle name="Total 2 22 20" xfId="56361"/>
    <cellStyle name="Total 2 22 21" xfId="56362"/>
    <cellStyle name="Total 2 22 22" xfId="56363"/>
    <cellStyle name="Total 2 22 23" xfId="56364"/>
    <cellStyle name="Total 2 22 24" xfId="56365"/>
    <cellStyle name="Total 2 22 25" xfId="56366"/>
    <cellStyle name="Total 2 22 3" xfId="4172"/>
    <cellStyle name="Total 2 22 3 2" xfId="46923"/>
    <cellStyle name="Total 2 22 4" xfId="5744"/>
    <cellStyle name="Total 2 22 4 2" xfId="46924"/>
    <cellStyle name="Total 2 22 5" xfId="7142"/>
    <cellStyle name="Total 2 22 5 2" xfId="46925"/>
    <cellStyle name="Total 2 22 6" xfId="8540"/>
    <cellStyle name="Total 2 22 6 2" xfId="46926"/>
    <cellStyle name="Total 2 22 7" xfId="9942"/>
    <cellStyle name="Total 2 22 7 2" xfId="46927"/>
    <cellStyle name="Total 2 22 8" xfId="11336"/>
    <cellStyle name="Total 2 22 8 2" xfId="46928"/>
    <cellStyle name="Total 2 22 9" xfId="12735"/>
    <cellStyle name="Total 2 22 9 2" xfId="46929"/>
    <cellStyle name="Total 2 23" xfId="1362"/>
    <cellStyle name="Total 2 23 10" xfId="14127"/>
    <cellStyle name="Total 2 23 10 2" xfId="46930"/>
    <cellStyle name="Total 2 23 11" xfId="15523"/>
    <cellStyle name="Total 2 23 11 2" xfId="46931"/>
    <cellStyle name="Total 2 23 12" xfId="16917"/>
    <cellStyle name="Total 2 23 12 2" xfId="46932"/>
    <cellStyle name="Total 2 23 13" xfId="18307"/>
    <cellStyle name="Total 2 23 13 2" xfId="46933"/>
    <cellStyle name="Total 2 23 14" xfId="19694"/>
    <cellStyle name="Total 2 23 14 2" xfId="46934"/>
    <cellStyle name="Total 2 23 15" xfId="21074"/>
    <cellStyle name="Total 2 23 15 2" xfId="46935"/>
    <cellStyle name="Total 2 23 16" xfId="22440"/>
    <cellStyle name="Total 2 23 16 2" xfId="46936"/>
    <cellStyle name="Total 2 23 17" xfId="23794"/>
    <cellStyle name="Total 2 23 17 2" xfId="46937"/>
    <cellStyle name="Total 2 23 18" xfId="46938"/>
    <cellStyle name="Total 2 23 19" xfId="56367"/>
    <cellStyle name="Total 2 23 2" xfId="2812"/>
    <cellStyle name="Total 2 23 2 2" xfId="46939"/>
    <cellStyle name="Total 2 23 20" xfId="56368"/>
    <cellStyle name="Total 2 23 21" xfId="56369"/>
    <cellStyle name="Total 2 23 22" xfId="56370"/>
    <cellStyle name="Total 2 23 23" xfId="56371"/>
    <cellStyle name="Total 2 23 24" xfId="56372"/>
    <cellStyle name="Total 2 23 25" xfId="56373"/>
    <cellStyle name="Total 2 23 3" xfId="4166"/>
    <cellStyle name="Total 2 23 3 2" xfId="46940"/>
    <cellStyle name="Total 2 23 4" xfId="5738"/>
    <cellStyle name="Total 2 23 4 2" xfId="46941"/>
    <cellStyle name="Total 2 23 5" xfId="7136"/>
    <cellStyle name="Total 2 23 5 2" xfId="46942"/>
    <cellStyle name="Total 2 23 6" xfId="8534"/>
    <cellStyle name="Total 2 23 6 2" xfId="46943"/>
    <cellStyle name="Total 2 23 7" xfId="9936"/>
    <cellStyle name="Total 2 23 7 2" xfId="46944"/>
    <cellStyle name="Total 2 23 8" xfId="11330"/>
    <cellStyle name="Total 2 23 8 2" xfId="46945"/>
    <cellStyle name="Total 2 23 9" xfId="12729"/>
    <cellStyle name="Total 2 23 9 2" xfId="46946"/>
    <cellStyle name="Total 2 24" xfId="1367"/>
    <cellStyle name="Total 2 24 10" xfId="14132"/>
    <cellStyle name="Total 2 24 10 2" xfId="46947"/>
    <cellStyle name="Total 2 24 11" xfId="15528"/>
    <cellStyle name="Total 2 24 11 2" xfId="46948"/>
    <cellStyle name="Total 2 24 12" xfId="16922"/>
    <cellStyle name="Total 2 24 12 2" xfId="46949"/>
    <cellStyle name="Total 2 24 13" xfId="18312"/>
    <cellStyle name="Total 2 24 13 2" xfId="46950"/>
    <cellStyle name="Total 2 24 14" xfId="19699"/>
    <cellStyle name="Total 2 24 14 2" xfId="46951"/>
    <cellStyle name="Total 2 24 15" xfId="21079"/>
    <cellStyle name="Total 2 24 15 2" xfId="46952"/>
    <cellStyle name="Total 2 24 16" xfId="22445"/>
    <cellStyle name="Total 2 24 16 2" xfId="46953"/>
    <cellStyle name="Total 2 24 17" xfId="23799"/>
    <cellStyle name="Total 2 24 17 2" xfId="46954"/>
    <cellStyle name="Total 2 24 18" xfId="46955"/>
    <cellStyle name="Total 2 24 19" xfId="56374"/>
    <cellStyle name="Total 2 24 2" xfId="2817"/>
    <cellStyle name="Total 2 24 2 2" xfId="46956"/>
    <cellStyle name="Total 2 24 20" xfId="56375"/>
    <cellStyle name="Total 2 24 21" xfId="56376"/>
    <cellStyle name="Total 2 24 22" xfId="56377"/>
    <cellStyle name="Total 2 24 23" xfId="56378"/>
    <cellStyle name="Total 2 24 24" xfId="56379"/>
    <cellStyle name="Total 2 24 25" xfId="56380"/>
    <cellStyle name="Total 2 24 3" xfId="4171"/>
    <cellStyle name="Total 2 24 3 2" xfId="46957"/>
    <cellStyle name="Total 2 24 4" xfId="5743"/>
    <cellStyle name="Total 2 24 4 2" xfId="46958"/>
    <cellStyle name="Total 2 24 5" xfId="7141"/>
    <cellStyle name="Total 2 24 5 2" xfId="46959"/>
    <cellStyle name="Total 2 24 6" xfId="8539"/>
    <cellStyle name="Total 2 24 6 2" xfId="46960"/>
    <cellStyle name="Total 2 24 7" xfId="9941"/>
    <cellStyle name="Total 2 24 7 2" xfId="46961"/>
    <cellStyle name="Total 2 24 8" xfId="11335"/>
    <cellStyle name="Total 2 24 8 2" xfId="46962"/>
    <cellStyle name="Total 2 24 9" xfId="12734"/>
    <cellStyle name="Total 2 24 9 2" xfId="46963"/>
    <cellStyle name="Total 2 25" xfId="985"/>
    <cellStyle name="Total 2 25 10" xfId="13750"/>
    <cellStyle name="Total 2 25 10 2" xfId="46964"/>
    <cellStyle name="Total 2 25 11" xfId="15146"/>
    <cellStyle name="Total 2 25 11 2" xfId="46965"/>
    <cellStyle name="Total 2 25 12" xfId="16540"/>
    <cellStyle name="Total 2 25 12 2" xfId="46966"/>
    <cellStyle name="Total 2 25 13" xfId="17930"/>
    <cellStyle name="Total 2 25 13 2" xfId="46967"/>
    <cellStyle name="Total 2 25 14" xfId="19317"/>
    <cellStyle name="Total 2 25 14 2" xfId="46968"/>
    <cellStyle name="Total 2 25 15" xfId="20697"/>
    <cellStyle name="Total 2 25 15 2" xfId="46969"/>
    <cellStyle name="Total 2 25 16" xfId="22063"/>
    <cellStyle name="Total 2 25 16 2" xfId="46970"/>
    <cellStyle name="Total 2 25 17" xfId="23417"/>
    <cellStyle name="Total 2 25 17 2" xfId="46971"/>
    <cellStyle name="Total 2 25 18" xfId="46972"/>
    <cellStyle name="Total 2 25 19" xfId="56381"/>
    <cellStyle name="Total 2 25 2" xfId="2435"/>
    <cellStyle name="Total 2 25 2 2" xfId="46973"/>
    <cellStyle name="Total 2 25 20" xfId="56382"/>
    <cellStyle name="Total 2 25 21" xfId="56383"/>
    <cellStyle name="Total 2 25 22" xfId="56384"/>
    <cellStyle name="Total 2 25 23" xfId="56385"/>
    <cellStyle name="Total 2 25 24" xfId="56386"/>
    <cellStyle name="Total 2 25 25" xfId="56387"/>
    <cellStyle name="Total 2 25 3" xfId="3789"/>
    <cellStyle name="Total 2 25 3 2" xfId="46974"/>
    <cellStyle name="Total 2 25 4" xfId="5361"/>
    <cellStyle name="Total 2 25 4 2" xfId="46975"/>
    <cellStyle name="Total 2 25 5" xfId="6759"/>
    <cellStyle name="Total 2 25 5 2" xfId="46976"/>
    <cellStyle name="Total 2 25 6" xfId="8157"/>
    <cellStyle name="Total 2 25 6 2" xfId="46977"/>
    <cellStyle name="Total 2 25 7" xfId="9559"/>
    <cellStyle name="Total 2 25 7 2" xfId="46978"/>
    <cellStyle name="Total 2 25 8" xfId="10953"/>
    <cellStyle name="Total 2 25 8 2" xfId="46979"/>
    <cellStyle name="Total 2 25 9" xfId="12352"/>
    <cellStyle name="Total 2 25 9 2" xfId="46980"/>
    <cellStyle name="Total 2 26" xfId="652"/>
    <cellStyle name="Total 2 26 10" xfId="10242"/>
    <cellStyle name="Total 2 26 10 2" xfId="46981"/>
    <cellStyle name="Total 2 26 11" xfId="11638"/>
    <cellStyle name="Total 2 26 11 2" xfId="46982"/>
    <cellStyle name="Total 2 26 12" xfId="13076"/>
    <cellStyle name="Total 2 26 12 2" xfId="46983"/>
    <cellStyle name="Total 2 26 13" xfId="14472"/>
    <cellStyle name="Total 2 26 13 2" xfId="46984"/>
    <cellStyle name="Total 2 26 14" xfId="15866"/>
    <cellStyle name="Total 2 26 14 2" xfId="46985"/>
    <cellStyle name="Total 2 26 15" xfId="17256"/>
    <cellStyle name="Total 2 26 15 2" xfId="46986"/>
    <cellStyle name="Total 2 26 16" xfId="18644"/>
    <cellStyle name="Total 2 26 16 2" xfId="46987"/>
    <cellStyle name="Total 2 26 17" xfId="20024"/>
    <cellStyle name="Total 2 26 17 2" xfId="46988"/>
    <cellStyle name="Total 2 26 18" xfId="46989"/>
    <cellStyle name="Total 2 26 19" xfId="56388"/>
    <cellStyle name="Total 2 26 2" xfId="2102"/>
    <cellStyle name="Total 2 26 2 2" xfId="46990"/>
    <cellStyle name="Total 2 26 20" xfId="56389"/>
    <cellStyle name="Total 2 26 21" xfId="56390"/>
    <cellStyle name="Total 2 26 22" xfId="56391"/>
    <cellStyle name="Total 2 26 23" xfId="56392"/>
    <cellStyle name="Total 2 26 24" xfId="56393"/>
    <cellStyle name="Total 2 26 25" xfId="56394"/>
    <cellStyle name="Total 2 26 3" xfId="2070"/>
    <cellStyle name="Total 2 26 3 2" xfId="46991"/>
    <cellStyle name="Total 2 26 4" xfId="5028"/>
    <cellStyle name="Total 2 26 4 2" xfId="46992"/>
    <cellStyle name="Total 2 26 5" xfId="4978"/>
    <cellStyle name="Total 2 26 5 2" xfId="46993"/>
    <cellStyle name="Total 2 26 6" xfId="4934"/>
    <cellStyle name="Total 2 26 6 2" xfId="46994"/>
    <cellStyle name="Total 2 26 7" xfId="4887"/>
    <cellStyle name="Total 2 26 7 2" xfId="46995"/>
    <cellStyle name="Total 2 26 8" xfId="4953"/>
    <cellStyle name="Total 2 26 8 2" xfId="46996"/>
    <cellStyle name="Total 2 26 9" xfId="8878"/>
    <cellStyle name="Total 2 26 9 2" xfId="46997"/>
    <cellStyle name="Total 2 27" xfId="650"/>
    <cellStyle name="Total 2 27 10" xfId="6039"/>
    <cellStyle name="Total 2 27 10 2" xfId="46998"/>
    <cellStyle name="Total 2 27 11" xfId="10240"/>
    <cellStyle name="Total 2 27 11 2" xfId="46999"/>
    <cellStyle name="Total 2 27 12" xfId="11636"/>
    <cellStyle name="Total 2 27 12 2" xfId="47000"/>
    <cellStyle name="Total 2 27 13" xfId="13074"/>
    <cellStyle name="Total 2 27 13 2" xfId="47001"/>
    <cellStyle name="Total 2 27 14" xfId="14470"/>
    <cellStyle name="Total 2 27 14 2" xfId="47002"/>
    <cellStyle name="Total 2 27 15" xfId="15864"/>
    <cellStyle name="Total 2 27 15 2" xfId="47003"/>
    <cellStyle name="Total 2 27 16" xfId="17255"/>
    <cellStyle name="Total 2 27 16 2" xfId="47004"/>
    <cellStyle name="Total 2 27 17" xfId="18643"/>
    <cellStyle name="Total 2 27 17 2" xfId="47005"/>
    <cellStyle name="Total 2 27 18" xfId="47006"/>
    <cellStyle name="Total 2 27 19" xfId="56395"/>
    <cellStyle name="Total 2 27 2" xfId="2100"/>
    <cellStyle name="Total 2 27 2 2" xfId="47007"/>
    <cellStyle name="Total 2 27 20" xfId="56396"/>
    <cellStyle name="Total 2 27 21" xfId="56397"/>
    <cellStyle name="Total 2 27 22" xfId="56398"/>
    <cellStyle name="Total 2 27 23" xfId="56399"/>
    <cellStyle name="Total 2 27 24" xfId="56400"/>
    <cellStyle name="Total 2 27 25" xfId="56401"/>
    <cellStyle name="Total 2 27 3" xfId="2064"/>
    <cellStyle name="Total 2 27 3 2" xfId="47008"/>
    <cellStyle name="Total 2 27 4" xfId="5026"/>
    <cellStyle name="Total 2 27 4 2" xfId="47009"/>
    <cellStyle name="Total 2 27 5" xfId="4950"/>
    <cellStyle name="Total 2 27 5 2" xfId="47010"/>
    <cellStyle name="Total 2 27 6" xfId="4932"/>
    <cellStyle name="Total 2 27 6 2" xfId="47011"/>
    <cellStyle name="Total 2 27 7" xfId="6036"/>
    <cellStyle name="Total 2 27 7 2" xfId="47012"/>
    <cellStyle name="Total 2 27 8" xfId="6049"/>
    <cellStyle name="Total 2 27 8 2" xfId="47013"/>
    <cellStyle name="Total 2 27 9" xfId="8871"/>
    <cellStyle name="Total 2 27 9 2" xfId="47014"/>
    <cellStyle name="Total 2 28" xfId="1658"/>
    <cellStyle name="Total 2 28 10" xfId="14453"/>
    <cellStyle name="Total 2 28 10 2" xfId="47015"/>
    <cellStyle name="Total 2 28 11" xfId="15848"/>
    <cellStyle name="Total 2 28 11 2" xfId="47016"/>
    <cellStyle name="Total 2 28 12" xfId="17241"/>
    <cellStyle name="Total 2 28 12 2" xfId="47017"/>
    <cellStyle name="Total 2 28 13" xfId="18629"/>
    <cellStyle name="Total 2 28 13 2" xfId="47018"/>
    <cellStyle name="Total 2 28 14" xfId="20011"/>
    <cellStyle name="Total 2 28 14 2" xfId="47019"/>
    <cellStyle name="Total 2 28 15" xfId="21383"/>
    <cellStyle name="Total 2 28 15 2" xfId="47020"/>
    <cellStyle name="Total 2 28 16" xfId="22741"/>
    <cellStyle name="Total 2 28 16 2" xfId="47021"/>
    <cellStyle name="Total 2 28 17" xfId="24090"/>
    <cellStyle name="Total 2 28 17 2" xfId="47022"/>
    <cellStyle name="Total 2 28 18" xfId="47023"/>
    <cellStyle name="Total 2 28 2" xfId="3113"/>
    <cellStyle name="Total 2 28 2 2" xfId="47024"/>
    <cellStyle name="Total 2 28 3" xfId="4462"/>
    <cellStyle name="Total 2 28 3 2" xfId="47025"/>
    <cellStyle name="Total 2 28 4" xfId="6064"/>
    <cellStyle name="Total 2 28 4 2" xfId="47026"/>
    <cellStyle name="Total 2 28 5" xfId="7466"/>
    <cellStyle name="Total 2 28 5 2" xfId="47027"/>
    <cellStyle name="Total 2 28 6" xfId="8861"/>
    <cellStyle name="Total 2 28 6 2" xfId="47028"/>
    <cellStyle name="Total 2 28 7" xfId="10262"/>
    <cellStyle name="Total 2 28 7 2" xfId="47029"/>
    <cellStyle name="Total 2 28 8" xfId="11657"/>
    <cellStyle name="Total 2 28 8 2" xfId="47030"/>
    <cellStyle name="Total 2 28 9" xfId="13055"/>
    <cellStyle name="Total 2 28 9 2" xfId="47031"/>
    <cellStyle name="Total 2 29" xfId="2060"/>
    <cellStyle name="Total 2 29 2" xfId="47032"/>
    <cellStyle name="Total 2 3" xfId="228"/>
    <cellStyle name="Total 2 3 10" xfId="993"/>
    <cellStyle name="Total 2 3 10 10" xfId="13758"/>
    <cellStyle name="Total 2 3 10 10 2" xfId="47033"/>
    <cellStyle name="Total 2 3 10 11" xfId="15154"/>
    <cellStyle name="Total 2 3 10 11 2" xfId="47034"/>
    <cellStyle name="Total 2 3 10 12" xfId="16548"/>
    <cellStyle name="Total 2 3 10 12 2" xfId="47035"/>
    <cellStyle name="Total 2 3 10 13" xfId="17938"/>
    <cellStyle name="Total 2 3 10 13 2" xfId="47036"/>
    <cellStyle name="Total 2 3 10 14" xfId="19325"/>
    <cellStyle name="Total 2 3 10 14 2" xfId="47037"/>
    <cellStyle name="Total 2 3 10 15" xfId="20705"/>
    <cellStyle name="Total 2 3 10 15 2" xfId="47038"/>
    <cellStyle name="Total 2 3 10 16" xfId="22071"/>
    <cellStyle name="Total 2 3 10 16 2" xfId="47039"/>
    <cellStyle name="Total 2 3 10 17" xfId="23425"/>
    <cellStyle name="Total 2 3 10 17 2" xfId="47040"/>
    <cellStyle name="Total 2 3 10 18" xfId="47041"/>
    <cellStyle name="Total 2 3 10 19" xfId="56402"/>
    <cellStyle name="Total 2 3 10 2" xfId="2443"/>
    <cellStyle name="Total 2 3 10 2 2" xfId="47042"/>
    <cellStyle name="Total 2 3 10 20" xfId="56403"/>
    <cellStyle name="Total 2 3 10 21" xfId="56404"/>
    <cellStyle name="Total 2 3 10 22" xfId="56405"/>
    <cellStyle name="Total 2 3 10 23" xfId="56406"/>
    <cellStyle name="Total 2 3 10 24" xfId="56407"/>
    <cellStyle name="Total 2 3 10 25" xfId="56408"/>
    <cellStyle name="Total 2 3 10 3" xfId="3797"/>
    <cellStyle name="Total 2 3 10 3 2" xfId="47043"/>
    <cellStyle name="Total 2 3 10 4" xfId="5369"/>
    <cellStyle name="Total 2 3 10 4 2" xfId="47044"/>
    <cellStyle name="Total 2 3 10 5" xfId="6767"/>
    <cellStyle name="Total 2 3 10 5 2" xfId="47045"/>
    <cellStyle name="Total 2 3 10 6" xfId="8165"/>
    <cellStyle name="Total 2 3 10 6 2" xfId="47046"/>
    <cellStyle name="Total 2 3 10 7" xfId="9567"/>
    <cellStyle name="Total 2 3 10 7 2" xfId="47047"/>
    <cellStyle name="Total 2 3 10 8" xfId="10961"/>
    <cellStyle name="Total 2 3 10 8 2" xfId="47048"/>
    <cellStyle name="Total 2 3 10 9" xfId="12360"/>
    <cellStyle name="Total 2 3 10 9 2" xfId="47049"/>
    <cellStyle name="Total 2 3 11" xfId="1027"/>
    <cellStyle name="Total 2 3 11 10" xfId="13792"/>
    <cellStyle name="Total 2 3 11 10 2" xfId="47050"/>
    <cellStyle name="Total 2 3 11 11" xfId="15188"/>
    <cellStyle name="Total 2 3 11 11 2" xfId="47051"/>
    <cellStyle name="Total 2 3 11 12" xfId="16582"/>
    <cellStyle name="Total 2 3 11 12 2" xfId="47052"/>
    <cellStyle name="Total 2 3 11 13" xfId="17972"/>
    <cellStyle name="Total 2 3 11 13 2" xfId="47053"/>
    <cellStyle name="Total 2 3 11 14" xfId="19359"/>
    <cellStyle name="Total 2 3 11 14 2" xfId="47054"/>
    <cellStyle name="Total 2 3 11 15" xfId="20739"/>
    <cellStyle name="Total 2 3 11 15 2" xfId="47055"/>
    <cellStyle name="Total 2 3 11 16" xfId="22105"/>
    <cellStyle name="Total 2 3 11 16 2" xfId="47056"/>
    <cellStyle name="Total 2 3 11 17" xfId="23459"/>
    <cellStyle name="Total 2 3 11 17 2" xfId="47057"/>
    <cellStyle name="Total 2 3 11 18" xfId="47058"/>
    <cellStyle name="Total 2 3 11 19" xfId="56409"/>
    <cellStyle name="Total 2 3 11 2" xfId="2477"/>
    <cellStyle name="Total 2 3 11 2 2" xfId="47059"/>
    <cellStyle name="Total 2 3 11 20" xfId="56410"/>
    <cellStyle name="Total 2 3 11 21" xfId="56411"/>
    <cellStyle name="Total 2 3 11 22" xfId="56412"/>
    <cellStyle name="Total 2 3 11 23" xfId="56413"/>
    <cellStyle name="Total 2 3 11 24" xfId="56414"/>
    <cellStyle name="Total 2 3 11 25" xfId="56415"/>
    <cellStyle name="Total 2 3 11 3" xfId="3831"/>
    <cellStyle name="Total 2 3 11 3 2" xfId="47060"/>
    <cellStyle name="Total 2 3 11 4" xfId="5403"/>
    <cellStyle name="Total 2 3 11 4 2" xfId="47061"/>
    <cellStyle name="Total 2 3 11 5" xfId="6801"/>
    <cellStyle name="Total 2 3 11 5 2" xfId="47062"/>
    <cellStyle name="Total 2 3 11 6" xfId="8199"/>
    <cellStyle name="Total 2 3 11 6 2" xfId="47063"/>
    <cellStyle name="Total 2 3 11 7" xfId="9601"/>
    <cellStyle name="Total 2 3 11 7 2" xfId="47064"/>
    <cellStyle name="Total 2 3 11 8" xfId="10995"/>
    <cellStyle name="Total 2 3 11 8 2" xfId="47065"/>
    <cellStyle name="Total 2 3 11 9" xfId="12394"/>
    <cellStyle name="Total 2 3 11 9 2" xfId="47066"/>
    <cellStyle name="Total 2 3 12" xfId="1062"/>
    <cellStyle name="Total 2 3 12 10" xfId="13827"/>
    <cellStyle name="Total 2 3 12 10 2" xfId="47067"/>
    <cellStyle name="Total 2 3 12 11" xfId="15223"/>
    <cellStyle name="Total 2 3 12 11 2" xfId="47068"/>
    <cellStyle name="Total 2 3 12 12" xfId="16617"/>
    <cellStyle name="Total 2 3 12 12 2" xfId="47069"/>
    <cellStyle name="Total 2 3 12 13" xfId="18007"/>
    <cellStyle name="Total 2 3 12 13 2" xfId="47070"/>
    <cellStyle name="Total 2 3 12 14" xfId="19394"/>
    <cellStyle name="Total 2 3 12 14 2" xfId="47071"/>
    <cellStyle name="Total 2 3 12 15" xfId="20774"/>
    <cellStyle name="Total 2 3 12 15 2" xfId="47072"/>
    <cellStyle name="Total 2 3 12 16" xfId="22140"/>
    <cellStyle name="Total 2 3 12 16 2" xfId="47073"/>
    <cellStyle name="Total 2 3 12 17" xfId="23494"/>
    <cellStyle name="Total 2 3 12 17 2" xfId="47074"/>
    <cellStyle name="Total 2 3 12 18" xfId="47075"/>
    <cellStyle name="Total 2 3 12 19" xfId="56416"/>
    <cellStyle name="Total 2 3 12 2" xfId="2512"/>
    <cellStyle name="Total 2 3 12 2 2" xfId="47076"/>
    <cellStyle name="Total 2 3 12 20" xfId="56417"/>
    <cellStyle name="Total 2 3 12 21" xfId="56418"/>
    <cellStyle name="Total 2 3 12 22" xfId="56419"/>
    <cellStyle name="Total 2 3 12 23" xfId="56420"/>
    <cellStyle name="Total 2 3 12 24" xfId="56421"/>
    <cellStyle name="Total 2 3 12 25" xfId="56422"/>
    <cellStyle name="Total 2 3 12 3" xfId="3866"/>
    <cellStyle name="Total 2 3 12 3 2" xfId="47077"/>
    <cellStyle name="Total 2 3 12 4" xfId="5438"/>
    <cellStyle name="Total 2 3 12 4 2" xfId="47078"/>
    <cellStyle name="Total 2 3 12 5" xfId="6836"/>
    <cellStyle name="Total 2 3 12 5 2" xfId="47079"/>
    <cellStyle name="Total 2 3 12 6" xfId="8234"/>
    <cellStyle name="Total 2 3 12 6 2" xfId="47080"/>
    <cellStyle name="Total 2 3 12 7" xfId="9636"/>
    <cellStyle name="Total 2 3 12 7 2" xfId="47081"/>
    <cellStyle name="Total 2 3 12 8" xfId="11030"/>
    <cellStyle name="Total 2 3 12 8 2" xfId="47082"/>
    <cellStyle name="Total 2 3 12 9" xfId="12429"/>
    <cellStyle name="Total 2 3 12 9 2" xfId="47083"/>
    <cellStyle name="Total 2 3 13" xfId="1093"/>
    <cellStyle name="Total 2 3 13 10" xfId="13858"/>
    <cellStyle name="Total 2 3 13 10 2" xfId="47084"/>
    <cellStyle name="Total 2 3 13 11" xfId="15254"/>
    <cellStyle name="Total 2 3 13 11 2" xfId="47085"/>
    <cellStyle name="Total 2 3 13 12" xfId="16648"/>
    <cellStyle name="Total 2 3 13 12 2" xfId="47086"/>
    <cellStyle name="Total 2 3 13 13" xfId="18038"/>
    <cellStyle name="Total 2 3 13 13 2" xfId="47087"/>
    <cellStyle name="Total 2 3 13 14" xfId="19425"/>
    <cellStyle name="Total 2 3 13 14 2" xfId="47088"/>
    <cellStyle name="Total 2 3 13 15" xfId="20805"/>
    <cellStyle name="Total 2 3 13 15 2" xfId="47089"/>
    <cellStyle name="Total 2 3 13 16" xfId="22171"/>
    <cellStyle name="Total 2 3 13 16 2" xfId="47090"/>
    <cellStyle name="Total 2 3 13 17" xfId="23525"/>
    <cellStyle name="Total 2 3 13 17 2" xfId="47091"/>
    <cellStyle name="Total 2 3 13 18" xfId="47092"/>
    <cellStyle name="Total 2 3 13 19" xfId="56423"/>
    <cellStyle name="Total 2 3 13 2" xfId="2543"/>
    <cellStyle name="Total 2 3 13 2 2" xfId="47093"/>
    <cellStyle name="Total 2 3 13 20" xfId="56424"/>
    <cellStyle name="Total 2 3 13 21" xfId="56425"/>
    <cellStyle name="Total 2 3 13 22" xfId="56426"/>
    <cellStyle name="Total 2 3 13 23" xfId="56427"/>
    <cellStyle name="Total 2 3 13 24" xfId="56428"/>
    <cellStyle name="Total 2 3 13 25" xfId="56429"/>
    <cellStyle name="Total 2 3 13 3" xfId="3897"/>
    <cellStyle name="Total 2 3 13 3 2" xfId="47094"/>
    <cellStyle name="Total 2 3 13 4" xfId="5469"/>
    <cellStyle name="Total 2 3 13 4 2" xfId="47095"/>
    <cellStyle name="Total 2 3 13 5" xfId="6867"/>
    <cellStyle name="Total 2 3 13 5 2" xfId="47096"/>
    <cellStyle name="Total 2 3 13 6" xfId="8265"/>
    <cellStyle name="Total 2 3 13 6 2" xfId="47097"/>
    <cellStyle name="Total 2 3 13 7" xfId="9667"/>
    <cellStyle name="Total 2 3 13 7 2" xfId="47098"/>
    <cellStyle name="Total 2 3 13 8" xfId="11061"/>
    <cellStyle name="Total 2 3 13 8 2" xfId="47099"/>
    <cellStyle name="Total 2 3 13 9" xfId="12460"/>
    <cellStyle name="Total 2 3 13 9 2" xfId="47100"/>
    <cellStyle name="Total 2 3 14" xfId="1129"/>
    <cellStyle name="Total 2 3 14 10" xfId="13894"/>
    <cellStyle name="Total 2 3 14 10 2" xfId="47101"/>
    <cellStyle name="Total 2 3 14 11" xfId="15290"/>
    <cellStyle name="Total 2 3 14 11 2" xfId="47102"/>
    <cellStyle name="Total 2 3 14 12" xfId="16684"/>
    <cellStyle name="Total 2 3 14 12 2" xfId="47103"/>
    <cellStyle name="Total 2 3 14 13" xfId="18074"/>
    <cellStyle name="Total 2 3 14 13 2" xfId="47104"/>
    <cellStyle name="Total 2 3 14 14" xfId="19461"/>
    <cellStyle name="Total 2 3 14 14 2" xfId="47105"/>
    <cellStyle name="Total 2 3 14 15" xfId="20841"/>
    <cellStyle name="Total 2 3 14 15 2" xfId="47106"/>
    <cellStyle name="Total 2 3 14 16" xfId="22207"/>
    <cellStyle name="Total 2 3 14 16 2" xfId="47107"/>
    <cellStyle name="Total 2 3 14 17" xfId="23561"/>
    <cellStyle name="Total 2 3 14 17 2" xfId="47108"/>
    <cellStyle name="Total 2 3 14 18" xfId="47109"/>
    <cellStyle name="Total 2 3 14 19" xfId="56430"/>
    <cellStyle name="Total 2 3 14 2" xfId="2579"/>
    <cellStyle name="Total 2 3 14 2 2" xfId="47110"/>
    <cellStyle name="Total 2 3 14 20" xfId="56431"/>
    <cellStyle name="Total 2 3 14 21" xfId="56432"/>
    <cellStyle name="Total 2 3 14 22" xfId="56433"/>
    <cellStyle name="Total 2 3 14 23" xfId="56434"/>
    <cellStyle name="Total 2 3 14 24" xfId="56435"/>
    <cellStyle name="Total 2 3 14 25" xfId="56436"/>
    <cellStyle name="Total 2 3 14 3" xfId="3933"/>
    <cellStyle name="Total 2 3 14 3 2" xfId="47111"/>
    <cellStyle name="Total 2 3 14 4" xfId="5505"/>
    <cellStyle name="Total 2 3 14 4 2" xfId="47112"/>
    <cellStyle name="Total 2 3 14 5" xfId="6903"/>
    <cellStyle name="Total 2 3 14 5 2" xfId="47113"/>
    <cellStyle name="Total 2 3 14 6" xfId="8301"/>
    <cellStyle name="Total 2 3 14 6 2" xfId="47114"/>
    <cellStyle name="Total 2 3 14 7" xfId="9703"/>
    <cellStyle name="Total 2 3 14 7 2" xfId="47115"/>
    <cellStyle name="Total 2 3 14 8" xfId="11097"/>
    <cellStyle name="Total 2 3 14 8 2" xfId="47116"/>
    <cellStyle name="Total 2 3 14 9" xfId="12496"/>
    <cellStyle name="Total 2 3 14 9 2" xfId="47117"/>
    <cellStyle name="Total 2 3 15" xfId="1164"/>
    <cellStyle name="Total 2 3 15 10" xfId="13929"/>
    <cellStyle name="Total 2 3 15 10 2" xfId="47118"/>
    <cellStyle name="Total 2 3 15 11" xfId="15325"/>
    <cellStyle name="Total 2 3 15 11 2" xfId="47119"/>
    <cellStyle name="Total 2 3 15 12" xfId="16719"/>
    <cellStyle name="Total 2 3 15 12 2" xfId="47120"/>
    <cellStyle name="Total 2 3 15 13" xfId="18109"/>
    <cellStyle name="Total 2 3 15 13 2" xfId="47121"/>
    <cellStyle name="Total 2 3 15 14" xfId="19496"/>
    <cellStyle name="Total 2 3 15 14 2" xfId="47122"/>
    <cellStyle name="Total 2 3 15 15" xfId="20876"/>
    <cellStyle name="Total 2 3 15 15 2" xfId="47123"/>
    <cellStyle name="Total 2 3 15 16" xfId="22242"/>
    <cellStyle name="Total 2 3 15 16 2" xfId="47124"/>
    <cellStyle name="Total 2 3 15 17" xfId="23596"/>
    <cellStyle name="Total 2 3 15 17 2" xfId="47125"/>
    <cellStyle name="Total 2 3 15 18" xfId="47126"/>
    <cellStyle name="Total 2 3 15 19" xfId="56437"/>
    <cellStyle name="Total 2 3 15 2" xfId="2614"/>
    <cellStyle name="Total 2 3 15 2 2" xfId="47127"/>
    <cellStyle name="Total 2 3 15 20" xfId="56438"/>
    <cellStyle name="Total 2 3 15 21" xfId="56439"/>
    <cellStyle name="Total 2 3 15 22" xfId="56440"/>
    <cellStyle name="Total 2 3 15 23" xfId="56441"/>
    <cellStyle name="Total 2 3 15 24" xfId="56442"/>
    <cellStyle name="Total 2 3 15 25" xfId="56443"/>
    <cellStyle name="Total 2 3 15 3" xfId="3968"/>
    <cellStyle name="Total 2 3 15 3 2" xfId="47128"/>
    <cellStyle name="Total 2 3 15 4" xfId="5540"/>
    <cellStyle name="Total 2 3 15 4 2" xfId="47129"/>
    <cellStyle name="Total 2 3 15 5" xfId="6938"/>
    <cellStyle name="Total 2 3 15 5 2" xfId="47130"/>
    <cellStyle name="Total 2 3 15 6" xfId="8336"/>
    <cellStyle name="Total 2 3 15 6 2" xfId="47131"/>
    <cellStyle name="Total 2 3 15 7" xfId="9738"/>
    <cellStyle name="Total 2 3 15 7 2" xfId="47132"/>
    <cellStyle name="Total 2 3 15 8" xfId="11132"/>
    <cellStyle name="Total 2 3 15 8 2" xfId="47133"/>
    <cellStyle name="Total 2 3 15 9" xfId="12531"/>
    <cellStyle name="Total 2 3 15 9 2" xfId="47134"/>
    <cellStyle name="Total 2 3 16" xfId="1198"/>
    <cellStyle name="Total 2 3 16 10" xfId="13963"/>
    <cellStyle name="Total 2 3 16 10 2" xfId="47135"/>
    <cellStyle name="Total 2 3 16 11" xfId="15359"/>
    <cellStyle name="Total 2 3 16 11 2" xfId="47136"/>
    <cellStyle name="Total 2 3 16 12" xfId="16753"/>
    <cellStyle name="Total 2 3 16 12 2" xfId="47137"/>
    <cellStyle name="Total 2 3 16 13" xfId="18143"/>
    <cellStyle name="Total 2 3 16 13 2" xfId="47138"/>
    <cellStyle name="Total 2 3 16 14" xfId="19530"/>
    <cellStyle name="Total 2 3 16 14 2" xfId="47139"/>
    <cellStyle name="Total 2 3 16 15" xfId="20910"/>
    <cellStyle name="Total 2 3 16 15 2" xfId="47140"/>
    <cellStyle name="Total 2 3 16 16" xfId="22276"/>
    <cellStyle name="Total 2 3 16 16 2" xfId="47141"/>
    <cellStyle name="Total 2 3 16 17" xfId="23630"/>
    <cellStyle name="Total 2 3 16 17 2" xfId="47142"/>
    <cellStyle name="Total 2 3 16 18" xfId="47143"/>
    <cellStyle name="Total 2 3 16 19" xfId="56444"/>
    <cellStyle name="Total 2 3 16 2" xfId="2648"/>
    <cellStyle name="Total 2 3 16 2 2" xfId="47144"/>
    <cellStyle name="Total 2 3 16 20" xfId="56445"/>
    <cellStyle name="Total 2 3 16 21" xfId="56446"/>
    <cellStyle name="Total 2 3 16 22" xfId="56447"/>
    <cellStyle name="Total 2 3 16 23" xfId="56448"/>
    <cellStyle name="Total 2 3 16 24" xfId="56449"/>
    <cellStyle name="Total 2 3 16 25" xfId="56450"/>
    <cellStyle name="Total 2 3 16 3" xfId="4002"/>
    <cellStyle name="Total 2 3 16 3 2" xfId="47145"/>
    <cellStyle name="Total 2 3 16 4" xfId="5574"/>
    <cellStyle name="Total 2 3 16 4 2" xfId="47146"/>
    <cellStyle name="Total 2 3 16 5" xfId="6972"/>
    <cellStyle name="Total 2 3 16 5 2" xfId="47147"/>
    <cellStyle name="Total 2 3 16 6" xfId="8370"/>
    <cellStyle name="Total 2 3 16 6 2" xfId="47148"/>
    <cellStyle name="Total 2 3 16 7" xfId="9772"/>
    <cellStyle name="Total 2 3 16 7 2" xfId="47149"/>
    <cellStyle name="Total 2 3 16 8" xfId="11166"/>
    <cellStyle name="Total 2 3 16 8 2" xfId="47150"/>
    <cellStyle name="Total 2 3 16 9" xfId="12565"/>
    <cellStyle name="Total 2 3 16 9 2" xfId="47151"/>
    <cellStyle name="Total 2 3 17" xfId="1235"/>
    <cellStyle name="Total 2 3 17 10" xfId="14000"/>
    <cellStyle name="Total 2 3 17 10 2" xfId="47152"/>
    <cellStyle name="Total 2 3 17 11" xfId="15396"/>
    <cellStyle name="Total 2 3 17 11 2" xfId="47153"/>
    <cellStyle name="Total 2 3 17 12" xfId="16790"/>
    <cellStyle name="Total 2 3 17 12 2" xfId="47154"/>
    <cellStyle name="Total 2 3 17 13" xfId="18180"/>
    <cellStyle name="Total 2 3 17 13 2" xfId="47155"/>
    <cellStyle name="Total 2 3 17 14" xfId="19567"/>
    <cellStyle name="Total 2 3 17 14 2" xfId="47156"/>
    <cellStyle name="Total 2 3 17 15" xfId="20947"/>
    <cellStyle name="Total 2 3 17 15 2" xfId="47157"/>
    <cellStyle name="Total 2 3 17 16" xfId="22313"/>
    <cellStyle name="Total 2 3 17 16 2" xfId="47158"/>
    <cellStyle name="Total 2 3 17 17" xfId="23667"/>
    <cellStyle name="Total 2 3 17 17 2" xfId="47159"/>
    <cellStyle name="Total 2 3 17 18" xfId="47160"/>
    <cellStyle name="Total 2 3 17 19" xfId="56451"/>
    <cellStyle name="Total 2 3 17 2" xfId="2685"/>
    <cellStyle name="Total 2 3 17 2 2" xfId="47161"/>
    <cellStyle name="Total 2 3 17 20" xfId="56452"/>
    <cellStyle name="Total 2 3 17 21" xfId="56453"/>
    <cellStyle name="Total 2 3 17 22" xfId="56454"/>
    <cellStyle name="Total 2 3 17 23" xfId="56455"/>
    <cellStyle name="Total 2 3 17 24" xfId="56456"/>
    <cellStyle name="Total 2 3 17 25" xfId="56457"/>
    <cellStyle name="Total 2 3 17 3" xfId="4039"/>
    <cellStyle name="Total 2 3 17 3 2" xfId="47162"/>
    <cellStyle name="Total 2 3 17 4" xfId="5611"/>
    <cellStyle name="Total 2 3 17 4 2" xfId="47163"/>
    <cellStyle name="Total 2 3 17 5" xfId="7009"/>
    <cellStyle name="Total 2 3 17 5 2" xfId="47164"/>
    <cellStyle name="Total 2 3 17 6" xfId="8407"/>
    <cellStyle name="Total 2 3 17 6 2" xfId="47165"/>
    <cellStyle name="Total 2 3 17 7" xfId="9809"/>
    <cellStyle name="Total 2 3 17 7 2" xfId="47166"/>
    <cellStyle name="Total 2 3 17 8" xfId="11203"/>
    <cellStyle name="Total 2 3 17 8 2" xfId="47167"/>
    <cellStyle name="Total 2 3 17 9" xfId="12602"/>
    <cellStyle name="Total 2 3 17 9 2" xfId="47168"/>
    <cellStyle name="Total 2 3 18" xfId="1271"/>
    <cellStyle name="Total 2 3 18 10" xfId="14036"/>
    <cellStyle name="Total 2 3 18 10 2" xfId="47169"/>
    <cellStyle name="Total 2 3 18 11" xfId="15432"/>
    <cellStyle name="Total 2 3 18 11 2" xfId="47170"/>
    <cellStyle name="Total 2 3 18 12" xfId="16826"/>
    <cellStyle name="Total 2 3 18 12 2" xfId="47171"/>
    <cellStyle name="Total 2 3 18 13" xfId="18216"/>
    <cellStyle name="Total 2 3 18 13 2" xfId="47172"/>
    <cellStyle name="Total 2 3 18 14" xfId="19603"/>
    <cellStyle name="Total 2 3 18 14 2" xfId="47173"/>
    <cellStyle name="Total 2 3 18 15" xfId="20983"/>
    <cellStyle name="Total 2 3 18 15 2" xfId="47174"/>
    <cellStyle name="Total 2 3 18 16" xfId="22349"/>
    <cellStyle name="Total 2 3 18 16 2" xfId="47175"/>
    <cellStyle name="Total 2 3 18 17" xfId="23703"/>
    <cellStyle name="Total 2 3 18 17 2" xfId="47176"/>
    <cellStyle name="Total 2 3 18 18" xfId="47177"/>
    <cellStyle name="Total 2 3 18 19" xfId="56458"/>
    <cellStyle name="Total 2 3 18 2" xfId="2721"/>
    <cellStyle name="Total 2 3 18 2 2" xfId="47178"/>
    <cellStyle name="Total 2 3 18 20" xfId="56459"/>
    <cellStyle name="Total 2 3 18 21" xfId="56460"/>
    <cellStyle name="Total 2 3 18 22" xfId="56461"/>
    <cellStyle name="Total 2 3 18 23" xfId="56462"/>
    <cellStyle name="Total 2 3 18 24" xfId="56463"/>
    <cellStyle name="Total 2 3 18 25" xfId="56464"/>
    <cellStyle name="Total 2 3 18 3" xfId="4075"/>
    <cellStyle name="Total 2 3 18 3 2" xfId="47179"/>
    <cellStyle name="Total 2 3 18 4" xfId="5647"/>
    <cellStyle name="Total 2 3 18 4 2" xfId="47180"/>
    <cellStyle name="Total 2 3 18 5" xfId="7045"/>
    <cellStyle name="Total 2 3 18 5 2" xfId="47181"/>
    <cellStyle name="Total 2 3 18 6" xfId="8443"/>
    <cellStyle name="Total 2 3 18 6 2" xfId="47182"/>
    <cellStyle name="Total 2 3 18 7" xfId="9845"/>
    <cellStyle name="Total 2 3 18 7 2" xfId="47183"/>
    <cellStyle name="Total 2 3 18 8" xfId="11239"/>
    <cellStyle name="Total 2 3 18 8 2" xfId="47184"/>
    <cellStyle name="Total 2 3 18 9" xfId="12638"/>
    <cellStyle name="Total 2 3 18 9 2" xfId="47185"/>
    <cellStyle name="Total 2 3 19" xfId="1301"/>
    <cellStyle name="Total 2 3 19 10" xfId="14066"/>
    <cellStyle name="Total 2 3 19 10 2" xfId="47186"/>
    <cellStyle name="Total 2 3 19 11" xfId="15462"/>
    <cellStyle name="Total 2 3 19 11 2" xfId="47187"/>
    <cellStyle name="Total 2 3 19 12" xfId="16856"/>
    <cellStyle name="Total 2 3 19 12 2" xfId="47188"/>
    <cellStyle name="Total 2 3 19 13" xfId="18246"/>
    <cellStyle name="Total 2 3 19 13 2" xfId="47189"/>
    <cellStyle name="Total 2 3 19 14" xfId="19633"/>
    <cellStyle name="Total 2 3 19 14 2" xfId="47190"/>
    <cellStyle name="Total 2 3 19 15" xfId="21013"/>
    <cellStyle name="Total 2 3 19 15 2" xfId="47191"/>
    <cellStyle name="Total 2 3 19 16" xfId="22379"/>
    <cellStyle name="Total 2 3 19 16 2" xfId="47192"/>
    <cellStyle name="Total 2 3 19 17" xfId="23733"/>
    <cellStyle name="Total 2 3 19 17 2" xfId="47193"/>
    <cellStyle name="Total 2 3 19 18" xfId="47194"/>
    <cellStyle name="Total 2 3 19 19" xfId="56465"/>
    <cellStyle name="Total 2 3 19 2" xfId="2751"/>
    <cellStyle name="Total 2 3 19 2 2" xfId="47195"/>
    <cellStyle name="Total 2 3 19 20" xfId="56466"/>
    <cellStyle name="Total 2 3 19 21" xfId="56467"/>
    <cellStyle name="Total 2 3 19 22" xfId="56468"/>
    <cellStyle name="Total 2 3 19 23" xfId="56469"/>
    <cellStyle name="Total 2 3 19 24" xfId="56470"/>
    <cellStyle name="Total 2 3 19 25" xfId="56471"/>
    <cellStyle name="Total 2 3 19 3" xfId="4105"/>
    <cellStyle name="Total 2 3 19 3 2" xfId="47196"/>
    <cellStyle name="Total 2 3 19 4" xfId="5677"/>
    <cellStyle name="Total 2 3 19 4 2" xfId="47197"/>
    <cellStyle name="Total 2 3 19 5" xfId="7075"/>
    <cellStyle name="Total 2 3 19 5 2" xfId="47198"/>
    <cellStyle name="Total 2 3 19 6" xfId="8473"/>
    <cellStyle name="Total 2 3 19 6 2" xfId="47199"/>
    <cellStyle name="Total 2 3 19 7" xfId="9875"/>
    <cellStyle name="Total 2 3 19 7 2" xfId="47200"/>
    <cellStyle name="Total 2 3 19 8" xfId="11269"/>
    <cellStyle name="Total 2 3 19 8 2" xfId="47201"/>
    <cellStyle name="Total 2 3 19 9" xfId="12668"/>
    <cellStyle name="Total 2 3 19 9 2" xfId="47202"/>
    <cellStyle name="Total 2 3 2" xfId="229"/>
    <cellStyle name="Total 2 3 2 10" xfId="1082"/>
    <cellStyle name="Total 2 3 2 10 10" xfId="13847"/>
    <cellStyle name="Total 2 3 2 10 10 2" xfId="47203"/>
    <cellStyle name="Total 2 3 2 10 11" xfId="15243"/>
    <cellStyle name="Total 2 3 2 10 11 2" xfId="47204"/>
    <cellStyle name="Total 2 3 2 10 12" xfId="16637"/>
    <cellStyle name="Total 2 3 2 10 12 2" xfId="47205"/>
    <cellStyle name="Total 2 3 2 10 13" xfId="18027"/>
    <cellStyle name="Total 2 3 2 10 13 2" xfId="47206"/>
    <cellStyle name="Total 2 3 2 10 14" xfId="19414"/>
    <cellStyle name="Total 2 3 2 10 14 2" xfId="47207"/>
    <cellStyle name="Total 2 3 2 10 15" xfId="20794"/>
    <cellStyle name="Total 2 3 2 10 15 2" xfId="47208"/>
    <cellStyle name="Total 2 3 2 10 16" xfId="22160"/>
    <cellStyle name="Total 2 3 2 10 16 2" xfId="47209"/>
    <cellStyle name="Total 2 3 2 10 17" xfId="23514"/>
    <cellStyle name="Total 2 3 2 10 17 2" xfId="47210"/>
    <cellStyle name="Total 2 3 2 10 18" xfId="47211"/>
    <cellStyle name="Total 2 3 2 10 19" xfId="56472"/>
    <cellStyle name="Total 2 3 2 10 2" xfId="2532"/>
    <cellStyle name="Total 2 3 2 10 2 2" xfId="47212"/>
    <cellStyle name="Total 2 3 2 10 20" xfId="56473"/>
    <cellStyle name="Total 2 3 2 10 21" xfId="56474"/>
    <cellStyle name="Total 2 3 2 10 22" xfId="56475"/>
    <cellStyle name="Total 2 3 2 10 23" xfId="56476"/>
    <cellStyle name="Total 2 3 2 10 24" xfId="56477"/>
    <cellStyle name="Total 2 3 2 10 25" xfId="56478"/>
    <cellStyle name="Total 2 3 2 10 3" xfId="3886"/>
    <cellStyle name="Total 2 3 2 10 3 2" xfId="47213"/>
    <cellStyle name="Total 2 3 2 10 4" xfId="5458"/>
    <cellStyle name="Total 2 3 2 10 4 2" xfId="47214"/>
    <cellStyle name="Total 2 3 2 10 5" xfId="6856"/>
    <cellStyle name="Total 2 3 2 10 5 2" xfId="47215"/>
    <cellStyle name="Total 2 3 2 10 6" xfId="8254"/>
    <cellStyle name="Total 2 3 2 10 6 2" xfId="47216"/>
    <cellStyle name="Total 2 3 2 10 7" xfId="9656"/>
    <cellStyle name="Total 2 3 2 10 7 2" xfId="47217"/>
    <cellStyle name="Total 2 3 2 10 8" xfId="11050"/>
    <cellStyle name="Total 2 3 2 10 8 2" xfId="47218"/>
    <cellStyle name="Total 2 3 2 10 9" xfId="12449"/>
    <cellStyle name="Total 2 3 2 10 9 2" xfId="47219"/>
    <cellStyle name="Total 2 3 2 11" xfId="1113"/>
    <cellStyle name="Total 2 3 2 11 10" xfId="13878"/>
    <cellStyle name="Total 2 3 2 11 10 2" xfId="47220"/>
    <cellStyle name="Total 2 3 2 11 11" xfId="15274"/>
    <cellStyle name="Total 2 3 2 11 11 2" xfId="47221"/>
    <cellStyle name="Total 2 3 2 11 12" xfId="16668"/>
    <cellStyle name="Total 2 3 2 11 12 2" xfId="47222"/>
    <cellStyle name="Total 2 3 2 11 13" xfId="18058"/>
    <cellStyle name="Total 2 3 2 11 13 2" xfId="47223"/>
    <cellStyle name="Total 2 3 2 11 14" xfId="19445"/>
    <cellStyle name="Total 2 3 2 11 14 2" xfId="47224"/>
    <cellStyle name="Total 2 3 2 11 15" xfId="20825"/>
    <cellStyle name="Total 2 3 2 11 15 2" xfId="47225"/>
    <cellStyle name="Total 2 3 2 11 16" xfId="22191"/>
    <cellStyle name="Total 2 3 2 11 16 2" xfId="47226"/>
    <cellStyle name="Total 2 3 2 11 17" xfId="23545"/>
    <cellStyle name="Total 2 3 2 11 17 2" xfId="47227"/>
    <cellStyle name="Total 2 3 2 11 18" xfId="47228"/>
    <cellStyle name="Total 2 3 2 11 19" xfId="56479"/>
    <cellStyle name="Total 2 3 2 11 2" xfId="2563"/>
    <cellStyle name="Total 2 3 2 11 2 2" xfId="47229"/>
    <cellStyle name="Total 2 3 2 11 20" xfId="56480"/>
    <cellStyle name="Total 2 3 2 11 21" xfId="56481"/>
    <cellStyle name="Total 2 3 2 11 22" xfId="56482"/>
    <cellStyle name="Total 2 3 2 11 23" xfId="56483"/>
    <cellStyle name="Total 2 3 2 11 24" xfId="56484"/>
    <cellStyle name="Total 2 3 2 11 25" xfId="56485"/>
    <cellStyle name="Total 2 3 2 11 3" xfId="3917"/>
    <cellStyle name="Total 2 3 2 11 3 2" xfId="47230"/>
    <cellStyle name="Total 2 3 2 11 4" xfId="5489"/>
    <cellStyle name="Total 2 3 2 11 4 2" xfId="47231"/>
    <cellStyle name="Total 2 3 2 11 5" xfId="6887"/>
    <cellStyle name="Total 2 3 2 11 5 2" xfId="47232"/>
    <cellStyle name="Total 2 3 2 11 6" xfId="8285"/>
    <cellStyle name="Total 2 3 2 11 6 2" xfId="47233"/>
    <cellStyle name="Total 2 3 2 11 7" xfId="9687"/>
    <cellStyle name="Total 2 3 2 11 7 2" xfId="47234"/>
    <cellStyle name="Total 2 3 2 11 8" xfId="11081"/>
    <cellStyle name="Total 2 3 2 11 8 2" xfId="47235"/>
    <cellStyle name="Total 2 3 2 11 9" xfId="12480"/>
    <cellStyle name="Total 2 3 2 11 9 2" xfId="47236"/>
    <cellStyle name="Total 2 3 2 12" xfId="1149"/>
    <cellStyle name="Total 2 3 2 12 10" xfId="13914"/>
    <cellStyle name="Total 2 3 2 12 10 2" xfId="47237"/>
    <cellStyle name="Total 2 3 2 12 11" xfId="15310"/>
    <cellStyle name="Total 2 3 2 12 11 2" xfId="47238"/>
    <cellStyle name="Total 2 3 2 12 12" xfId="16704"/>
    <cellStyle name="Total 2 3 2 12 12 2" xfId="47239"/>
    <cellStyle name="Total 2 3 2 12 13" xfId="18094"/>
    <cellStyle name="Total 2 3 2 12 13 2" xfId="47240"/>
    <cellStyle name="Total 2 3 2 12 14" xfId="19481"/>
    <cellStyle name="Total 2 3 2 12 14 2" xfId="47241"/>
    <cellStyle name="Total 2 3 2 12 15" xfId="20861"/>
    <cellStyle name="Total 2 3 2 12 15 2" xfId="47242"/>
    <cellStyle name="Total 2 3 2 12 16" xfId="22227"/>
    <cellStyle name="Total 2 3 2 12 16 2" xfId="47243"/>
    <cellStyle name="Total 2 3 2 12 17" xfId="23581"/>
    <cellStyle name="Total 2 3 2 12 17 2" xfId="47244"/>
    <cellStyle name="Total 2 3 2 12 18" xfId="47245"/>
    <cellStyle name="Total 2 3 2 12 19" xfId="56486"/>
    <cellStyle name="Total 2 3 2 12 2" xfId="2599"/>
    <cellStyle name="Total 2 3 2 12 2 2" xfId="47246"/>
    <cellStyle name="Total 2 3 2 12 20" xfId="56487"/>
    <cellStyle name="Total 2 3 2 12 21" xfId="56488"/>
    <cellStyle name="Total 2 3 2 12 22" xfId="56489"/>
    <cellStyle name="Total 2 3 2 12 23" xfId="56490"/>
    <cellStyle name="Total 2 3 2 12 24" xfId="56491"/>
    <cellStyle name="Total 2 3 2 12 25" xfId="56492"/>
    <cellStyle name="Total 2 3 2 12 3" xfId="3953"/>
    <cellStyle name="Total 2 3 2 12 3 2" xfId="47247"/>
    <cellStyle name="Total 2 3 2 12 4" xfId="5525"/>
    <cellStyle name="Total 2 3 2 12 4 2" xfId="47248"/>
    <cellStyle name="Total 2 3 2 12 5" xfId="6923"/>
    <cellStyle name="Total 2 3 2 12 5 2" xfId="47249"/>
    <cellStyle name="Total 2 3 2 12 6" xfId="8321"/>
    <cellStyle name="Total 2 3 2 12 6 2" xfId="47250"/>
    <cellStyle name="Total 2 3 2 12 7" xfId="9723"/>
    <cellStyle name="Total 2 3 2 12 7 2" xfId="47251"/>
    <cellStyle name="Total 2 3 2 12 8" xfId="11117"/>
    <cellStyle name="Total 2 3 2 12 8 2" xfId="47252"/>
    <cellStyle name="Total 2 3 2 12 9" xfId="12516"/>
    <cellStyle name="Total 2 3 2 12 9 2" xfId="47253"/>
    <cellStyle name="Total 2 3 2 13" xfId="1184"/>
    <cellStyle name="Total 2 3 2 13 10" xfId="13949"/>
    <cellStyle name="Total 2 3 2 13 10 2" xfId="47254"/>
    <cellStyle name="Total 2 3 2 13 11" xfId="15345"/>
    <cellStyle name="Total 2 3 2 13 11 2" xfId="47255"/>
    <cellStyle name="Total 2 3 2 13 12" xfId="16739"/>
    <cellStyle name="Total 2 3 2 13 12 2" xfId="47256"/>
    <cellStyle name="Total 2 3 2 13 13" xfId="18129"/>
    <cellStyle name="Total 2 3 2 13 13 2" xfId="47257"/>
    <cellStyle name="Total 2 3 2 13 14" xfId="19516"/>
    <cellStyle name="Total 2 3 2 13 14 2" xfId="47258"/>
    <cellStyle name="Total 2 3 2 13 15" xfId="20896"/>
    <cellStyle name="Total 2 3 2 13 15 2" xfId="47259"/>
    <cellStyle name="Total 2 3 2 13 16" xfId="22262"/>
    <cellStyle name="Total 2 3 2 13 16 2" xfId="47260"/>
    <cellStyle name="Total 2 3 2 13 17" xfId="23616"/>
    <cellStyle name="Total 2 3 2 13 17 2" xfId="47261"/>
    <cellStyle name="Total 2 3 2 13 18" xfId="47262"/>
    <cellStyle name="Total 2 3 2 13 19" xfId="56493"/>
    <cellStyle name="Total 2 3 2 13 2" xfId="2634"/>
    <cellStyle name="Total 2 3 2 13 2 2" xfId="47263"/>
    <cellStyle name="Total 2 3 2 13 20" xfId="56494"/>
    <cellStyle name="Total 2 3 2 13 21" xfId="56495"/>
    <cellStyle name="Total 2 3 2 13 22" xfId="56496"/>
    <cellStyle name="Total 2 3 2 13 23" xfId="56497"/>
    <cellStyle name="Total 2 3 2 13 24" xfId="56498"/>
    <cellStyle name="Total 2 3 2 13 25" xfId="56499"/>
    <cellStyle name="Total 2 3 2 13 3" xfId="3988"/>
    <cellStyle name="Total 2 3 2 13 3 2" xfId="47264"/>
    <cellStyle name="Total 2 3 2 13 4" xfId="5560"/>
    <cellStyle name="Total 2 3 2 13 4 2" xfId="47265"/>
    <cellStyle name="Total 2 3 2 13 5" xfId="6958"/>
    <cellStyle name="Total 2 3 2 13 5 2" xfId="47266"/>
    <cellStyle name="Total 2 3 2 13 6" xfId="8356"/>
    <cellStyle name="Total 2 3 2 13 6 2" xfId="47267"/>
    <cellStyle name="Total 2 3 2 13 7" xfId="9758"/>
    <cellStyle name="Total 2 3 2 13 7 2" xfId="47268"/>
    <cellStyle name="Total 2 3 2 13 8" xfId="11152"/>
    <cellStyle name="Total 2 3 2 13 8 2" xfId="47269"/>
    <cellStyle name="Total 2 3 2 13 9" xfId="12551"/>
    <cellStyle name="Total 2 3 2 13 9 2" xfId="47270"/>
    <cellStyle name="Total 2 3 2 14" xfId="1218"/>
    <cellStyle name="Total 2 3 2 14 10" xfId="13983"/>
    <cellStyle name="Total 2 3 2 14 10 2" xfId="47271"/>
    <cellStyle name="Total 2 3 2 14 11" xfId="15379"/>
    <cellStyle name="Total 2 3 2 14 11 2" xfId="47272"/>
    <cellStyle name="Total 2 3 2 14 12" xfId="16773"/>
    <cellStyle name="Total 2 3 2 14 12 2" xfId="47273"/>
    <cellStyle name="Total 2 3 2 14 13" xfId="18163"/>
    <cellStyle name="Total 2 3 2 14 13 2" xfId="47274"/>
    <cellStyle name="Total 2 3 2 14 14" xfId="19550"/>
    <cellStyle name="Total 2 3 2 14 14 2" xfId="47275"/>
    <cellStyle name="Total 2 3 2 14 15" xfId="20930"/>
    <cellStyle name="Total 2 3 2 14 15 2" xfId="47276"/>
    <cellStyle name="Total 2 3 2 14 16" xfId="22296"/>
    <cellStyle name="Total 2 3 2 14 16 2" xfId="47277"/>
    <cellStyle name="Total 2 3 2 14 17" xfId="23650"/>
    <cellStyle name="Total 2 3 2 14 17 2" xfId="47278"/>
    <cellStyle name="Total 2 3 2 14 18" xfId="47279"/>
    <cellStyle name="Total 2 3 2 14 19" xfId="56500"/>
    <cellStyle name="Total 2 3 2 14 2" xfId="2668"/>
    <cellStyle name="Total 2 3 2 14 2 2" xfId="47280"/>
    <cellStyle name="Total 2 3 2 14 20" xfId="56501"/>
    <cellStyle name="Total 2 3 2 14 21" xfId="56502"/>
    <cellStyle name="Total 2 3 2 14 22" xfId="56503"/>
    <cellStyle name="Total 2 3 2 14 23" xfId="56504"/>
    <cellStyle name="Total 2 3 2 14 24" xfId="56505"/>
    <cellStyle name="Total 2 3 2 14 25" xfId="56506"/>
    <cellStyle name="Total 2 3 2 14 3" xfId="4022"/>
    <cellStyle name="Total 2 3 2 14 3 2" xfId="47281"/>
    <cellStyle name="Total 2 3 2 14 4" xfId="5594"/>
    <cellStyle name="Total 2 3 2 14 4 2" xfId="47282"/>
    <cellStyle name="Total 2 3 2 14 5" xfId="6992"/>
    <cellStyle name="Total 2 3 2 14 5 2" xfId="47283"/>
    <cellStyle name="Total 2 3 2 14 6" xfId="8390"/>
    <cellStyle name="Total 2 3 2 14 6 2" xfId="47284"/>
    <cellStyle name="Total 2 3 2 14 7" xfId="9792"/>
    <cellStyle name="Total 2 3 2 14 7 2" xfId="47285"/>
    <cellStyle name="Total 2 3 2 14 8" xfId="11186"/>
    <cellStyle name="Total 2 3 2 14 8 2" xfId="47286"/>
    <cellStyle name="Total 2 3 2 14 9" xfId="12585"/>
    <cellStyle name="Total 2 3 2 14 9 2" xfId="47287"/>
    <cellStyle name="Total 2 3 2 15" xfId="1255"/>
    <cellStyle name="Total 2 3 2 15 10" xfId="14020"/>
    <cellStyle name="Total 2 3 2 15 10 2" xfId="47288"/>
    <cellStyle name="Total 2 3 2 15 11" xfId="15416"/>
    <cellStyle name="Total 2 3 2 15 11 2" xfId="47289"/>
    <cellStyle name="Total 2 3 2 15 12" xfId="16810"/>
    <cellStyle name="Total 2 3 2 15 12 2" xfId="47290"/>
    <cellStyle name="Total 2 3 2 15 13" xfId="18200"/>
    <cellStyle name="Total 2 3 2 15 13 2" xfId="47291"/>
    <cellStyle name="Total 2 3 2 15 14" xfId="19587"/>
    <cellStyle name="Total 2 3 2 15 14 2" xfId="47292"/>
    <cellStyle name="Total 2 3 2 15 15" xfId="20967"/>
    <cellStyle name="Total 2 3 2 15 15 2" xfId="47293"/>
    <cellStyle name="Total 2 3 2 15 16" xfId="22333"/>
    <cellStyle name="Total 2 3 2 15 16 2" xfId="47294"/>
    <cellStyle name="Total 2 3 2 15 17" xfId="23687"/>
    <cellStyle name="Total 2 3 2 15 17 2" xfId="47295"/>
    <cellStyle name="Total 2 3 2 15 18" xfId="47296"/>
    <cellStyle name="Total 2 3 2 15 19" xfId="56507"/>
    <cellStyle name="Total 2 3 2 15 2" xfId="2705"/>
    <cellStyle name="Total 2 3 2 15 2 2" xfId="47297"/>
    <cellStyle name="Total 2 3 2 15 20" xfId="56508"/>
    <cellStyle name="Total 2 3 2 15 21" xfId="56509"/>
    <cellStyle name="Total 2 3 2 15 22" xfId="56510"/>
    <cellStyle name="Total 2 3 2 15 23" xfId="56511"/>
    <cellStyle name="Total 2 3 2 15 24" xfId="56512"/>
    <cellStyle name="Total 2 3 2 15 25" xfId="56513"/>
    <cellStyle name="Total 2 3 2 15 3" xfId="4059"/>
    <cellStyle name="Total 2 3 2 15 3 2" xfId="47298"/>
    <cellStyle name="Total 2 3 2 15 4" xfId="5631"/>
    <cellStyle name="Total 2 3 2 15 4 2" xfId="47299"/>
    <cellStyle name="Total 2 3 2 15 5" xfId="7029"/>
    <cellStyle name="Total 2 3 2 15 5 2" xfId="47300"/>
    <cellStyle name="Total 2 3 2 15 6" xfId="8427"/>
    <cellStyle name="Total 2 3 2 15 6 2" xfId="47301"/>
    <cellStyle name="Total 2 3 2 15 7" xfId="9829"/>
    <cellStyle name="Total 2 3 2 15 7 2" xfId="47302"/>
    <cellStyle name="Total 2 3 2 15 8" xfId="11223"/>
    <cellStyle name="Total 2 3 2 15 8 2" xfId="47303"/>
    <cellStyle name="Total 2 3 2 15 9" xfId="12622"/>
    <cellStyle name="Total 2 3 2 15 9 2" xfId="47304"/>
    <cellStyle name="Total 2 3 2 16" xfId="1291"/>
    <cellStyle name="Total 2 3 2 16 10" xfId="14056"/>
    <cellStyle name="Total 2 3 2 16 10 2" xfId="47305"/>
    <cellStyle name="Total 2 3 2 16 11" xfId="15452"/>
    <cellStyle name="Total 2 3 2 16 11 2" xfId="47306"/>
    <cellStyle name="Total 2 3 2 16 12" xfId="16846"/>
    <cellStyle name="Total 2 3 2 16 12 2" xfId="47307"/>
    <cellStyle name="Total 2 3 2 16 13" xfId="18236"/>
    <cellStyle name="Total 2 3 2 16 13 2" xfId="47308"/>
    <cellStyle name="Total 2 3 2 16 14" xfId="19623"/>
    <cellStyle name="Total 2 3 2 16 14 2" xfId="47309"/>
    <cellStyle name="Total 2 3 2 16 15" xfId="21003"/>
    <cellStyle name="Total 2 3 2 16 15 2" xfId="47310"/>
    <cellStyle name="Total 2 3 2 16 16" xfId="22369"/>
    <cellStyle name="Total 2 3 2 16 16 2" xfId="47311"/>
    <cellStyle name="Total 2 3 2 16 17" xfId="23723"/>
    <cellStyle name="Total 2 3 2 16 17 2" xfId="47312"/>
    <cellStyle name="Total 2 3 2 16 18" xfId="47313"/>
    <cellStyle name="Total 2 3 2 16 19" xfId="56514"/>
    <cellStyle name="Total 2 3 2 16 2" xfId="2741"/>
    <cellStyle name="Total 2 3 2 16 2 2" xfId="47314"/>
    <cellStyle name="Total 2 3 2 16 20" xfId="56515"/>
    <cellStyle name="Total 2 3 2 16 21" xfId="56516"/>
    <cellStyle name="Total 2 3 2 16 22" xfId="56517"/>
    <cellStyle name="Total 2 3 2 16 23" xfId="56518"/>
    <cellStyle name="Total 2 3 2 16 24" xfId="56519"/>
    <cellStyle name="Total 2 3 2 16 25" xfId="56520"/>
    <cellStyle name="Total 2 3 2 16 3" xfId="4095"/>
    <cellStyle name="Total 2 3 2 16 3 2" xfId="47315"/>
    <cellStyle name="Total 2 3 2 16 4" xfId="5667"/>
    <cellStyle name="Total 2 3 2 16 4 2" xfId="47316"/>
    <cellStyle name="Total 2 3 2 16 5" xfId="7065"/>
    <cellStyle name="Total 2 3 2 16 5 2" xfId="47317"/>
    <cellStyle name="Total 2 3 2 16 6" xfId="8463"/>
    <cellStyle name="Total 2 3 2 16 6 2" xfId="47318"/>
    <cellStyle name="Total 2 3 2 16 7" xfId="9865"/>
    <cellStyle name="Total 2 3 2 16 7 2" xfId="47319"/>
    <cellStyle name="Total 2 3 2 16 8" xfId="11259"/>
    <cellStyle name="Total 2 3 2 16 8 2" xfId="47320"/>
    <cellStyle name="Total 2 3 2 16 9" xfId="12658"/>
    <cellStyle name="Total 2 3 2 16 9 2" xfId="47321"/>
    <cellStyle name="Total 2 3 2 17" xfId="1321"/>
    <cellStyle name="Total 2 3 2 17 10" xfId="14086"/>
    <cellStyle name="Total 2 3 2 17 10 2" xfId="47322"/>
    <cellStyle name="Total 2 3 2 17 11" xfId="15482"/>
    <cellStyle name="Total 2 3 2 17 11 2" xfId="47323"/>
    <cellStyle name="Total 2 3 2 17 12" xfId="16876"/>
    <cellStyle name="Total 2 3 2 17 12 2" xfId="47324"/>
    <cellStyle name="Total 2 3 2 17 13" xfId="18266"/>
    <cellStyle name="Total 2 3 2 17 13 2" xfId="47325"/>
    <cellStyle name="Total 2 3 2 17 14" xfId="19653"/>
    <cellStyle name="Total 2 3 2 17 14 2" xfId="47326"/>
    <cellStyle name="Total 2 3 2 17 15" xfId="21033"/>
    <cellStyle name="Total 2 3 2 17 15 2" xfId="47327"/>
    <cellStyle name="Total 2 3 2 17 16" xfId="22399"/>
    <cellStyle name="Total 2 3 2 17 16 2" xfId="47328"/>
    <cellStyle name="Total 2 3 2 17 17" xfId="23753"/>
    <cellStyle name="Total 2 3 2 17 17 2" xfId="47329"/>
    <cellStyle name="Total 2 3 2 17 18" xfId="47330"/>
    <cellStyle name="Total 2 3 2 17 19" xfId="56521"/>
    <cellStyle name="Total 2 3 2 17 2" xfId="2771"/>
    <cellStyle name="Total 2 3 2 17 2 2" xfId="47331"/>
    <cellStyle name="Total 2 3 2 17 20" xfId="56522"/>
    <cellStyle name="Total 2 3 2 17 21" xfId="56523"/>
    <cellStyle name="Total 2 3 2 17 22" xfId="56524"/>
    <cellStyle name="Total 2 3 2 17 23" xfId="56525"/>
    <cellStyle name="Total 2 3 2 17 24" xfId="56526"/>
    <cellStyle name="Total 2 3 2 17 25" xfId="56527"/>
    <cellStyle name="Total 2 3 2 17 3" xfId="4125"/>
    <cellStyle name="Total 2 3 2 17 3 2" xfId="47332"/>
    <cellStyle name="Total 2 3 2 17 4" xfId="5697"/>
    <cellStyle name="Total 2 3 2 17 4 2" xfId="47333"/>
    <cellStyle name="Total 2 3 2 17 5" xfId="7095"/>
    <cellStyle name="Total 2 3 2 17 5 2" xfId="47334"/>
    <cellStyle name="Total 2 3 2 17 6" xfId="8493"/>
    <cellStyle name="Total 2 3 2 17 6 2" xfId="47335"/>
    <cellStyle name="Total 2 3 2 17 7" xfId="9895"/>
    <cellStyle name="Total 2 3 2 17 7 2" xfId="47336"/>
    <cellStyle name="Total 2 3 2 17 8" xfId="11289"/>
    <cellStyle name="Total 2 3 2 17 8 2" xfId="47337"/>
    <cellStyle name="Total 2 3 2 17 9" xfId="12688"/>
    <cellStyle name="Total 2 3 2 17 9 2" xfId="47338"/>
    <cellStyle name="Total 2 3 2 18" xfId="1354"/>
    <cellStyle name="Total 2 3 2 18 10" xfId="14119"/>
    <cellStyle name="Total 2 3 2 18 10 2" xfId="47339"/>
    <cellStyle name="Total 2 3 2 18 11" xfId="15515"/>
    <cellStyle name="Total 2 3 2 18 11 2" xfId="47340"/>
    <cellStyle name="Total 2 3 2 18 12" xfId="16909"/>
    <cellStyle name="Total 2 3 2 18 12 2" xfId="47341"/>
    <cellStyle name="Total 2 3 2 18 13" xfId="18299"/>
    <cellStyle name="Total 2 3 2 18 13 2" xfId="47342"/>
    <cellStyle name="Total 2 3 2 18 14" xfId="19686"/>
    <cellStyle name="Total 2 3 2 18 14 2" xfId="47343"/>
    <cellStyle name="Total 2 3 2 18 15" xfId="21066"/>
    <cellStyle name="Total 2 3 2 18 15 2" xfId="47344"/>
    <cellStyle name="Total 2 3 2 18 16" xfId="22432"/>
    <cellStyle name="Total 2 3 2 18 16 2" xfId="47345"/>
    <cellStyle name="Total 2 3 2 18 17" xfId="23786"/>
    <cellStyle name="Total 2 3 2 18 17 2" xfId="47346"/>
    <cellStyle name="Total 2 3 2 18 18" xfId="47347"/>
    <cellStyle name="Total 2 3 2 18 19" xfId="56528"/>
    <cellStyle name="Total 2 3 2 18 2" xfId="2804"/>
    <cellStyle name="Total 2 3 2 18 2 2" xfId="47348"/>
    <cellStyle name="Total 2 3 2 18 20" xfId="56529"/>
    <cellStyle name="Total 2 3 2 18 21" xfId="56530"/>
    <cellStyle name="Total 2 3 2 18 22" xfId="56531"/>
    <cellStyle name="Total 2 3 2 18 23" xfId="56532"/>
    <cellStyle name="Total 2 3 2 18 24" xfId="56533"/>
    <cellStyle name="Total 2 3 2 18 25" xfId="56534"/>
    <cellStyle name="Total 2 3 2 18 3" xfId="4158"/>
    <cellStyle name="Total 2 3 2 18 3 2" xfId="47349"/>
    <cellStyle name="Total 2 3 2 18 4" xfId="5730"/>
    <cellStyle name="Total 2 3 2 18 4 2" xfId="47350"/>
    <cellStyle name="Total 2 3 2 18 5" xfId="7128"/>
    <cellStyle name="Total 2 3 2 18 5 2" xfId="47351"/>
    <cellStyle name="Total 2 3 2 18 6" xfId="8526"/>
    <cellStyle name="Total 2 3 2 18 6 2" xfId="47352"/>
    <cellStyle name="Total 2 3 2 18 7" xfId="9928"/>
    <cellStyle name="Total 2 3 2 18 7 2" xfId="47353"/>
    <cellStyle name="Total 2 3 2 18 8" xfId="11322"/>
    <cellStyle name="Total 2 3 2 18 8 2" xfId="47354"/>
    <cellStyle name="Total 2 3 2 18 9" xfId="12721"/>
    <cellStyle name="Total 2 3 2 18 9 2" xfId="47355"/>
    <cellStyle name="Total 2 3 2 19" xfId="1379"/>
    <cellStyle name="Total 2 3 2 19 10" xfId="14144"/>
    <cellStyle name="Total 2 3 2 19 10 2" xfId="47356"/>
    <cellStyle name="Total 2 3 2 19 11" xfId="15540"/>
    <cellStyle name="Total 2 3 2 19 11 2" xfId="47357"/>
    <cellStyle name="Total 2 3 2 19 12" xfId="16934"/>
    <cellStyle name="Total 2 3 2 19 12 2" xfId="47358"/>
    <cellStyle name="Total 2 3 2 19 13" xfId="18324"/>
    <cellStyle name="Total 2 3 2 19 13 2" xfId="47359"/>
    <cellStyle name="Total 2 3 2 19 14" xfId="19711"/>
    <cellStyle name="Total 2 3 2 19 14 2" xfId="47360"/>
    <cellStyle name="Total 2 3 2 19 15" xfId="21091"/>
    <cellStyle name="Total 2 3 2 19 15 2" xfId="47361"/>
    <cellStyle name="Total 2 3 2 19 16" xfId="22457"/>
    <cellStyle name="Total 2 3 2 19 16 2" xfId="47362"/>
    <cellStyle name="Total 2 3 2 19 17" xfId="23811"/>
    <cellStyle name="Total 2 3 2 19 17 2" xfId="47363"/>
    <cellStyle name="Total 2 3 2 19 18" xfId="47364"/>
    <cellStyle name="Total 2 3 2 19 19" xfId="56535"/>
    <cellStyle name="Total 2 3 2 19 2" xfId="2829"/>
    <cellStyle name="Total 2 3 2 19 2 2" xfId="47365"/>
    <cellStyle name="Total 2 3 2 19 20" xfId="56536"/>
    <cellStyle name="Total 2 3 2 19 21" xfId="56537"/>
    <cellStyle name="Total 2 3 2 19 22" xfId="56538"/>
    <cellStyle name="Total 2 3 2 19 23" xfId="56539"/>
    <cellStyle name="Total 2 3 2 19 24" xfId="56540"/>
    <cellStyle name="Total 2 3 2 19 25" xfId="56541"/>
    <cellStyle name="Total 2 3 2 19 3" xfId="4183"/>
    <cellStyle name="Total 2 3 2 19 3 2" xfId="47366"/>
    <cellStyle name="Total 2 3 2 19 4" xfId="5755"/>
    <cellStyle name="Total 2 3 2 19 4 2" xfId="47367"/>
    <cellStyle name="Total 2 3 2 19 5" xfId="7153"/>
    <cellStyle name="Total 2 3 2 19 5 2" xfId="47368"/>
    <cellStyle name="Total 2 3 2 19 6" xfId="8551"/>
    <cellStyle name="Total 2 3 2 19 6 2" xfId="47369"/>
    <cellStyle name="Total 2 3 2 19 7" xfId="9953"/>
    <cellStyle name="Total 2 3 2 19 7 2" xfId="47370"/>
    <cellStyle name="Total 2 3 2 19 8" xfId="11347"/>
    <cellStyle name="Total 2 3 2 19 8 2" xfId="47371"/>
    <cellStyle name="Total 2 3 2 19 9" xfId="12746"/>
    <cellStyle name="Total 2 3 2 19 9 2" xfId="47372"/>
    <cellStyle name="Total 2 3 2 2" xfId="453"/>
    <cellStyle name="Total 2 3 2 2 10" xfId="12155"/>
    <cellStyle name="Total 2 3 2 2 10 2" xfId="47373"/>
    <cellStyle name="Total 2 3 2 2 11" xfId="13553"/>
    <cellStyle name="Total 2 3 2 2 11 2" xfId="47374"/>
    <cellStyle name="Total 2 3 2 2 12" xfId="14949"/>
    <cellStyle name="Total 2 3 2 2 12 2" xfId="47375"/>
    <cellStyle name="Total 2 3 2 2 13" xfId="16343"/>
    <cellStyle name="Total 2 3 2 2 13 2" xfId="47376"/>
    <cellStyle name="Total 2 3 2 2 14" xfId="17733"/>
    <cellStyle name="Total 2 3 2 2 14 2" xfId="47377"/>
    <cellStyle name="Total 2 3 2 2 15" xfId="19120"/>
    <cellStyle name="Total 2 3 2 2 15 2" xfId="47378"/>
    <cellStyle name="Total 2 3 2 2 16" xfId="20500"/>
    <cellStyle name="Total 2 3 2 2 16 2" xfId="47379"/>
    <cellStyle name="Total 2 3 2 2 17" xfId="21866"/>
    <cellStyle name="Total 2 3 2 2 17 2" xfId="47380"/>
    <cellStyle name="Total 2 3 2 2 18" xfId="23220"/>
    <cellStyle name="Total 2 3 2 2 18 2" xfId="47381"/>
    <cellStyle name="Total 2 3 2 2 19" xfId="788"/>
    <cellStyle name="Total 2 3 2 2 19 2" xfId="47382"/>
    <cellStyle name="Total 2 3 2 2 2" xfId="1847"/>
    <cellStyle name="Total 2 3 2 2 2 10" xfId="14664"/>
    <cellStyle name="Total 2 3 2 2 2 10 2" xfId="47383"/>
    <cellStyle name="Total 2 3 2 2 2 11" xfId="16058"/>
    <cellStyle name="Total 2 3 2 2 2 11 2" xfId="47384"/>
    <cellStyle name="Total 2 3 2 2 2 12" xfId="17448"/>
    <cellStyle name="Total 2 3 2 2 2 12 2" xfId="47385"/>
    <cellStyle name="Total 2 3 2 2 2 13" xfId="18835"/>
    <cellStyle name="Total 2 3 2 2 2 13 2" xfId="47386"/>
    <cellStyle name="Total 2 3 2 2 2 14" xfId="20215"/>
    <cellStyle name="Total 2 3 2 2 2 14 2" xfId="47387"/>
    <cellStyle name="Total 2 3 2 2 2 15" xfId="21581"/>
    <cellStyle name="Total 2 3 2 2 2 15 2" xfId="47388"/>
    <cellStyle name="Total 2 3 2 2 2 16" xfId="22935"/>
    <cellStyle name="Total 2 3 2 2 2 16 2" xfId="47389"/>
    <cellStyle name="Total 2 3 2 2 2 17" xfId="24279"/>
    <cellStyle name="Total 2 3 2 2 2 17 2" xfId="47390"/>
    <cellStyle name="Total 2 3 2 2 2 18" xfId="47391"/>
    <cellStyle name="Total 2 3 2 2 2 2" xfId="3307"/>
    <cellStyle name="Total 2 3 2 2 2 2 2" xfId="47392"/>
    <cellStyle name="Total 2 3 2 2 2 3" xfId="4651"/>
    <cellStyle name="Total 2 3 2 2 2 3 2" xfId="47393"/>
    <cellStyle name="Total 2 3 2 2 2 4" xfId="6277"/>
    <cellStyle name="Total 2 3 2 2 2 4 2" xfId="47394"/>
    <cellStyle name="Total 2 3 2 2 2 5" xfId="7679"/>
    <cellStyle name="Total 2 3 2 2 2 5 2" xfId="47395"/>
    <cellStyle name="Total 2 3 2 2 2 6" xfId="9074"/>
    <cellStyle name="Total 2 3 2 2 2 6 2" xfId="47396"/>
    <cellStyle name="Total 2 3 2 2 2 7" xfId="10475"/>
    <cellStyle name="Total 2 3 2 2 2 7 2" xfId="47397"/>
    <cellStyle name="Total 2 3 2 2 2 8" xfId="11872"/>
    <cellStyle name="Total 2 3 2 2 2 8 2" xfId="47398"/>
    <cellStyle name="Total 2 3 2 2 2 9" xfId="13268"/>
    <cellStyle name="Total 2 3 2 2 2 9 2" xfId="47399"/>
    <cellStyle name="Total 2 3 2 2 20" xfId="47400"/>
    <cellStyle name="Total 2 3 2 2 21" xfId="56542"/>
    <cellStyle name="Total 2 3 2 2 22" xfId="56543"/>
    <cellStyle name="Total 2 3 2 2 23" xfId="56544"/>
    <cellStyle name="Total 2 3 2 2 24" xfId="56545"/>
    <cellStyle name="Total 2 3 2 2 25" xfId="56546"/>
    <cellStyle name="Total 2 3 2 2 26" xfId="56547"/>
    <cellStyle name="Total 2 3 2 2 27" xfId="56548"/>
    <cellStyle name="Total 2 3 2 2 3" xfId="2238"/>
    <cellStyle name="Total 2 3 2 2 3 2" xfId="47401"/>
    <cellStyle name="Total 2 3 2 2 4" xfId="3592"/>
    <cellStyle name="Total 2 3 2 2 4 2" xfId="47402"/>
    <cellStyle name="Total 2 3 2 2 5" xfId="5164"/>
    <cellStyle name="Total 2 3 2 2 5 2" xfId="47403"/>
    <cellStyle name="Total 2 3 2 2 6" xfId="6562"/>
    <cellStyle name="Total 2 3 2 2 6 2" xfId="47404"/>
    <cellStyle name="Total 2 3 2 2 7" xfId="7960"/>
    <cellStyle name="Total 2 3 2 2 7 2" xfId="47405"/>
    <cellStyle name="Total 2 3 2 2 8" xfId="9362"/>
    <cellStyle name="Total 2 3 2 2 8 2" xfId="47406"/>
    <cellStyle name="Total 2 3 2 2 9" xfId="10756"/>
    <cellStyle name="Total 2 3 2 2 9 2" xfId="47407"/>
    <cellStyle name="Total 2 3 2 20" xfId="1410"/>
    <cellStyle name="Total 2 3 2 20 10" xfId="14175"/>
    <cellStyle name="Total 2 3 2 20 10 2" xfId="47408"/>
    <cellStyle name="Total 2 3 2 20 11" xfId="15571"/>
    <cellStyle name="Total 2 3 2 20 11 2" xfId="47409"/>
    <cellStyle name="Total 2 3 2 20 12" xfId="16965"/>
    <cellStyle name="Total 2 3 2 20 12 2" xfId="47410"/>
    <cellStyle name="Total 2 3 2 20 13" xfId="18355"/>
    <cellStyle name="Total 2 3 2 20 13 2" xfId="47411"/>
    <cellStyle name="Total 2 3 2 20 14" xfId="19742"/>
    <cellStyle name="Total 2 3 2 20 14 2" xfId="47412"/>
    <cellStyle name="Total 2 3 2 20 15" xfId="21122"/>
    <cellStyle name="Total 2 3 2 20 15 2" xfId="47413"/>
    <cellStyle name="Total 2 3 2 20 16" xfId="22488"/>
    <cellStyle name="Total 2 3 2 20 16 2" xfId="47414"/>
    <cellStyle name="Total 2 3 2 20 17" xfId="23842"/>
    <cellStyle name="Total 2 3 2 20 17 2" xfId="47415"/>
    <cellStyle name="Total 2 3 2 20 18" xfId="47416"/>
    <cellStyle name="Total 2 3 2 20 19" xfId="56549"/>
    <cellStyle name="Total 2 3 2 20 2" xfId="2860"/>
    <cellStyle name="Total 2 3 2 20 2 2" xfId="47417"/>
    <cellStyle name="Total 2 3 2 20 20" xfId="56550"/>
    <cellStyle name="Total 2 3 2 20 21" xfId="56551"/>
    <cellStyle name="Total 2 3 2 20 22" xfId="56552"/>
    <cellStyle name="Total 2 3 2 20 23" xfId="56553"/>
    <cellStyle name="Total 2 3 2 20 24" xfId="56554"/>
    <cellStyle name="Total 2 3 2 20 25" xfId="56555"/>
    <cellStyle name="Total 2 3 2 20 3" xfId="4214"/>
    <cellStyle name="Total 2 3 2 20 3 2" xfId="47418"/>
    <cellStyle name="Total 2 3 2 20 4" xfId="5786"/>
    <cellStyle name="Total 2 3 2 20 4 2" xfId="47419"/>
    <cellStyle name="Total 2 3 2 20 5" xfId="7184"/>
    <cellStyle name="Total 2 3 2 20 5 2" xfId="47420"/>
    <cellStyle name="Total 2 3 2 20 6" xfId="8582"/>
    <cellStyle name="Total 2 3 2 20 6 2" xfId="47421"/>
    <cellStyle name="Total 2 3 2 20 7" xfId="9984"/>
    <cellStyle name="Total 2 3 2 20 7 2" xfId="47422"/>
    <cellStyle name="Total 2 3 2 20 8" xfId="11378"/>
    <cellStyle name="Total 2 3 2 20 8 2" xfId="47423"/>
    <cellStyle name="Total 2 3 2 20 9" xfId="12777"/>
    <cellStyle name="Total 2 3 2 20 9 2" xfId="47424"/>
    <cellStyle name="Total 2 3 2 21" xfId="1444"/>
    <cellStyle name="Total 2 3 2 21 10" xfId="14209"/>
    <cellStyle name="Total 2 3 2 21 10 2" xfId="47425"/>
    <cellStyle name="Total 2 3 2 21 11" xfId="15605"/>
    <cellStyle name="Total 2 3 2 21 11 2" xfId="47426"/>
    <cellStyle name="Total 2 3 2 21 12" xfId="16999"/>
    <cellStyle name="Total 2 3 2 21 12 2" xfId="47427"/>
    <cellStyle name="Total 2 3 2 21 13" xfId="18389"/>
    <cellStyle name="Total 2 3 2 21 13 2" xfId="47428"/>
    <cellStyle name="Total 2 3 2 21 14" xfId="19776"/>
    <cellStyle name="Total 2 3 2 21 14 2" xfId="47429"/>
    <cellStyle name="Total 2 3 2 21 15" xfId="21156"/>
    <cellStyle name="Total 2 3 2 21 15 2" xfId="47430"/>
    <cellStyle name="Total 2 3 2 21 16" xfId="22522"/>
    <cellStyle name="Total 2 3 2 21 16 2" xfId="47431"/>
    <cellStyle name="Total 2 3 2 21 17" xfId="23876"/>
    <cellStyle name="Total 2 3 2 21 17 2" xfId="47432"/>
    <cellStyle name="Total 2 3 2 21 18" xfId="47433"/>
    <cellStyle name="Total 2 3 2 21 19" xfId="56556"/>
    <cellStyle name="Total 2 3 2 21 2" xfId="2894"/>
    <cellStyle name="Total 2 3 2 21 2 2" xfId="47434"/>
    <cellStyle name="Total 2 3 2 21 20" xfId="56557"/>
    <cellStyle name="Total 2 3 2 21 21" xfId="56558"/>
    <cellStyle name="Total 2 3 2 21 22" xfId="56559"/>
    <cellStyle name="Total 2 3 2 21 23" xfId="56560"/>
    <cellStyle name="Total 2 3 2 21 24" xfId="56561"/>
    <cellStyle name="Total 2 3 2 21 25" xfId="56562"/>
    <cellStyle name="Total 2 3 2 21 3" xfId="4248"/>
    <cellStyle name="Total 2 3 2 21 3 2" xfId="47435"/>
    <cellStyle name="Total 2 3 2 21 4" xfId="5820"/>
    <cellStyle name="Total 2 3 2 21 4 2" xfId="47436"/>
    <cellStyle name="Total 2 3 2 21 5" xfId="7218"/>
    <cellStyle name="Total 2 3 2 21 5 2" xfId="47437"/>
    <cellStyle name="Total 2 3 2 21 6" xfId="8616"/>
    <cellStyle name="Total 2 3 2 21 6 2" xfId="47438"/>
    <cellStyle name="Total 2 3 2 21 7" xfId="10018"/>
    <cellStyle name="Total 2 3 2 21 7 2" xfId="47439"/>
    <cellStyle name="Total 2 3 2 21 8" xfId="11412"/>
    <cellStyle name="Total 2 3 2 21 8 2" xfId="47440"/>
    <cellStyle name="Total 2 3 2 21 9" xfId="12811"/>
    <cellStyle name="Total 2 3 2 21 9 2" xfId="47441"/>
    <cellStyle name="Total 2 3 2 22" xfId="1476"/>
    <cellStyle name="Total 2 3 2 22 10" xfId="14241"/>
    <cellStyle name="Total 2 3 2 22 10 2" xfId="47442"/>
    <cellStyle name="Total 2 3 2 22 11" xfId="15637"/>
    <cellStyle name="Total 2 3 2 22 11 2" xfId="47443"/>
    <cellStyle name="Total 2 3 2 22 12" xfId="17031"/>
    <cellStyle name="Total 2 3 2 22 12 2" xfId="47444"/>
    <cellStyle name="Total 2 3 2 22 13" xfId="18421"/>
    <cellStyle name="Total 2 3 2 22 13 2" xfId="47445"/>
    <cellStyle name="Total 2 3 2 22 14" xfId="19808"/>
    <cellStyle name="Total 2 3 2 22 14 2" xfId="47446"/>
    <cellStyle name="Total 2 3 2 22 15" xfId="21188"/>
    <cellStyle name="Total 2 3 2 22 15 2" xfId="47447"/>
    <cellStyle name="Total 2 3 2 22 16" xfId="22554"/>
    <cellStyle name="Total 2 3 2 22 16 2" xfId="47448"/>
    <cellStyle name="Total 2 3 2 22 17" xfId="23908"/>
    <cellStyle name="Total 2 3 2 22 17 2" xfId="47449"/>
    <cellStyle name="Total 2 3 2 22 18" xfId="47450"/>
    <cellStyle name="Total 2 3 2 22 19" xfId="56563"/>
    <cellStyle name="Total 2 3 2 22 2" xfId="2926"/>
    <cellStyle name="Total 2 3 2 22 2 2" xfId="47451"/>
    <cellStyle name="Total 2 3 2 22 20" xfId="56564"/>
    <cellStyle name="Total 2 3 2 22 21" xfId="56565"/>
    <cellStyle name="Total 2 3 2 22 22" xfId="56566"/>
    <cellStyle name="Total 2 3 2 22 23" xfId="56567"/>
    <cellStyle name="Total 2 3 2 22 24" xfId="56568"/>
    <cellStyle name="Total 2 3 2 22 25" xfId="56569"/>
    <cellStyle name="Total 2 3 2 22 3" xfId="4280"/>
    <cellStyle name="Total 2 3 2 22 3 2" xfId="47452"/>
    <cellStyle name="Total 2 3 2 22 4" xfId="5852"/>
    <cellStyle name="Total 2 3 2 22 4 2" xfId="47453"/>
    <cellStyle name="Total 2 3 2 22 5" xfId="7250"/>
    <cellStyle name="Total 2 3 2 22 5 2" xfId="47454"/>
    <cellStyle name="Total 2 3 2 22 6" xfId="8648"/>
    <cellStyle name="Total 2 3 2 22 6 2" xfId="47455"/>
    <cellStyle name="Total 2 3 2 22 7" xfId="10050"/>
    <cellStyle name="Total 2 3 2 22 7 2" xfId="47456"/>
    <cellStyle name="Total 2 3 2 22 8" xfId="11444"/>
    <cellStyle name="Total 2 3 2 22 8 2" xfId="47457"/>
    <cellStyle name="Total 2 3 2 22 9" xfId="12843"/>
    <cellStyle name="Total 2 3 2 22 9 2" xfId="47458"/>
    <cellStyle name="Total 2 3 2 23" xfId="1510"/>
    <cellStyle name="Total 2 3 2 23 10" xfId="14275"/>
    <cellStyle name="Total 2 3 2 23 10 2" xfId="47459"/>
    <cellStyle name="Total 2 3 2 23 11" xfId="15671"/>
    <cellStyle name="Total 2 3 2 23 11 2" xfId="47460"/>
    <cellStyle name="Total 2 3 2 23 12" xfId="17065"/>
    <cellStyle name="Total 2 3 2 23 12 2" xfId="47461"/>
    <cellStyle name="Total 2 3 2 23 13" xfId="18455"/>
    <cellStyle name="Total 2 3 2 23 13 2" xfId="47462"/>
    <cellStyle name="Total 2 3 2 23 14" xfId="19842"/>
    <cellStyle name="Total 2 3 2 23 14 2" xfId="47463"/>
    <cellStyle name="Total 2 3 2 23 15" xfId="21222"/>
    <cellStyle name="Total 2 3 2 23 15 2" xfId="47464"/>
    <cellStyle name="Total 2 3 2 23 16" xfId="22588"/>
    <cellStyle name="Total 2 3 2 23 16 2" xfId="47465"/>
    <cellStyle name="Total 2 3 2 23 17" xfId="23942"/>
    <cellStyle name="Total 2 3 2 23 17 2" xfId="47466"/>
    <cellStyle name="Total 2 3 2 23 18" xfId="47467"/>
    <cellStyle name="Total 2 3 2 23 19" xfId="56570"/>
    <cellStyle name="Total 2 3 2 23 2" xfId="2960"/>
    <cellStyle name="Total 2 3 2 23 2 2" xfId="47468"/>
    <cellStyle name="Total 2 3 2 23 20" xfId="56571"/>
    <cellStyle name="Total 2 3 2 23 21" xfId="56572"/>
    <cellStyle name="Total 2 3 2 23 22" xfId="56573"/>
    <cellStyle name="Total 2 3 2 23 23" xfId="56574"/>
    <cellStyle name="Total 2 3 2 23 24" xfId="56575"/>
    <cellStyle name="Total 2 3 2 23 25" xfId="56576"/>
    <cellStyle name="Total 2 3 2 23 3" xfId="4314"/>
    <cellStyle name="Total 2 3 2 23 3 2" xfId="47469"/>
    <cellStyle name="Total 2 3 2 23 4" xfId="5886"/>
    <cellStyle name="Total 2 3 2 23 4 2" xfId="47470"/>
    <cellStyle name="Total 2 3 2 23 5" xfId="7284"/>
    <cellStyle name="Total 2 3 2 23 5 2" xfId="47471"/>
    <cellStyle name="Total 2 3 2 23 6" xfId="8682"/>
    <cellStyle name="Total 2 3 2 23 6 2" xfId="47472"/>
    <cellStyle name="Total 2 3 2 23 7" xfId="10084"/>
    <cellStyle name="Total 2 3 2 23 7 2" xfId="47473"/>
    <cellStyle name="Total 2 3 2 23 8" xfId="11478"/>
    <cellStyle name="Total 2 3 2 23 8 2" xfId="47474"/>
    <cellStyle name="Total 2 3 2 23 9" xfId="12877"/>
    <cellStyle name="Total 2 3 2 23 9 2" xfId="47475"/>
    <cellStyle name="Total 2 3 2 24" xfId="1545"/>
    <cellStyle name="Total 2 3 2 24 10" xfId="14310"/>
    <cellStyle name="Total 2 3 2 24 10 2" xfId="47476"/>
    <cellStyle name="Total 2 3 2 24 11" xfId="15706"/>
    <cellStyle name="Total 2 3 2 24 11 2" xfId="47477"/>
    <cellStyle name="Total 2 3 2 24 12" xfId="17100"/>
    <cellStyle name="Total 2 3 2 24 12 2" xfId="47478"/>
    <cellStyle name="Total 2 3 2 24 13" xfId="18490"/>
    <cellStyle name="Total 2 3 2 24 13 2" xfId="47479"/>
    <cellStyle name="Total 2 3 2 24 14" xfId="19877"/>
    <cellStyle name="Total 2 3 2 24 14 2" xfId="47480"/>
    <cellStyle name="Total 2 3 2 24 15" xfId="21257"/>
    <cellStyle name="Total 2 3 2 24 15 2" xfId="47481"/>
    <cellStyle name="Total 2 3 2 24 16" xfId="22623"/>
    <cellStyle name="Total 2 3 2 24 16 2" xfId="47482"/>
    <cellStyle name="Total 2 3 2 24 17" xfId="23977"/>
    <cellStyle name="Total 2 3 2 24 17 2" xfId="47483"/>
    <cellStyle name="Total 2 3 2 24 18" xfId="47484"/>
    <cellStyle name="Total 2 3 2 24 19" xfId="56577"/>
    <cellStyle name="Total 2 3 2 24 2" xfId="2995"/>
    <cellStyle name="Total 2 3 2 24 2 2" xfId="47485"/>
    <cellStyle name="Total 2 3 2 24 20" xfId="56578"/>
    <cellStyle name="Total 2 3 2 24 21" xfId="56579"/>
    <cellStyle name="Total 2 3 2 24 22" xfId="56580"/>
    <cellStyle name="Total 2 3 2 24 23" xfId="56581"/>
    <cellStyle name="Total 2 3 2 24 24" xfId="56582"/>
    <cellStyle name="Total 2 3 2 24 25" xfId="56583"/>
    <cellStyle name="Total 2 3 2 24 3" xfId="4349"/>
    <cellStyle name="Total 2 3 2 24 3 2" xfId="47486"/>
    <cellStyle name="Total 2 3 2 24 4" xfId="5921"/>
    <cellStyle name="Total 2 3 2 24 4 2" xfId="47487"/>
    <cellStyle name="Total 2 3 2 24 5" xfId="7319"/>
    <cellStyle name="Total 2 3 2 24 5 2" xfId="47488"/>
    <cellStyle name="Total 2 3 2 24 6" xfId="8717"/>
    <cellStyle name="Total 2 3 2 24 6 2" xfId="47489"/>
    <cellStyle name="Total 2 3 2 24 7" xfId="10119"/>
    <cellStyle name="Total 2 3 2 24 7 2" xfId="47490"/>
    <cellStyle name="Total 2 3 2 24 8" xfId="11513"/>
    <cellStyle name="Total 2 3 2 24 8 2" xfId="47491"/>
    <cellStyle name="Total 2 3 2 24 9" xfId="12912"/>
    <cellStyle name="Total 2 3 2 24 9 2" xfId="47492"/>
    <cellStyle name="Total 2 3 2 25" xfId="1579"/>
    <cellStyle name="Total 2 3 2 25 10" xfId="14344"/>
    <cellStyle name="Total 2 3 2 25 10 2" xfId="47493"/>
    <cellStyle name="Total 2 3 2 25 11" xfId="15740"/>
    <cellStyle name="Total 2 3 2 25 11 2" xfId="47494"/>
    <cellStyle name="Total 2 3 2 25 12" xfId="17134"/>
    <cellStyle name="Total 2 3 2 25 12 2" xfId="47495"/>
    <cellStyle name="Total 2 3 2 25 13" xfId="18524"/>
    <cellStyle name="Total 2 3 2 25 13 2" xfId="47496"/>
    <cellStyle name="Total 2 3 2 25 14" xfId="19911"/>
    <cellStyle name="Total 2 3 2 25 14 2" xfId="47497"/>
    <cellStyle name="Total 2 3 2 25 15" xfId="21291"/>
    <cellStyle name="Total 2 3 2 25 15 2" xfId="47498"/>
    <cellStyle name="Total 2 3 2 25 16" xfId="22657"/>
    <cellStyle name="Total 2 3 2 25 16 2" xfId="47499"/>
    <cellStyle name="Total 2 3 2 25 17" xfId="24011"/>
    <cellStyle name="Total 2 3 2 25 17 2" xfId="47500"/>
    <cellStyle name="Total 2 3 2 25 18" xfId="47501"/>
    <cellStyle name="Total 2 3 2 25 19" xfId="56584"/>
    <cellStyle name="Total 2 3 2 25 2" xfId="3029"/>
    <cellStyle name="Total 2 3 2 25 2 2" xfId="47502"/>
    <cellStyle name="Total 2 3 2 25 20" xfId="56585"/>
    <cellStyle name="Total 2 3 2 25 21" xfId="56586"/>
    <cellStyle name="Total 2 3 2 25 22" xfId="56587"/>
    <cellStyle name="Total 2 3 2 25 23" xfId="56588"/>
    <cellStyle name="Total 2 3 2 25 24" xfId="56589"/>
    <cellStyle name="Total 2 3 2 25 25" xfId="56590"/>
    <cellStyle name="Total 2 3 2 25 3" xfId="4383"/>
    <cellStyle name="Total 2 3 2 25 3 2" xfId="47503"/>
    <cellStyle name="Total 2 3 2 25 4" xfId="5955"/>
    <cellStyle name="Total 2 3 2 25 4 2" xfId="47504"/>
    <cellStyle name="Total 2 3 2 25 5" xfId="7353"/>
    <cellStyle name="Total 2 3 2 25 5 2" xfId="47505"/>
    <cellStyle name="Total 2 3 2 25 6" xfId="8751"/>
    <cellStyle name="Total 2 3 2 25 6 2" xfId="47506"/>
    <cellStyle name="Total 2 3 2 25 7" xfId="10153"/>
    <cellStyle name="Total 2 3 2 25 7 2" xfId="47507"/>
    <cellStyle name="Total 2 3 2 25 8" xfId="11547"/>
    <cellStyle name="Total 2 3 2 25 8 2" xfId="47508"/>
    <cellStyle name="Total 2 3 2 25 9" xfId="12946"/>
    <cellStyle name="Total 2 3 2 25 9 2" xfId="47509"/>
    <cellStyle name="Total 2 3 2 26" xfId="1611"/>
    <cellStyle name="Total 2 3 2 26 10" xfId="14376"/>
    <cellStyle name="Total 2 3 2 26 10 2" xfId="47510"/>
    <cellStyle name="Total 2 3 2 26 11" xfId="15772"/>
    <cellStyle name="Total 2 3 2 26 11 2" xfId="47511"/>
    <cellStyle name="Total 2 3 2 26 12" xfId="17166"/>
    <cellStyle name="Total 2 3 2 26 12 2" xfId="47512"/>
    <cellStyle name="Total 2 3 2 26 13" xfId="18556"/>
    <cellStyle name="Total 2 3 2 26 13 2" xfId="47513"/>
    <cellStyle name="Total 2 3 2 26 14" xfId="19943"/>
    <cellStyle name="Total 2 3 2 26 14 2" xfId="47514"/>
    <cellStyle name="Total 2 3 2 26 15" xfId="21323"/>
    <cellStyle name="Total 2 3 2 26 15 2" xfId="47515"/>
    <cellStyle name="Total 2 3 2 26 16" xfId="22689"/>
    <cellStyle name="Total 2 3 2 26 16 2" xfId="47516"/>
    <cellStyle name="Total 2 3 2 26 17" xfId="24043"/>
    <cellStyle name="Total 2 3 2 26 17 2" xfId="47517"/>
    <cellStyle name="Total 2 3 2 26 18" xfId="47518"/>
    <cellStyle name="Total 2 3 2 26 19" xfId="56591"/>
    <cellStyle name="Total 2 3 2 26 2" xfId="3061"/>
    <cellStyle name="Total 2 3 2 26 2 2" xfId="47519"/>
    <cellStyle name="Total 2 3 2 26 20" xfId="56592"/>
    <cellStyle name="Total 2 3 2 26 21" xfId="56593"/>
    <cellStyle name="Total 2 3 2 26 22" xfId="56594"/>
    <cellStyle name="Total 2 3 2 26 23" xfId="56595"/>
    <cellStyle name="Total 2 3 2 26 24" xfId="56596"/>
    <cellStyle name="Total 2 3 2 26 25" xfId="56597"/>
    <cellStyle name="Total 2 3 2 26 3" xfId="4415"/>
    <cellStyle name="Total 2 3 2 26 3 2" xfId="47520"/>
    <cellStyle name="Total 2 3 2 26 4" xfId="5987"/>
    <cellStyle name="Total 2 3 2 26 4 2" xfId="47521"/>
    <cellStyle name="Total 2 3 2 26 5" xfId="7385"/>
    <cellStyle name="Total 2 3 2 26 5 2" xfId="47522"/>
    <cellStyle name="Total 2 3 2 26 6" xfId="8783"/>
    <cellStyle name="Total 2 3 2 26 6 2" xfId="47523"/>
    <cellStyle name="Total 2 3 2 26 7" xfId="10185"/>
    <cellStyle name="Total 2 3 2 26 7 2" xfId="47524"/>
    <cellStyle name="Total 2 3 2 26 8" xfId="11579"/>
    <cellStyle name="Total 2 3 2 26 8 2" xfId="47525"/>
    <cellStyle name="Total 2 3 2 26 9" xfId="12978"/>
    <cellStyle name="Total 2 3 2 26 9 2" xfId="47526"/>
    <cellStyle name="Total 2 3 2 27" xfId="1643"/>
    <cellStyle name="Total 2 3 2 27 10" xfId="14408"/>
    <cellStyle name="Total 2 3 2 27 10 2" xfId="47527"/>
    <cellStyle name="Total 2 3 2 27 11" xfId="15804"/>
    <cellStyle name="Total 2 3 2 27 11 2" xfId="47528"/>
    <cellStyle name="Total 2 3 2 27 12" xfId="17198"/>
    <cellStyle name="Total 2 3 2 27 12 2" xfId="47529"/>
    <cellStyle name="Total 2 3 2 27 13" xfId="18588"/>
    <cellStyle name="Total 2 3 2 27 13 2" xfId="47530"/>
    <cellStyle name="Total 2 3 2 27 14" xfId="19975"/>
    <cellStyle name="Total 2 3 2 27 14 2" xfId="47531"/>
    <cellStyle name="Total 2 3 2 27 15" xfId="21355"/>
    <cellStyle name="Total 2 3 2 27 15 2" xfId="47532"/>
    <cellStyle name="Total 2 3 2 27 16" xfId="22721"/>
    <cellStyle name="Total 2 3 2 27 16 2" xfId="47533"/>
    <cellStyle name="Total 2 3 2 27 17" xfId="24075"/>
    <cellStyle name="Total 2 3 2 27 17 2" xfId="47534"/>
    <cellStyle name="Total 2 3 2 27 18" xfId="47535"/>
    <cellStyle name="Total 2 3 2 27 19" xfId="56598"/>
    <cellStyle name="Total 2 3 2 27 2" xfId="3093"/>
    <cellStyle name="Total 2 3 2 27 2 2" xfId="47536"/>
    <cellStyle name="Total 2 3 2 27 20" xfId="56599"/>
    <cellStyle name="Total 2 3 2 27 21" xfId="56600"/>
    <cellStyle name="Total 2 3 2 27 22" xfId="56601"/>
    <cellStyle name="Total 2 3 2 27 23" xfId="56602"/>
    <cellStyle name="Total 2 3 2 27 24" xfId="56603"/>
    <cellStyle name="Total 2 3 2 27 25" xfId="56604"/>
    <cellStyle name="Total 2 3 2 27 3" xfId="4447"/>
    <cellStyle name="Total 2 3 2 27 3 2" xfId="47537"/>
    <cellStyle name="Total 2 3 2 27 4" xfId="6019"/>
    <cellStyle name="Total 2 3 2 27 4 2" xfId="47538"/>
    <cellStyle name="Total 2 3 2 27 5" xfId="7417"/>
    <cellStyle name="Total 2 3 2 27 5 2" xfId="47539"/>
    <cellStyle name="Total 2 3 2 27 6" xfId="8815"/>
    <cellStyle name="Total 2 3 2 27 6 2" xfId="47540"/>
    <cellStyle name="Total 2 3 2 27 7" xfId="10217"/>
    <cellStyle name="Total 2 3 2 27 7 2" xfId="47541"/>
    <cellStyle name="Total 2 3 2 27 8" xfId="11611"/>
    <cellStyle name="Total 2 3 2 27 8 2" xfId="47542"/>
    <cellStyle name="Total 2 3 2 27 9" xfId="13010"/>
    <cellStyle name="Total 2 3 2 27 9 2" xfId="47543"/>
    <cellStyle name="Total 2 3 2 28" xfId="1718"/>
    <cellStyle name="Total 2 3 2 28 10" xfId="14535"/>
    <cellStyle name="Total 2 3 2 28 10 2" xfId="47544"/>
    <cellStyle name="Total 2 3 2 28 11" xfId="15929"/>
    <cellStyle name="Total 2 3 2 28 11 2" xfId="47545"/>
    <cellStyle name="Total 2 3 2 28 12" xfId="17319"/>
    <cellStyle name="Total 2 3 2 28 12 2" xfId="47546"/>
    <cellStyle name="Total 2 3 2 28 13" xfId="18706"/>
    <cellStyle name="Total 2 3 2 28 13 2" xfId="47547"/>
    <cellStyle name="Total 2 3 2 28 14" xfId="20086"/>
    <cellStyle name="Total 2 3 2 28 14 2" xfId="47548"/>
    <cellStyle name="Total 2 3 2 28 15" xfId="21452"/>
    <cellStyle name="Total 2 3 2 28 15 2" xfId="47549"/>
    <cellStyle name="Total 2 3 2 28 16" xfId="22806"/>
    <cellStyle name="Total 2 3 2 28 16 2" xfId="47550"/>
    <cellStyle name="Total 2 3 2 28 17" xfId="24150"/>
    <cellStyle name="Total 2 3 2 28 17 2" xfId="47551"/>
    <cellStyle name="Total 2 3 2 28 18" xfId="47552"/>
    <cellStyle name="Total 2 3 2 28 2" xfId="3178"/>
    <cellStyle name="Total 2 3 2 28 2 2" xfId="47553"/>
    <cellStyle name="Total 2 3 2 28 3" xfId="4522"/>
    <cellStyle name="Total 2 3 2 28 3 2" xfId="47554"/>
    <cellStyle name="Total 2 3 2 28 4" xfId="6148"/>
    <cellStyle name="Total 2 3 2 28 4 2" xfId="47555"/>
    <cellStyle name="Total 2 3 2 28 5" xfId="7550"/>
    <cellStyle name="Total 2 3 2 28 5 2" xfId="47556"/>
    <cellStyle name="Total 2 3 2 28 6" xfId="8945"/>
    <cellStyle name="Total 2 3 2 28 6 2" xfId="47557"/>
    <cellStyle name="Total 2 3 2 28 7" xfId="10346"/>
    <cellStyle name="Total 2 3 2 28 7 2" xfId="47558"/>
    <cellStyle name="Total 2 3 2 28 8" xfId="11743"/>
    <cellStyle name="Total 2 3 2 28 8 2" xfId="47559"/>
    <cellStyle name="Total 2 3 2 28 9" xfId="13139"/>
    <cellStyle name="Total 2 3 2 28 9 2" xfId="47560"/>
    <cellStyle name="Total 2 3 2 29" xfId="2199"/>
    <cellStyle name="Total 2 3 2 29 2" xfId="47561"/>
    <cellStyle name="Total 2 3 2 3" xfId="569"/>
    <cellStyle name="Total 2 3 2 3 10" xfId="12195"/>
    <cellStyle name="Total 2 3 2 3 10 2" xfId="47562"/>
    <cellStyle name="Total 2 3 2 3 11" xfId="13593"/>
    <cellStyle name="Total 2 3 2 3 11 2" xfId="47563"/>
    <cellStyle name="Total 2 3 2 3 12" xfId="14989"/>
    <cellStyle name="Total 2 3 2 3 12 2" xfId="47564"/>
    <cellStyle name="Total 2 3 2 3 13" xfId="16383"/>
    <cellStyle name="Total 2 3 2 3 13 2" xfId="47565"/>
    <cellStyle name="Total 2 3 2 3 14" xfId="17773"/>
    <cellStyle name="Total 2 3 2 3 14 2" xfId="47566"/>
    <cellStyle name="Total 2 3 2 3 15" xfId="19160"/>
    <cellStyle name="Total 2 3 2 3 15 2" xfId="47567"/>
    <cellStyle name="Total 2 3 2 3 16" xfId="20540"/>
    <cellStyle name="Total 2 3 2 3 16 2" xfId="47568"/>
    <cellStyle name="Total 2 3 2 3 17" xfId="21906"/>
    <cellStyle name="Total 2 3 2 3 17 2" xfId="47569"/>
    <cellStyle name="Total 2 3 2 3 18" xfId="23260"/>
    <cellStyle name="Total 2 3 2 3 18 2" xfId="47570"/>
    <cellStyle name="Total 2 3 2 3 19" xfId="828"/>
    <cellStyle name="Total 2 3 2 3 19 2" xfId="47571"/>
    <cellStyle name="Total 2 3 2 3 2" xfId="1963"/>
    <cellStyle name="Total 2 3 2 3 2 10" xfId="14780"/>
    <cellStyle name="Total 2 3 2 3 2 10 2" xfId="47572"/>
    <cellStyle name="Total 2 3 2 3 2 11" xfId="16174"/>
    <cellStyle name="Total 2 3 2 3 2 11 2" xfId="47573"/>
    <cellStyle name="Total 2 3 2 3 2 12" xfId="17564"/>
    <cellStyle name="Total 2 3 2 3 2 12 2" xfId="47574"/>
    <cellStyle name="Total 2 3 2 3 2 13" xfId="18951"/>
    <cellStyle name="Total 2 3 2 3 2 13 2" xfId="47575"/>
    <cellStyle name="Total 2 3 2 3 2 14" xfId="20331"/>
    <cellStyle name="Total 2 3 2 3 2 14 2" xfId="47576"/>
    <cellStyle name="Total 2 3 2 3 2 15" xfId="21697"/>
    <cellStyle name="Total 2 3 2 3 2 15 2" xfId="47577"/>
    <cellStyle name="Total 2 3 2 3 2 16" xfId="23051"/>
    <cellStyle name="Total 2 3 2 3 2 16 2" xfId="47578"/>
    <cellStyle name="Total 2 3 2 3 2 17" xfId="24395"/>
    <cellStyle name="Total 2 3 2 3 2 17 2" xfId="47579"/>
    <cellStyle name="Total 2 3 2 3 2 18" xfId="47580"/>
    <cellStyle name="Total 2 3 2 3 2 2" xfId="3423"/>
    <cellStyle name="Total 2 3 2 3 2 2 2" xfId="47581"/>
    <cellStyle name="Total 2 3 2 3 2 3" xfId="4767"/>
    <cellStyle name="Total 2 3 2 3 2 3 2" xfId="47582"/>
    <cellStyle name="Total 2 3 2 3 2 4" xfId="6393"/>
    <cellStyle name="Total 2 3 2 3 2 4 2" xfId="47583"/>
    <cellStyle name="Total 2 3 2 3 2 5" xfId="7795"/>
    <cellStyle name="Total 2 3 2 3 2 5 2" xfId="47584"/>
    <cellStyle name="Total 2 3 2 3 2 6" xfId="9190"/>
    <cellStyle name="Total 2 3 2 3 2 6 2" xfId="47585"/>
    <cellStyle name="Total 2 3 2 3 2 7" xfId="10591"/>
    <cellStyle name="Total 2 3 2 3 2 7 2" xfId="47586"/>
    <cellStyle name="Total 2 3 2 3 2 8" xfId="11988"/>
    <cellStyle name="Total 2 3 2 3 2 8 2" xfId="47587"/>
    <cellStyle name="Total 2 3 2 3 2 9" xfId="13384"/>
    <cellStyle name="Total 2 3 2 3 2 9 2" xfId="47588"/>
    <cellStyle name="Total 2 3 2 3 20" xfId="47589"/>
    <cellStyle name="Total 2 3 2 3 21" xfId="56605"/>
    <cellStyle name="Total 2 3 2 3 22" xfId="56606"/>
    <cellStyle name="Total 2 3 2 3 23" xfId="56607"/>
    <cellStyle name="Total 2 3 2 3 24" xfId="56608"/>
    <cellStyle name="Total 2 3 2 3 25" xfId="56609"/>
    <cellStyle name="Total 2 3 2 3 26" xfId="56610"/>
    <cellStyle name="Total 2 3 2 3 27" xfId="56611"/>
    <cellStyle name="Total 2 3 2 3 3" xfId="2278"/>
    <cellStyle name="Total 2 3 2 3 3 2" xfId="47590"/>
    <cellStyle name="Total 2 3 2 3 4" xfId="3632"/>
    <cellStyle name="Total 2 3 2 3 4 2" xfId="47591"/>
    <cellStyle name="Total 2 3 2 3 5" xfId="5204"/>
    <cellStyle name="Total 2 3 2 3 5 2" xfId="47592"/>
    <cellStyle name="Total 2 3 2 3 6" xfId="6602"/>
    <cellStyle name="Total 2 3 2 3 6 2" xfId="47593"/>
    <cellStyle name="Total 2 3 2 3 7" xfId="8000"/>
    <cellStyle name="Total 2 3 2 3 7 2" xfId="47594"/>
    <cellStyle name="Total 2 3 2 3 8" xfId="9402"/>
    <cellStyle name="Total 2 3 2 3 8 2" xfId="47595"/>
    <cellStyle name="Total 2 3 2 3 9" xfId="10796"/>
    <cellStyle name="Total 2 3 2 3 9 2" xfId="47596"/>
    <cellStyle name="Total 2 3 2 30" xfId="3553"/>
    <cellStyle name="Total 2 3 2 30 2" xfId="47597"/>
    <cellStyle name="Total 2 3 2 31" xfId="5125"/>
    <cellStyle name="Total 2 3 2 31 2" xfId="47598"/>
    <cellStyle name="Total 2 3 2 32" xfId="6523"/>
    <cellStyle name="Total 2 3 2 32 2" xfId="47599"/>
    <cellStyle name="Total 2 3 2 33" xfId="7921"/>
    <cellStyle name="Total 2 3 2 33 2" xfId="47600"/>
    <cellStyle name="Total 2 3 2 34" xfId="9323"/>
    <cellStyle name="Total 2 3 2 34 2" xfId="47601"/>
    <cellStyle name="Total 2 3 2 35" xfId="10717"/>
    <cellStyle name="Total 2 3 2 35 2" xfId="47602"/>
    <cellStyle name="Total 2 3 2 36" xfId="12116"/>
    <cellStyle name="Total 2 3 2 36 2" xfId="47603"/>
    <cellStyle name="Total 2 3 2 37" xfId="13514"/>
    <cellStyle name="Total 2 3 2 37 2" xfId="47604"/>
    <cellStyle name="Total 2 3 2 38" xfId="14910"/>
    <cellStyle name="Total 2 3 2 38 2" xfId="47605"/>
    <cellStyle name="Total 2 3 2 39" xfId="16304"/>
    <cellStyle name="Total 2 3 2 39 2" xfId="47606"/>
    <cellStyle name="Total 2 3 2 4" xfId="867"/>
    <cellStyle name="Total 2 3 2 4 10" xfId="13632"/>
    <cellStyle name="Total 2 3 2 4 10 2" xfId="47607"/>
    <cellStyle name="Total 2 3 2 4 11" xfId="15028"/>
    <cellStyle name="Total 2 3 2 4 11 2" xfId="47608"/>
    <cellStyle name="Total 2 3 2 4 12" xfId="16422"/>
    <cellStyle name="Total 2 3 2 4 12 2" xfId="47609"/>
    <cellStyle name="Total 2 3 2 4 13" xfId="17812"/>
    <cellStyle name="Total 2 3 2 4 13 2" xfId="47610"/>
    <cellStyle name="Total 2 3 2 4 14" xfId="19199"/>
    <cellStyle name="Total 2 3 2 4 14 2" xfId="47611"/>
    <cellStyle name="Total 2 3 2 4 15" xfId="20579"/>
    <cellStyle name="Total 2 3 2 4 15 2" xfId="47612"/>
    <cellStyle name="Total 2 3 2 4 16" xfId="21945"/>
    <cellStyle name="Total 2 3 2 4 16 2" xfId="47613"/>
    <cellStyle name="Total 2 3 2 4 17" xfId="23299"/>
    <cellStyle name="Total 2 3 2 4 17 2" xfId="47614"/>
    <cellStyle name="Total 2 3 2 4 18" xfId="47615"/>
    <cellStyle name="Total 2 3 2 4 19" xfId="56612"/>
    <cellStyle name="Total 2 3 2 4 2" xfId="2317"/>
    <cellStyle name="Total 2 3 2 4 2 2" xfId="47616"/>
    <cellStyle name="Total 2 3 2 4 20" xfId="56613"/>
    <cellStyle name="Total 2 3 2 4 21" xfId="56614"/>
    <cellStyle name="Total 2 3 2 4 22" xfId="56615"/>
    <cellStyle name="Total 2 3 2 4 23" xfId="56616"/>
    <cellStyle name="Total 2 3 2 4 24" xfId="56617"/>
    <cellStyle name="Total 2 3 2 4 25" xfId="56618"/>
    <cellStyle name="Total 2 3 2 4 3" xfId="3671"/>
    <cellStyle name="Total 2 3 2 4 3 2" xfId="47617"/>
    <cellStyle name="Total 2 3 2 4 4" xfId="5243"/>
    <cellStyle name="Total 2 3 2 4 4 2" xfId="47618"/>
    <cellStyle name="Total 2 3 2 4 5" xfId="6641"/>
    <cellStyle name="Total 2 3 2 4 5 2" xfId="47619"/>
    <cellStyle name="Total 2 3 2 4 6" xfId="8039"/>
    <cellStyle name="Total 2 3 2 4 6 2" xfId="47620"/>
    <cellStyle name="Total 2 3 2 4 7" xfId="9441"/>
    <cellStyle name="Total 2 3 2 4 7 2" xfId="47621"/>
    <cellStyle name="Total 2 3 2 4 8" xfId="10835"/>
    <cellStyle name="Total 2 3 2 4 8 2" xfId="47622"/>
    <cellStyle name="Total 2 3 2 4 9" xfId="12234"/>
    <cellStyle name="Total 2 3 2 4 9 2" xfId="47623"/>
    <cellStyle name="Total 2 3 2 40" xfId="17694"/>
    <cellStyle name="Total 2 3 2 40 2" xfId="47624"/>
    <cellStyle name="Total 2 3 2 41" xfId="19081"/>
    <cellStyle name="Total 2 3 2 41 2" xfId="47625"/>
    <cellStyle name="Total 2 3 2 42" xfId="20461"/>
    <cellStyle name="Total 2 3 2 42 2" xfId="47626"/>
    <cellStyle name="Total 2 3 2 43" xfId="21827"/>
    <cellStyle name="Total 2 3 2 43 2" xfId="47627"/>
    <cellStyle name="Total 2 3 2 44" xfId="23181"/>
    <cellStyle name="Total 2 3 2 44 2" xfId="47628"/>
    <cellStyle name="Total 2 3 2 45" xfId="749"/>
    <cellStyle name="Total 2 3 2 45 2" xfId="47629"/>
    <cellStyle name="Total 2 3 2 46" xfId="24474"/>
    <cellStyle name="Total 2 3 2 46 2" xfId="47630"/>
    <cellStyle name="Total 2 3 2 47" xfId="24682"/>
    <cellStyle name="Total 2 3 2 47 2" xfId="47631"/>
    <cellStyle name="Total 2 3 2 48" xfId="47632"/>
    <cellStyle name="Total 2 3 2 49" xfId="49256"/>
    <cellStyle name="Total 2 3 2 5" xfId="905"/>
    <cellStyle name="Total 2 3 2 5 10" xfId="13670"/>
    <cellStyle name="Total 2 3 2 5 10 2" xfId="47633"/>
    <cellStyle name="Total 2 3 2 5 11" xfId="15066"/>
    <cellStyle name="Total 2 3 2 5 11 2" xfId="47634"/>
    <cellStyle name="Total 2 3 2 5 12" xfId="16460"/>
    <cellStyle name="Total 2 3 2 5 12 2" xfId="47635"/>
    <cellStyle name="Total 2 3 2 5 13" xfId="17850"/>
    <cellStyle name="Total 2 3 2 5 13 2" xfId="47636"/>
    <cellStyle name="Total 2 3 2 5 14" xfId="19237"/>
    <cellStyle name="Total 2 3 2 5 14 2" xfId="47637"/>
    <cellStyle name="Total 2 3 2 5 15" xfId="20617"/>
    <cellStyle name="Total 2 3 2 5 15 2" xfId="47638"/>
    <cellStyle name="Total 2 3 2 5 16" xfId="21983"/>
    <cellStyle name="Total 2 3 2 5 16 2" xfId="47639"/>
    <cellStyle name="Total 2 3 2 5 17" xfId="23337"/>
    <cellStyle name="Total 2 3 2 5 17 2" xfId="47640"/>
    <cellStyle name="Total 2 3 2 5 18" xfId="47641"/>
    <cellStyle name="Total 2 3 2 5 19" xfId="56619"/>
    <cellStyle name="Total 2 3 2 5 2" xfId="2355"/>
    <cellStyle name="Total 2 3 2 5 2 2" xfId="47642"/>
    <cellStyle name="Total 2 3 2 5 20" xfId="56620"/>
    <cellStyle name="Total 2 3 2 5 21" xfId="56621"/>
    <cellStyle name="Total 2 3 2 5 22" xfId="56622"/>
    <cellStyle name="Total 2 3 2 5 23" xfId="56623"/>
    <cellStyle name="Total 2 3 2 5 24" xfId="56624"/>
    <cellStyle name="Total 2 3 2 5 25" xfId="56625"/>
    <cellStyle name="Total 2 3 2 5 3" xfId="3709"/>
    <cellStyle name="Total 2 3 2 5 3 2" xfId="47643"/>
    <cellStyle name="Total 2 3 2 5 4" xfId="5281"/>
    <cellStyle name="Total 2 3 2 5 4 2" xfId="47644"/>
    <cellStyle name="Total 2 3 2 5 5" xfId="6679"/>
    <cellStyle name="Total 2 3 2 5 5 2" xfId="47645"/>
    <cellStyle name="Total 2 3 2 5 6" xfId="8077"/>
    <cellStyle name="Total 2 3 2 5 6 2" xfId="47646"/>
    <cellStyle name="Total 2 3 2 5 7" xfId="9479"/>
    <cellStyle name="Total 2 3 2 5 7 2" xfId="47647"/>
    <cellStyle name="Total 2 3 2 5 8" xfId="10873"/>
    <cellStyle name="Total 2 3 2 5 8 2" xfId="47648"/>
    <cellStyle name="Total 2 3 2 5 9" xfId="12272"/>
    <cellStyle name="Total 2 3 2 5 9 2" xfId="47649"/>
    <cellStyle name="Total 2 3 2 50" xfId="49290"/>
    <cellStyle name="Total 2 3 2 51" xfId="56626"/>
    <cellStyle name="Total 2 3 2 52" xfId="56627"/>
    <cellStyle name="Total 2 3 2 53" xfId="56628"/>
    <cellStyle name="Total 2 3 2 54" xfId="56629"/>
    <cellStyle name="Total 2 3 2 55" xfId="56630"/>
    <cellStyle name="Total 2 3 2 56" xfId="56631"/>
    <cellStyle name="Total 2 3 2 57" xfId="56632"/>
    <cellStyle name="Total 2 3 2 6" xfId="941"/>
    <cellStyle name="Total 2 3 2 6 10" xfId="13706"/>
    <cellStyle name="Total 2 3 2 6 10 2" xfId="47650"/>
    <cellStyle name="Total 2 3 2 6 11" xfId="15102"/>
    <cellStyle name="Total 2 3 2 6 11 2" xfId="47651"/>
    <cellStyle name="Total 2 3 2 6 12" xfId="16496"/>
    <cellStyle name="Total 2 3 2 6 12 2" xfId="47652"/>
    <cellStyle name="Total 2 3 2 6 13" xfId="17886"/>
    <cellStyle name="Total 2 3 2 6 13 2" xfId="47653"/>
    <cellStyle name="Total 2 3 2 6 14" xfId="19273"/>
    <cellStyle name="Total 2 3 2 6 14 2" xfId="47654"/>
    <cellStyle name="Total 2 3 2 6 15" xfId="20653"/>
    <cellStyle name="Total 2 3 2 6 15 2" xfId="47655"/>
    <cellStyle name="Total 2 3 2 6 16" xfId="22019"/>
    <cellStyle name="Total 2 3 2 6 16 2" xfId="47656"/>
    <cellStyle name="Total 2 3 2 6 17" xfId="23373"/>
    <cellStyle name="Total 2 3 2 6 17 2" xfId="47657"/>
    <cellStyle name="Total 2 3 2 6 18" xfId="47658"/>
    <cellStyle name="Total 2 3 2 6 19" xfId="56633"/>
    <cellStyle name="Total 2 3 2 6 2" xfId="2391"/>
    <cellStyle name="Total 2 3 2 6 2 2" xfId="47659"/>
    <cellStyle name="Total 2 3 2 6 20" xfId="56634"/>
    <cellStyle name="Total 2 3 2 6 21" xfId="56635"/>
    <cellStyle name="Total 2 3 2 6 22" xfId="56636"/>
    <cellStyle name="Total 2 3 2 6 23" xfId="56637"/>
    <cellStyle name="Total 2 3 2 6 24" xfId="56638"/>
    <cellStyle name="Total 2 3 2 6 25" xfId="56639"/>
    <cellStyle name="Total 2 3 2 6 3" xfId="3745"/>
    <cellStyle name="Total 2 3 2 6 3 2" xfId="47660"/>
    <cellStyle name="Total 2 3 2 6 4" xfId="5317"/>
    <cellStyle name="Total 2 3 2 6 4 2" xfId="47661"/>
    <cellStyle name="Total 2 3 2 6 5" xfId="6715"/>
    <cellStyle name="Total 2 3 2 6 5 2" xfId="47662"/>
    <cellStyle name="Total 2 3 2 6 6" xfId="8113"/>
    <cellStyle name="Total 2 3 2 6 6 2" xfId="47663"/>
    <cellStyle name="Total 2 3 2 6 7" xfId="9515"/>
    <cellStyle name="Total 2 3 2 6 7 2" xfId="47664"/>
    <cellStyle name="Total 2 3 2 6 8" xfId="10909"/>
    <cellStyle name="Total 2 3 2 6 8 2" xfId="47665"/>
    <cellStyle name="Total 2 3 2 6 9" xfId="12308"/>
    <cellStyle name="Total 2 3 2 6 9 2" xfId="47666"/>
    <cellStyle name="Total 2 3 2 7" xfId="979"/>
    <cellStyle name="Total 2 3 2 7 10" xfId="13744"/>
    <cellStyle name="Total 2 3 2 7 10 2" xfId="47667"/>
    <cellStyle name="Total 2 3 2 7 11" xfId="15140"/>
    <cellStyle name="Total 2 3 2 7 11 2" xfId="47668"/>
    <cellStyle name="Total 2 3 2 7 12" xfId="16534"/>
    <cellStyle name="Total 2 3 2 7 12 2" xfId="47669"/>
    <cellStyle name="Total 2 3 2 7 13" xfId="17924"/>
    <cellStyle name="Total 2 3 2 7 13 2" xfId="47670"/>
    <cellStyle name="Total 2 3 2 7 14" xfId="19311"/>
    <cellStyle name="Total 2 3 2 7 14 2" xfId="47671"/>
    <cellStyle name="Total 2 3 2 7 15" xfId="20691"/>
    <cellStyle name="Total 2 3 2 7 15 2" xfId="47672"/>
    <cellStyle name="Total 2 3 2 7 16" xfId="22057"/>
    <cellStyle name="Total 2 3 2 7 16 2" xfId="47673"/>
    <cellStyle name="Total 2 3 2 7 17" xfId="23411"/>
    <cellStyle name="Total 2 3 2 7 17 2" xfId="47674"/>
    <cellStyle name="Total 2 3 2 7 18" xfId="47675"/>
    <cellStyle name="Total 2 3 2 7 19" xfId="56640"/>
    <cellStyle name="Total 2 3 2 7 2" xfId="2429"/>
    <cellStyle name="Total 2 3 2 7 2 2" xfId="47676"/>
    <cellStyle name="Total 2 3 2 7 20" xfId="56641"/>
    <cellStyle name="Total 2 3 2 7 21" xfId="56642"/>
    <cellStyle name="Total 2 3 2 7 22" xfId="56643"/>
    <cellStyle name="Total 2 3 2 7 23" xfId="56644"/>
    <cellStyle name="Total 2 3 2 7 24" xfId="56645"/>
    <cellStyle name="Total 2 3 2 7 25" xfId="56646"/>
    <cellStyle name="Total 2 3 2 7 3" xfId="3783"/>
    <cellStyle name="Total 2 3 2 7 3 2" xfId="47677"/>
    <cellStyle name="Total 2 3 2 7 4" xfId="5355"/>
    <cellStyle name="Total 2 3 2 7 4 2" xfId="47678"/>
    <cellStyle name="Total 2 3 2 7 5" xfId="6753"/>
    <cellStyle name="Total 2 3 2 7 5 2" xfId="47679"/>
    <cellStyle name="Total 2 3 2 7 6" xfId="8151"/>
    <cellStyle name="Total 2 3 2 7 6 2" xfId="47680"/>
    <cellStyle name="Total 2 3 2 7 7" xfId="9553"/>
    <cellStyle name="Total 2 3 2 7 7 2" xfId="47681"/>
    <cellStyle name="Total 2 3 2 7 8" xfId="10947"/>
    <cellStyle name="Total 2 3 2 7 8 2" xfId="47682"/>
    <cellStyle name="Total 2 3 2 7 9" xfId="12346"/>
    <cellStyle name="Total 2 3 2 7 9 2" xfId="47683"/>
    <cellStyle name="Total 2 3 2 8" xfId="1013"/>
    <cellStyle name="Total 2 3 2 8 10" xfId="13778"/>
    <cellStyle name="Total 2 3 2 8 10 2" xfId="47684"/>
    <cellStyle name="Total 2 3 2 8 11" xfId="15174"/>
    <cellStyle name="Total 2 3 2 8 11 2" xfId="47685"/>
    <cellStyle name="Total 2 3 2 8 12" xfId="16568"/>
    <cellStyle name="Total 2 3 2 8 12 2" xfId="47686"/>
    <cellStyle name="Total 2 3 2 8 13" xfId="17958"/>
    <cellStyle name="Total 2 3 2 8 13 2" xfId="47687"/>
    <cellStyle name="Total 2 3 2 8 14" xfId="19345"/>
    <cellStyle name="Total 2 3 2 8 14 2" xfId="47688"/>
    <cellStyle name="Total 2 3 2 8 15" xfId="20725"/>
    <cellStyle name="Total 2 3 2 8 15 2" xfId="47689"/>
    <cellStyle name="Total 2 3 2 8 16" xfId="22091"/>
    <cellStyle name="Total 2 3 2 8 16 2" xfId="47690"/>
    <cellStyle name="Total 2 3 2 8 17" xfId="23445"/>
    <cellStyle name="Total 2 3 2 8 17 2" xfId="47691"/>
    <cellStyle name="Total 2 3 2 8 18" xfId="47692"/>
    <cellStyle name="Total 2 3 2 8 19" xfId="56647"/>
    <cellStyle name="Total 2 3 2 8 2" xfId="2463"/>
    <cellStyle name="Total 2 3 2 8 2 2" xfId="47693"/>
    <cellStyle name="Total 2 3 2 8 20" xfId="56648"/>
    <cellStyle name="Total 2 3 2 8 21" xfId="56649"/>
    <cellStyle name="Total 2 3 2 8 22" xfId="56650"/>
    <cellStyle name="Total 2 3 2 8 23" xfId="56651"/>
    <cellStyle name="Total 2 3 2 8 24" xfId="56652"/>
    <cellStyle name="Total 2 3 2 8 25" xfId="56653"/>
    <cellStyle name="Total 2 3 2 8 3" xfId="3817"/>
    <cellStyle name="Total 2 3 2 8 3 2" xfId="47694"/>
    <cellStyle name="Total 2 3 2 8 4" xfId="5389"/>
    <cellStyle name="Total 2 3 2 8 4 2" xfId="47695"/>
    <cellStyle name="Total 2 3 2 8 5" xfId="6787"/>
    <cellStyle name="Total 2 3 2 8 5 2" xfId="47696"/>
    <cellStyle name="Total 2 3 2 8 6" xfId="8185"/>
    <cellStyle name="Total 2 3 2 8 6 2" xfId="47697"/>
    <cellStyle name="Total 2 3 2 8 7" xfId="9587"/>
    <cellStyle name="Total 2 3 2 8 7 2" xfId="47698"/>
    <cellStyle name="Total 2 3 2 8 8" xfId="10981"/>
    <cellStyle name="Total 2 3 2 8 8 2" xfId="47699"/>
    <cellStyle name="Total 2 3 2 8 9" xfId="12380"/>
    <cellStyle name="Total 2 3 2 8 9 2" xfId="47700"/>
    <cellStyle name="Total 2 3 2 9" xfId="1047"/>
    <cellStyle name="Total 2 3 2 9 10" xfId="13812"/>
    <cellStyle name="Total 2 3 2 9 10 2" xfId="47701"/>
    <cellStyle name="Total 2 3 2 9 11" xfId="15208"/>
    <cellStyle name="Total 2 3 2 9 11 2" xfId="47702"/>
    <cellStyle name="Total 2 3 2 9 12" xfId="16602"/>
    <cellStyle name="Total 2 3 2 9 12 2" xfId="47703"/>
    <cellStyle name="Total 2 3 2 9 13" xfId="17992"/>
    <cellStyle name="Total 2 3 2 9 13 2" xfId="47704"/>
    <cellStyle name="Total 2 3 2 9 14" xfId="19379"/>
    <cellStyle name="Total 2 3 2 9 14 2" xfId="47705"/>
    <cellStyle name="Total 2 3 2 9 15" xfId="20759"/>
    <cellStyle name="Total 2 3 2 9 15 2" xfId="47706"/>
    <cellStyle name="Total 2 3 2 9 16" xfId="22125"/>
    <cellStyle name="Total 2 3 2 9 16 2" xfId="47707"/>
    <cellStyle name="Total 2 3 2 9 17" xfId="23479"/>
    <cellStyle name="Total 2 3 2 9 17 2" xfId="47708"/>
    <cellStyle name="Total 2 3 2 9 18" xfId="47709"/>
    <cellStyle name="Total 2 3 2 9 19" xfId="56654"/>
    <cellStyle name="Total 2 3 2 9 2" xfId="2497"/>
    <cellStyle name="Total 2 3 2 9 2 2" xfId="47710"/>
    <cellStyle name="Total 2 3 2 9 20" xfId="56655"/>
    <cellStyle name="Total 2 3 2 9 21" xfId="56656"/>
    <cellStyle name="Total 2 3 2 9 22" xfId="56657"/>
    <cellStyle name="Total 2 3 2 9 23" xfId="56658"/>
    <cellStyle name="Total 2 3 2 9 24" xfId="56659"/>
    <cellStyle name="Total 2 3 2 9 25" xfId="56660"/>
    <cellStyle name="Total 2 3 2 9 3" xfId="3851"/>
    <cellStyle name="Total 2 3 2 9 3 2" xfId="47711"/>
    <cellStyle name="Total 2 3 2 9 4" xfId="5423"/>
    <cellStyle name="Total 2 3 2 9 4 2" xfId="47712"/>
    <cellStyle name="Total 2 3 2 9 5" xfId="6821"/>
    <cellStyle name="Total 2 3 2 9 5 2" xfId="47713"/>
    <cellStyle name="Total 2 3 2 9 6" xfId="8219"/>
    <cellStyle name="Total 2 3 2 9 6 2" xfId="47714"/>
    <cellStyle name="Total 2 3 2 9 7" xfId="9621"/>
    <cellStyle name="Total 2 3 2 9 7 2" xfId="47715"/>
    <cellStyle name="Total 2 3 2 9 8" xfId="11015"/>
    <cellStyle name="Total 2 3 2 9 8 2" xfId="47716"/>
    <cellStyle name="Total 2 3 2 9 9" xfId="12414"/>
    <cellStyle name="Total 2 3 2 9 9 2" xfId="47717"/>
    <cellStyle name="Total 2 3 20" xfId="1334"/>
    <cellStyle name="Total 2 3 20 10" xfId="14099"/>
    <cellStyle name="Total 2 3 20 10 2" xfId="47718"/>
    <cellStyle name="Total 2 3 20 11" xfId="15495"/>
    <cellStyle name="Total 2 3 20 11 2" xfId="47719"/>
    <cellStyle name="Total 2 3 20 12" xfId="16889"/>
    <cellStyle name="Total 2 3 20 12 2" xfId="47720"/>
    <cellStyle name="Total 2 3 20 13" xfId="18279"/>
    <cellStyle name="Total 2 3 20 13 2" xfId="47721"/>
    <cellStyle name="Total 2 3 20 14" xfId="19666"/>
    <cellStyle name="Total 2 3 20 14 2" xfId="47722"/>
    <cellStyle name="Total 2 3 20 15" xfId="21046"/>
    <cellStyle name="Total 2 3 20 15 2" xfId="47723"/>
    <cellStyle name="Total 2 3 20 16" xfId="22412"/>
    <cellStyle name="Total 2 3 20 16 2" xfId="47724"/>
    <cellStyle name="Total 2 3 20 17" xfId="23766"/>
    <cellStyle name="Total 2 3 20 17 2" xfId="47725"/>
    <cellStyle name="Total 2 3 20 18" xfId="47726"/>
    <cellStyle name="Total 2 3 20 19" xfId="56661"/>
    <cellStyle name="Total 2 3 20 2" xfId="2784"/>
    <cellStyle name="Total 2 3 20 2 2" xfId="47727"/>
    <cellStyle name="Total 2 3 20 20" xfId="56662"/>
    <cellStyle name="Total 2 3 20 21" xfId="56663"/>
    <cellStyle name="Total 2 3 20 22" xfId="56664"/>
    <cellStyle name="Total 2 3 20 23" xfId="56665"/>
    <cellStyle name="Total 2 3 20 24" xfId="56666"/>
    <cellStyle name="Total 2 3 20 25" xfId="56667"/>
    <cellStyle name="Total 2 3 20 3" xfId="4138"/>
    <cellStyle name="Total 2 3 20 3 2" xfId="47728"/>
    <cellStyle name="Total 2 3 20 4" xfId="5710"/>
    <cellStyle name="Total 2 3 20 4 2" xfId="47729"/>
    <cellStyle name="Total 2 3 20 5" xfId="7108"/>
    <cellStyle name="Total 2 3 20 5 2" xfId="47730"/>
    <cellStyle name="Total 2 3 20 6" xfId="8506"/>
    <cellStyle name="Total 2 3 20 6 2" xfId="47731"/>
    <cellStyle name="Total 2 3 20 7" xfId="9908"/>
    <cellStyle name="Total 2 3 20 7 2" xfId="47732"/>
    <cellStyle name="Total 2 3 20 8" xfId="11302"/>
    <cellStyle name="Total 2 3 20 8 2" xfId="47733"/>
    <cellStyle name="Total 2 3 20 9" xfId="12701"/>
    <cellStyle name="Total 2 3 20 9 2" xfId="47734"/>
    <cellStyle name="Total 2 3 21" xfId="712"/>
    <cellStyle name="Total 2 3 21 10" xfId="13477"/>
    <cellStyle name="Total 2 3 21 10 2" xfId="47735"/>
    <cellStyle name="Total 2 3 21 11" xfId="14873"/>
    <cellStyle name="Total 2 3 21 11 2" xfId="47736"/>
    <cellStyle name="Total 2 3 21 12" xfId="16267"/>
    <cellStyle name="Total 2 3 21 12 2" xfId="47737"/>
    <cellStyle name="Total 2 3 21 13" xfId="17657"/>
    <cellStyle name="Total 2 3 21 13 2" xfId="47738"/>
    <cellStyle name="Total 2 3 21 14" xfId="19044"/>
    <cellStyle name="Total 2 3 21 14 2" xfId="47739"/>
    <cellStyle name="Total 2 3 21 15" xfId="20424"/>
    <cellStyle name="Total 2 3 21 15 2" xfId="47740"/>
    <cellStyle name="Total 2 3 21 16" xfId="21790"/>
    <cellStyle name="Total 2 3 21 16 2" xfId="47741"/>
    <cellStyle name="Total 2 3 21 17" xfId="23144"/>
    <cellStyle name="Total 2 3 21 17 2" xfId="47742"/>
    <cellStyle name="Total 2 3 21 18" xfId="47743"/>
    <cellStyle name="Total 2 3 21 19" xfId="56668"/>
    <cellStyle name="Total 2 3 21 2" xfId="2162"/>
    <cellStyle name="Total 2 3 21 2 2" xfId="47744"/>
    <cellStyle name="Total 2 3 21 20" xfId="56669"/>
    <cellStyle name="Total 2 3 21 21" xfId="56670"/>
    <cellStyle name="Total 2 3 21 22" xfId="56671"/>
    <cellStyle name="Total 2 3 21 23" xfId="56672"/>
    <cellStyle name="Total 2 3 21 24" xfId="56673"/>
    <cellStyle name="Total 2 3 21 25" xfId="56674"/>
    <cellStyle name="Total 2 3 21 3" xfId="3516"/>
    <cellStyle name="Total 2 3 21 3 2" xfId="47745"/>
    <cellStyle name="Total 2 3 21 4" xfId="5088"/>
    <cellStyle name="Total 2 3 21 4 2" xfId="47746"/>
    <cellStyle name="Total 2 3 21 5" xfId="6486"/>
    <cellStyle name="Total 2 3 21 5 2" xfId="47747"/>
    <cellStyle name="Total 2 3 21 6" xfId="7884"/>
    <cellStyle name="Total 2 3 21 6 2" xfId="47748"/>
    <cellStyle name="Total 2 3 21 7" xfId="9286"/>
    <cellStyle name="Total 2 3 21 7 2" xfId="47749"/>
    <cellStyle name="Total 2 3 21 8" xfId="10680"/>
    <cellStyle name="Total 2 3 21 8 2" xfId="47750"/>
    <cellStyle name="Total 2 3 21 9" xfId="12079"/>
    <cellStyle name="Total 2 3 21 9 2" xfId="47751"/>
    <cellStyle name="Total 2 3 22" xfId="1390"/>
    <cellStyle name="Total 2 3 22 10" xfId="14155"/>
    <cellStyle name="Total 2 3 22 10 2" xfId="47752"/>
    <cellStyle name="Total 2 3 22 11" xfId="15551"/>
    <cellStyle name="Total 2 3 22 11 2" xfId="47753"/>
    <cellStyle name="Total 2 3 22 12" xfId="16945"/>
    <cellStyle name="Total 2 3 22 12 2" xfId="47754"/>
    <cellStyle name="Total 2 3 22 13" xfId="18335"/>
    <cellStyle name="Total 2 3 22 13 2" xfId="47755"/>
    <cellStyle name="Total 2 3 22 14" xfId="19722"/>
    <cellStyle name="Total 2 3 22 14 2" xfId="47756"/>
    <cellStyle name="Total 2 3 22 15" xfId="21102"/>
    <cellStyle name="Total 2 3 22 15 2" xfId="47757"/>
    <cellStyle name="Total 2 3 22 16" xfId="22468"/>
    <cellStyle name="Total 2 3 22 16 2" xfId="47758"/>
    <cellStyle name="Total 2 3 22 17" xfId="23822"/>
    <cellStyle name="Total 2 3 22 17 2" xfId="47759"/>
    <cellStyle name="Total 2 3 22 18" xfId="47760"/>
    <cellStyle name="Total 2 3 22 19" xfId="56675"/>
    <cellStyle name="Total 2 3 22 2" xfId="2840"/>
    <cellStyle name="Total 2 3 22 2 2" xfId="47761"/>
    <cellStyle name="Total 2 3 22 20" xfId="56676"/>
    <cellStyle name="Total 2 3 22 21" xfId="56677"/>
    <cellStyle name="Total 2 3 22 22" xfId="56678"/>
    <cellStyle name="Total 2 3 22 23" xfId="56679"/>
    <cellStyle name="Total 2 3 22 24" xfId="56680"/>
    <cellStyle name="Total 2 3 22 25" xfId="56681"/>
    <cellStyle name="Total 2 3 22 3" xfId="4194"/>
    <cellStyle name="Total 2 3 22 3 2" xfId="47762"/>
    <cellStyle name="Total 2 3 22 4" xfId="5766"/>
    <cellStyle name="Total 2 3 22 4 2" xfId="47763"/>
    <cellStyle name="Total 2 3 22 5" xfId="7164"/>
    <cellStyle name="Total 2 3 22 5 2" xfId="47764"/>
    <cellStyle name="Total 2 3 22 6" xfId="8562"/>
    <cellStyle name="Total 2 3 22 6 2" xfId="47765"/>
    <cellStyle name="Total 2 3 22 7" xfId="9964"/>
    <cellStyle name="Total 2 3 22 7 2" xfId="47766"/>
    <cellStyle name="Total 2 3 22 8" xfId="11358"/>
    <cellStyle name="Total 2 3 22 8 2" xfId="47767"/>
    <cellStyle name="Total 2 3 22 9" xfId="12757"/>
    <cellStyle name="Total 2 3 22 9 2" xfId="47768"/>
    <cellStyle name="Total 2 3 23" xfId="1424"/>
    <cellStyle name="Total 2 3 23 10" xfId="14189"/>
    <cellStyle name="Total 2 3 23 10 2" xfId="47769"/>
    <cellStyle name="Total 2 3 23 11" xfId="15585"/>
    <cellStyle name="Total 2 3 23 11 2" xfId="47770"/>
    <cellStyle name="Total 2 3 23 12" xfId="16979"/>
    <cellStyle name="Total 2 3 23 12 2" xfId="47771"/>
    <cellStyle name="Total 2 3 23 13" xfId="18369"/>
    <cellStyle name="Total 2 3 23 13 2" xfId="47772"/>
    <cellStyle name="Total 2 3 23 14" xfId="19756"/>
    <cellStyle name="Total 2 3 23 14 2" xfId="47773"/>
    <cellStyle name="Total 2 3 23 15" xfId="21136"/>
    <cellStyle name="Total 2 3 23 15 2" xfId="47774"/>
    <cellStyle name="Total 2 3 23 16" xfId="22502"/>
    <cellStyle name="Total 2 3 23 16 2" xfId="47775"/>
    <cellStyle name="Total 2 3 23 17" xfId="23856"/>
    <cellStyle name="Total 2 3 23 17 2" xfId="47776"/>
    <cellStyle name="Total 2 3 23 18" xfId="47777"/>
    <cellStyle name="Total 2 3 23 19" xfId="56682"/>
    <cellStyle name="Total 2 3 23 2" xfId="2874"/>
    <cellStyle name="Total 2 3 23 2 2" xfId="47778"/>
    <cellStyle name="Total 2 3 23 20" xfId="56683"/>
    <cellStyle name="Total 2 3 23 21" xfId="56684"/>
    <cellStyle name="Total 2 3 23 22" xfId="56685"/>
    <cellStyle name="Total 2 3 23 23" xfId="56686"/>
    <cellStyle name="Total 2 3 23 24" xfId="56687"/>
    <cellStyle name="Total 2 3 23 25" xfId="56688"/>
    <cellStyle name="Total 2 3 23 3" xfId="4228"/>
    <cellStyle name="Total 2 3 23 3 2" xfId="47779"/>
    <cellStyle name="Total 2 3 23 4" xfId="5800"/>
    <cellStyle name="Total 2 3 23 4 2" xfId="47780"/>
    <cellStyle name="Total 2 3 23 5" xfId="7198"/>
    <cellStyle name="Total 2 3 23 5 2" xfId="47781"/>
    <cellStyle name="Total 2 3 23 6" xfId="8596"/>
    <cellStyle name="Total 2 3 23 6 2" xfId="47782"/>
    <cellStyle name="Total 2 3 23 7" xfId="9998"/>
    <cellStyle name="Total 2 3 23 7 2" xfId="47783"/>
    <cellStyle name="Total 2 3 23 8" xfId="11392"/>
    <cellStyle name="Total 2 3 23 8 2" xfId="47784"/>
    <cellStyle name="Total 2 3 23 9" xfId="12791"/>
    <cellStyle name="Total 2 3 23 9 2" xfId="47785"/>
    <cellStyle name="Total 2 3 24" xfId="1456"/>
    <cellStyle name="Total 2 3 24 10" xfId="14221"/>
    <cellStyle name="Total 2 3 24 10 2" xfId="47786"/>
    <cellStyle name="Total 2 3 24 11" xfId="15617"/>
    <cellStyle name="Total 2 3 24 11 2" xfId="47787"/>
    <cellStyle name="Total 2 3 24 12" xfId="17011"/>
    <cellStyle name="Total 2 3 24 12 2" xfId="47788"/>
    <cellStyle name="Total 2 3 24 13" xfId="18401"/>
    <cellStyle name="Total 2 3 24 13 2" xfId="47789"/>
    <cellStyle name="Total 2 3 24 14" xfId="19788"/>
    <cellStyle name="Total 2 3 24 14 2" xfId="47790"/>
    <cellStyle name="Total 2 3 24 15" xfId="21168"/>
    <cellStyle name="Total 2 3 24 15 2" xfId="47791"/>
    <cellStyle name="Total 2 3 24 16" xfId="22534"/>
    <cellStyle name="Total 2 3 24 16 2" xfId="47792"/>
    <cellStyle name="Total 2 3 24 17" xfId="23888"/>
    <cellStyle name="Total 2 3 24 17 2" xfId="47793"/>
    <cellStyle name="Total 2 3 24 18" xfId="47794"/>
    <cellStyle name="Total 2 3 24 19" xfId="56689"/>
    <cellStyle name="Total 2 3 24 2" xfId="2906"/>
    <cellStyle name="Total 2 3 24 2 2" xfId="47795"/>
    <cellStyle name="Total 2 3 24 20" xfId="56690"/>
    <cellStyle name="Total 2 3 24 21" xfId="56691"/>
    <cellStyle name="Total 2 3 24 22" xfId="56692"/>
    <cellStyle name="Total 2 3 24 23" xfId="56693"/>
    <cellStyle name="Total 2 3 24 24" xfId="56694"/>
    <cellStyle name="Total 2 3 24 25" xfId="56695"/>
    <cellStyle name="Total 2 3 24 3" xfId="4260"/>
    <cellStyle name="Total 2 3 24 3 2" xfId="47796"/>
    <cellStyle name="Total 2 3 24 4" xfId="5832"/>
    <cellStyle name="Total 2 3 24 4 2" xfId="47797"/>
    <cellStyle name="Total 2 3 24 5" xfId="7230"/>
    <cellStyle name="Total 2 3 24 5 2" xfId="47798"/>
    <cellStyle name="Total 2 3 24 6" xfId="8628"/>
    <cellStyle name="Total 2 3 24 6 2" xfId="47799"/>
    <cellStyle name="Total 2 3 24 7" xfId="10030"/>
    <cellStyle name="Total 2 3 24 7 2" xfId="47800"/>
    <cellStyle name="Total 2 3 24 8" xfId="11424"/>
    <cellStyle name="Total 2 3 24 8 2" xfId="47801"/>
    <cellStyle name="Total 2 3 24 9" xfId="12823"/>
    <cellStyle name="Total 2 3 24 9 2" xfId="47802"/>
    <cellStyle name="Total 2 3 25" xfId="1490"/>
    <cellStyle name="Total 2 3 25 10" xfId="14255"/>
    <cellStyle name="Total 2 3 25 10 2" xfId="47803"/>
    <cellStyle name="Total 2 3 25 11" xfId="15651"/>
    <cellStyle name="Total 2 3 25 11 2" xfId="47804"/>
    <cellStyle name="Total 2 3 25 12" xfId="17045"/>
    <cellStyle name="Total 2 3 25 12 2" xfId="47805"/>
    <cellStyle name="Total 2 3 25 13" xfId="18435"/>
    <cellStyle name="Total 2 3 25 13 2" xfId="47806"/>
    <cellStyle name="Total 2 3 25 14" xfId="19822"/>
    <cellStyle name="Total 2 3 25 14 2" xfId="47807"/>
    <cellStyle name="Total 2 3 25 15" xfId="21202"/>
    <cellStyle name="Total 2 3 25 15 2" xfId="47808"/>
    <cellStyle name="Total 2 3 25 16" xfId="22568"/>
    <cellStyle name="Total 2 3 25 16 2" xfId="47809"/>
    <cellStyle name="Total 2 3 25 17" xfId="23922"/>
    <cellStyle name="Total 2 3 25 17 2" xfId="47810"/>
    <cellStyle name="Total 2 3 25 18" xfId="47811"/>
    <cellStyle name="Total 2 3 25 19" xfId="56696"/>
    <cellStyle name="Total 2 3 25 2" xfId="2940"/>
    <cellStyle name="Total 2 3 25 2 2" xfId="47812"/>
    <cellStyle name="Total 2 3 25 20" xfId="56697"/>
    <cellStyle name="Total 2 3 25 21" xfId="56698"/>
    <cellStyle name="Total 2 3 25 22" xfId="56699"/>
    <cellStyle name="Total 2 3 25 23" xfId="56700"/>
    <cellStyle name="Total 2 3 25 24" xfId="56701"/>
    <cellStyle name="Total 2 3 25 25" xfId="56702"/>
    <cellStyle name="Total 2 3 25 3" xfId="4294"/>
    <cellStyle name="Total 2 3 25 3 2" xfId="47813"/>
    <cellStyle name="Total 2 3 25 4" xfId="5866"/>
    <cellStyle name="Total 2 3 25 4 2" xfId="47814"/>
    <cellStyle name="Total 2 3 25 5" xfId="7264"/>
    <cellStyle name="Total 2 3 25 5 2" xfId="47815"/>
    <cellStyle name="Total 2 3 25 6" xfId="8662"/>
    <cellStyle name="Total 2 3 25 6 2" xfId="47816"/>
    <cellStyle name="Total 2 3 25 7" xfId="10064"/>
    <cellStyle name="Total 2 3 25 7 2" xfId="47817"/>
    <cellStyle name="Total 2 3 25 8" xfId="11458"/>
    <cellStyle name="Total 2 3 25 8 2" xfId="47818"/>
    <cellStyle name="Total 2 3 25 9" xfId="12857"/>
    <cellStyle name="Total 2 3 25 9 2" xfId="47819"/>
    <cellStyle name="Total 2 3 26" xfId="1525"/>
    <cellStyle name="Total 2 3 26 10" xfId="14290"/>
    <cellStyle name="Total 2 3 26 10 2" xfId="47820"/>
    <cellStyle name="Total 2 3 26 11" xfId="15686"/>
    <cellStyle name="Total 2 3 26 11 2" xfId="47821"/>
    <cellStyle name="Total 2 3 26 12" xfId="17080"/>
    <cellStyle name="Total 2 3 26 12 2" xfId="47822"/>
    <cellStyle name="Total 2 3 26 13" xfId="18470"/>
    <cellStyle name="Total 2 3 26 13 2" xfId="47823"/>
    <cellStyle name="Total 2 3 26 14" xfId="19857"/>
    <cellStyle name="Total 2 3 26 14 2" xfId="47824"/>
    <cellStyle name="Total 2 3 26 15" xfId="21237"/>
    <cellStyle name="Total 2 3 26 15 2" xfId="47825"/>
    <cellStyle name="Total 2 3 26 16" xfId="22603"/>
    <cellStyle name="Total 2 3 26 16 2" xfId="47826"/>
    <cellStyle name="Total 2 3 26 17" xfId="23957"/>
    <cellStyle name="Total 2 3 26 17 2" xfId="47827"/>
    <cellStyle name="Total 2 3 26 18" xfId="47828"/>
    <cellStyle name="Total 2 3 26 19" xfId="56703"/>
    <cellStyle name="Total 2 3 26 2" xfId="2975"/>
    <cellStyle name="Total 2 3 26 2 2" xfId="47829"/>
    <cellStyle name="Total 2 3 26 20" xfId="56704"/>
    <cellStyle name="Total 2 3 26 21" xfId="56705"/>
    <cellStyle name="Total 2 3 26 22" xfId="56706"/>
    <cellStyle name="Total 2 3 26 23" xfId="56707"/>
    <cellStyle name="Total 2 3 26 24" xfId="56708"/>
    <cellStyle name="Total 2 3 26 25" xfId="56709"/>
    <cellStyle name="Total 2 3 26 3" xfId="4329"/>
    <cellStyle name="Total 2 3 26 3 2" xfId="47830"/>
    <cellStyle name="Total 2 3 26 4" xfId="5901"/>
    <cellStyle name="Total 2 3 26 4 2" xfId="47831"/>
    <cellStyle name="Total 2 3 26 5" xfId="7299"/>
    <cellStyle name="Total 2 3 26 5 2" xfId="47832"/>
    <cellStyle name="Total 2 3 26 6" xfId="8697"/>
    <cellStyle name="Total 2 3 26 6 2" xfId="47833"/>
    <cellStyle name="Total 2 3 26 7" xfId="10099"/>
    <cellStyle name="Total 2 3 26 7 2" xfId="47834"/>
    <cellStyle name="Total 2 3 26 8" xfId="11493"/>
    <cellStyle name="Total 2 3 26 8 2" xfId="47835"/>
    <cellStyle name="Total 2 3 26 9" xfId="12892"/>
    <cellStyle name="Total 2 3 26 9 2" xfId="47836"/>
    <cellStyle name="Total 2 3 27" xfId="1559"/>
    <cellStyle name="Total 2 3 27 10" xfId="14324"/>
    <cellStyle name="Total 2 3 27 10 2" xfId="47837"/>
    <cellStyle name="Total 2 3 27 11" xfId="15720"/>
    <cellStyle name="Total 2 3 27 11 2" xfId="47838"/>
    <cellStyle name="Total 2 3 27 12" xfId="17114"/>
    <cellStyle name="Total 2 3 27 12 2" xfId="47839"/>
    <cellStyle name="Total 2 3 27 13" xfId="18504"/>
    <cellStyle name="Total 2 3 27 13 2" xfId="47840"/>
    <cellStyle name="Total 2 3 27 14" xfId="19891"/>
    <cellStyle name="Total 2 3 27 14 2" xfId="47841"/>
    <cellStyle name="Total 2 3 27 15" xfId="21271"/>
    <cellStyle name="Total 2 3 27 15 2" xfId="47842"/>
    <cellStyle name="Total 2 3 27 16" xfId="22637"/>
    <cellStyle name="Total 2 3 27 16 2" xfId="47843"/>
    <cellStyle name="Total 2 3 27 17" xfId="23991"/>
    <cellStyle name="Total 2 3 27 17 2" xfId="47844"/>
    <cellStyle name="Total 2 3 27 18" xfId="47845"/>
    <cellStyle name="Total 2 3 27 19" xfId="56710"/>
    <cellStyle name="Total 2 3 27 2" xfId="3009"/>
    <cellStyle name="Total 2 3 27 2 2" xfId="47846"/>
    <cellStyle name="Total 2 3 27 20" xfId="56711"/>
    <cellStyle name="Total 2 3 27 21" xfId="56712"/>
    <cellStyle name="Total 2 3 27 22" xfId="56713"/>
    <cellStyle name="Total 2 3 27 23" xfId="56714"/>
    <cellStyle name="Total 2 3 27 24" xfId="56715"/>
    <cellStyle name="Total 2 3 27 25" xfId="56716"/>
    <cellStyle name="Total 2 3 27 3" xfId="4363"/>
    <cellStyle name="Total 2 3 27 3 2" xfId="47847"/>
    <cellStyle name="Total 2 3 27 4" xfId="5935"/>
    <cellStyle name="Total 2 3 27 4 2" xfId="47848"/>
    <cellStyle name="Total 2 3 27 5" xfId="7333"/>
    <cellStyle name="Total 2 3 27 5 2" xfId="47849"/>
    <cellStyle name="Total 2 3 27 6" xfId="8731"/>
    <cellStyle name="Total 2 3 27 6 2" xfId="47850"/>
    <cellStyle name="Total 2 3 27 7" xfId="10133"/>
    <cellStyle name="Total 2 3 27 7 2" xfId="47851"/>
    <cellStyle name="Total 2 3 27 8" xfId="11527"/>
    <cellStyle name="Total 2 3 27 8 2" xfId="47852"/>
    <cellStyle name="Total 2 3 27 9" xfId="12926"/>
    <cellStyle name="Total 2 3 27 9 2" xfId="47853"/>
    <cellStyle name="Total 2 3 28" xfId="1591"/>
    <cellStyle name="Total 2 3 28 10" xfId="14356"/>
    <cellStyle name="Total 2 3 28 10 2" xfId="47854"/>
    <cellStyle name="Total 2 3 28 11" xfId="15752"/>
    <cellStyle name="Total 2 3 28 11 2" xfId="47855"/>
    <cellStyle name="Total 2 3 28 12" xfId="17146"/>
    <cellStyle name="Total 2 3 28 12 2" xfId="47856"/>
    <cellStyle name="Total 2 3 28 13" xfId="18536"/>
    <cellStyle name="Total 2 3 28 13 2" xfId="47857"/>
    <cellStyle name="Total 2 3 28 14" xfId="19923"/>
    <cellStyle name="Total 2 3 28 14 2" xfId="47858"/>
    <cellStyle name="Total 2 3 28 15" xfId="21303"/>
    <cellStyle name="Total 2 3 28 15 2" xfId="47859"/>
    <cellStyle name="Total 2 3 28 16" xfId="22669"/>
    <cellStyle name="Total 2 3 28 16 2" xfId="47860"/>
    <cellStyle name="Total 2 3 28 17" xfId="24023"/>
    <cellStyle name="Total 2 3 28 17 2" xfId="47861"/>
    <cellStyle name="Total 2 3 28 18" xfId="47862"/>
    <cellStyle name="Total 2 3 28 19" xfId="56717"/>
    <cellStyle name="Total 2 3 28 2" xfId="3041"/>
    <cellStyle name="Total 2 3 28 2 2" xfId="47863"/>
    <cellStyle name="Total 2 3 28 20" xfId="56718"/>
    <cellStyle name="Total 2 3 28 21" xfId="56719"/>
    <cellStyle name="Total 2 3 28 22" xfId="56720"/>
    <cellStyle name="Total 2 3 28 23" xfId="56721"/>
    <cellStyle name="Total 2 3 28 24" xfId="56722"/>
    <cellStyle name="Total 2 3 28 25" xfId="56723"/>
    <cellStyle name="Total 2 3 28 3" xfId="4395"/>
    <cellStyle name="Total 2 3 28 3 2" xfId="47864"/>
    <cellStyle name="Total 2 3 28 4" xfId="5967"/>
    <cellStyle name="Total 2 3 28 4 2" xfId="47865"/>
    <cellStyle name="Total 2 3 28 5" xfId="7365"/>
    <cellStyle name="Total 2 3 28 5 2" xfId="47866"/>
    <cellStyle name="Total 2 3 28 6" xfId="8763"/>
    <cellStyle name="Total 2 3 28 6 2" xfId="47867"/>
    <cellStyle name="Total 2 3 28 7" xfId="10165"/>
    <cellStyle name="Total 2 3 28 7 2" xfId="47868"/>
    <cellStyle name="Total 2 3 28 8" xfId="11559"/>
    <cellStyle name="Total 2 3 28 8 2" xfId="47869"/>
    <cellStyle name="Total 2 3 28 9" xfId="12958"/>
    <cellStyle name="Total 2 3 28 9 2" xfId="47870"/>
    <cellStyle name="Total 2 3 29" xfId="1623"/>
    <cellStyle name="Total 2 3 29 10" xfId="14388"/>
    <cellStyle name="Total 2 3 29 10 2" xfId="47871"/>
    <cellStyle name="Total 2 3 29 11" xfId="15784"/>
    <cellStyle name="Total 2 3 29 11 2" xfId="47872"/>
    <cellStyle name="Total 2 3 29 12" xfId="17178"/>
    <cellStyle name="Total 2 3 29 12 2" xfId="47873"/>
    <cellStyle name="Total 2 3 29 13" xfId="18568"/>
    <cellStyle name="Total 2 3 29 13 2" xfId="47874"/>
    <cellStyle name="Total 2 3 29 14" xfId="19955"/>
    <cellStyle name="Total 2 3 29 14 2" xfId="47875"/>
    <cellStyle name="Total 2 3 29 15" xfId="21335"/>
    <cellStyle name="Total 2 3 29 15 2" xfId="47876"/>
    <cellStyle name="Total 2 3 29 16" xfId="22701"/>
    <cellStyle name="Total 2 3 29 16 2" xfId="47877"/>
    <cellStyle name="Total 2 3 29 17" xfId="24055"/>
    <cellStyle name="Total 2 3 29 17 2" xfId="47878"/>
    <cellStyle name="Total 2 3 29 18" xfId="47879"/>
    <cellStyle name="Total 2 3 29 19" xfId="56724"/>
    <cellStyle name="Total 2 3 29 2" xfId="3073"/>
    <cellStyle name="Total 2 3 29 2 2" xfId="47880"/>
    <cellStyle name="Total 2 3 29 20" xfId="56725"/>
    <cellStyle name="Total 2 3 29 21" xfId="56726"/>
    <cellStyle name="Total 2 3 29 22" xfId="56727"/>
    <cellStyle name="Total 2 3 29 23" xfId="56728"/>
    <cellStyle name="Total 2 3 29 24" xfId="56729"/>
    <cellStyle name="Total 2 3 29 25" xfId="56730"/>
    <cellStyle name="Total 2 3 29 3" xfId="4427"/>
    <cellStyle name="Total 2 3 29 3 2" xfId="47881"/>
    <cellStyle name="Total 2 3 29 4" xfId="5999"/>
    <cellStyle name="Total 2 3 29 4 2" xfId="47882"/>
    <cellStyle name="Total 2 3 29 5" xfId="7397"/>
    <cellStyle name="Total 2 3 29 5 2" xfId="47883"/>
    <cellStyle name="Total 2 3 29 6" xfId="8795"/>
    <cellStyle name="Total 2 3 29 6 2" xfId="47884"/>
    <cellStyle name="Total 2 3 29 7" xfId="10197"/>
    <cellStyle name="Total 2 3 29 7 2" xfId="47885"/>
    <cellStyle name="Total 2 3 29 8" xfId="11591"/>
    <cellStyle name="Total 2 3 29 8 2" xfId="47886"/>
    <cellStyle name="Total 2 3 29 9" xfId="12990"/>
    <cellStyle name="Total 2 3 29 9 2" xfId="47887"/>
    <cellStyle name="Total 2 3 3" xfId="338"/>
    <cellStyle name="Total 2 3 3 10" xfId="9303"/>
    <cellStyle name="Total 2 3 3 10 2" xfId="47888"/>
    <cellStyle name="Total 2 3 3 11" xfId="10697"/>
    <cellStyle name="Total 2 3 3 11 2" xfId="47889"/>
    <cellStyle name="Total 2 3 3 12" xfId="12096"/>
    <cellStyle name="Total 2 3 3 12 2" xfId="47890"/>
    <cellStyle name="Total 2 3 3 13" xfId="13494"/>
    <cellStyle name="Total 2 3 3 13 2" xfId="47891"/>
    <cellStyle name="Total 2 3 3 14" xfId="14890"/>
    <cellStyle name="Total 2 3 3 14 2" xfId="47892"/>
    <cellStyle name="Total 2 3 3 15" xfId="16284"/>
    <cellStyle name="Total 2 3 3 15 2" xfId="47893"/>
    <cellStyle name="Total 2 3 3 16" xfId="17674"/>
    <cellStyle name="Total 2 3 3 16 2" xfId="47894"/>
    <cellStyle name="Total 2 3 3 17" xfId="19061"/>
    <cellStyle name="Total 2 3 3 17 2" xfId="47895"/>
    <cellStyle name="Total 2 3 3 18" xfId="20441"/>
    <cellStyle name="Total 2 3 3 18 2" xfId="47896"/>
    <cellStyle name="Total 2 3 3 19" xfId="21807"/>
    <cellStyle name="Total 2 3 3 19 2" xfId="47897"/>
    <cellStyle name="Total 2 3 3 2" xfId="467"/>
    <cellStyle name="Total 2 3 3 2 10" xfId="14678"/>
    <cellStyle name="Total 2 3 3 2 10 2" xfId="47898"/>
    <cellStyle name="Total 2 3 3 2 11" xfId="16072"/>
    <cellStyle name="Total 2 3 3 2 11 2" xfId="47899"/>
    <cellStyle name="Total 2 3 3 2 12" xfId="17462"/>
    <cellStyle name="Total 2 3 3 2 12 2" xfId="47900"/>
    <cellStyle name="Total 2 3 3 2 13" xfId="18849"/>
    <cellStyle name="Total 2 3 3 2 13 2" xfId="47901"/>
    <cellStyle name="Total 2 3 3 2 14" xfId="20229"/>
    <cellStyle name="Total 2 3 3 2 14 2" xfId="47902"/>
    <cellStyle name="Total 2 3 3 2 15" xfId="21595"/>
    <cellStyle name="Total 2 3 3 2 15 2" xfId="47903"/>
    <cellStyle name="Total 2 3 3 2 16" xfId="22949"/>
    <cellStyle name="Total 2 3 3 2 16 2" xfId="47904"/>
    <cellStyle name="Total 2 3 3 2 17" xfId="24293"/>
    <cellStyle name="Total 2 3 3 2 17 2" xfId="47905"/>
    <cellStyle name="Total 2 3 3 2 18" xfId="1861"/>
    <cellStyle name="Total 2 3 3 2 18 2" xfId="47906"/>
    <cellStyle name="Total 2 3 3 2 19" xfId="47907"/>
    <cellStyle name="Total 2 3 3 2 2" xfId="3321"/>
    <cellStyle name="Total 2 3 3 2 2 2" xfId="47908"/>
    <cellStyle name="Total 2 3 3 2 3" xfId="4665"/>
    <cellStyle name="Total 2 3 3 2 3 2" xfId="47909"/>
    <cellStyle name="Total 2 3 3 2 4" xfId="6291"/>
    <cellStyle name="Total 2 3 3 2 4 2" xfId="47910"/>
    <cellStyle name="Total 2 3 3 2 5" xfId="7693"/>
    <cellStyle name="Total 2 3 3 2 5 2" xfId="47911"/>
    <cellStyle name="Total 2 3 3 2 6" xfId="9088"/>
    <cellStyle name="Total 2 3 3 2 6 2" xfId="47912"/>
    <cellStyle name="Total 2 3 3 2 7" xfId="10489"/>
    <cellStyle name="Total 2 3 3 2 7 2" xfId="47913"/>
    <cellStyle name="Total 2 3 3 2 8" xfId="11886"/>
    <cellStyle name="Total 2 3 3 2 8 2" xfId="47914"/>
    <cellStyle name="Total 2 3 3 2 9" xfId="13282"/>
    <cellStyle name="Total 2 3 3 2 9 2" xfId="47915"/>
    <cellStyle name="Total 2 3 3 20" xfId="23161"/>
    <cellStyle name="Total 2 3 3 20 2" xfId="47916"/>
    <cellStyle name="Total 2 3 3 21" xfId="729"/>
    <cellStyle name="Total 2 3 3 21 2" xfId="47917"/>
    <cellStyle name="Total 2 3 3 22" xfId="24464"/>
    <cellStyle name="Total 2 3 3 22 2" xfId="47918"/>
    <cellStyle name="Total 2 3 3 23" xfId="24693"/>
    <cellStyle name="Total 2 3 3 23 2" xfId="47919"/>
    <cellStyle name="Total 2 3 3 24" xfId="47920"/>
    <cellStyle name="Total 2 3 3 25" xfId="56731"/>
    <cellStyle name="Total 2 3 3 26" xfId="56732"/>
    <cellStyle name="Total 2 3 3 27" xfId="56733"/>
    <cellStyle name="Total 2 3 3 28" xfId="56734"/>
    <cellStyle name="Total 2 3 3 29" xfId="56735"/>
    <cellStyle name="Total 2 3 3 3" xfId="583"/>
    <cellStyle name="Total 2 3 3 3 10" xfId="14794"/>
    <cellStyle name="Total 2 3 3 3 10 2" xfId="47921"/>
    <cellStyle name="Total 2 3 3 3 11" xfId="16188"/>
    <cellStyle name="Total 2 3 3 3 11 2" xfId="47922"/>
    <cellStyle name="Total 2 3 3 3 12" xfId="17578"/>
    <cellStyle name="Total 2 3 3 3 12 2" xfId="47923"/>
    <cellStyle name="Total 2 3 3 3 13" xfId="18965"/>
    <cellStyle name="Total 2 3 3 3 13 2" xfId="47924"/>
    <cellStyle name="Total 2 3 3 3 14" xfId="20345"/>
    <cellStyle name="Total 2 3 3 3 14 2" xfId="47925"/>
    <cellStyle name="Total 2 3 3 3 15" xfId="21711"/>
    <cellStyle name="Total 2 3 3 3 15 2" xfId="47926"/>
    <cellStyle name="Total 2 3 3 3 16" xfId="23065"/>
    <cellStyle name="Total 2 3 3 3 16 2" xfId="47927"/>
    <cellStyle name="Total 2 3 3 3 17" xfId="24409"/>
    <cellStyle name="Total 2 3 3 3 17 2" xfId="47928"/>
    <cellStyle name="Total 2 3 3 3 18" xfId="1977"/>
    <cellStyle name="Total 2 3 3 3 18 2" xfId="47929"/>
    <cellStyle name="Total 2 3 3 3 19" xfId="47930"/>
    <cellStyle name="Total 2 3 3 3 2" xfId="3437"/>
    <cellStyle name="Total 2 3 3 3 2 2" xfId="47931"/>
    <cellStyle name="Total 2 3 3 3 3" xfId="4781"/>
    <cellStyle name="Total 2 3 3 3 3 2" xfId="47932"/>
    <cellStyle name="Total 2 3 3 3 4" xfId="6407"/>
    <cellStyle name="Total 2 3 3 3 4 2" xfId="47933"/>
    <cellStyle name="Total 2 3 3 3 5" xfId="7809"/>
    <cellStyle name="Total 2 3 3 3 5 2" xfId="47934"/>
    <cellStyle name="Total 2 3 3 3 6" xfId="9204"/>
    <cellStyle name="Total 2 3 3 3 6 2" xfId="47935"/>
    <cellStyle name="Total 2 3 3 3 7" xfId="10605"/>
    <cellStyle name="Total 2 3 3 3 7 2" xfId="47936"/>
    <cellStyle name="Total 2 3 3 3 8" xfId="12002"/>
    <cellStyle name="Total 2 3 3 3 8 2" xfId="47937"/>
    <cellStyle name="Total 2 3 3 3 9" xfId="13398"/>
    <cellStyle name="Total 2 3 3 3 9 2" xfId="47938"/>
    <cellStyle name="Total 2 3 3 30" xfId="56736"/>
    <cellStyle name="Total 2 3 3 31" xfId="56737"/>
    <cellStyle name="Total 2 3 3 4" xfId="1732"/>
    <cellStyle name="Total 2 3 3 4 10" xfId="14549"/>
    <cellStyle name="Total 2 3 3 4 10 2" xfId="47939"/>
    <cellStyle name="Total 2 3 3 4 11" xfId="15943"/>
    <cellStyle name="Total 2 3 3 4 11 2" xfId="47940"/>
    <cellStyle name="Total 2 3 3 4 12" xfId="17333"/>
    <cellStyle name="Total 2 3 3 4 12 2" xfId="47941"/>
    <cellStyle name="Total 2 3 3 4 13" xfId="18720"/>
    <cellStyle name="Total 2 3 3 4 13 2" xfId="47942"/>
    <cellStyle name="Total 2 3 3 4 14" xfId="20100"/>
    <cellStyle name="Total 2 3 3 4 14 2" xfId="47943"/>
    <cellStyle name="Total 2 3 3 4 15" xfId="21466"/>
    <cellStyle name="Total 2 3 3 4 15 2" xfId="47944"/>
    <cellStyle name="Total 2 3 3 4 16" xfId="22820"/>
    <cellStyle name="Total 2 3 3 4 16 2" xfId="47945"/>
    <cellStyle name="Total 2 3 3 4 17" xfId="24164"/>
    <cellStyle name="Total 2 3 3 4 17 2" xfId="47946"/>
    <cellStyle name="Total 2 3 3 4 18" xfId="47947"/>
    <cellStyle name="Total 2 3 3 4 2" xfId="3192"/>
    <cellStyle name="Total 2 3 3 4 2 2" xfId="47948"/>
    <cellStyle name="Total 2 3 3 4 3" xfId="4536"/>
    <cellStyle name="Total 2 3 3 4 3 2" xfId="47949"/>
    <cellStyle name="Total 2 3 3 4 4" xfId="6162"/>
    <cellStyle name="Total 2 3 3 4 4 2" xfId="47950"/>
    <cellStyle name="Total 2 3 3 4 5" xfId="7564"/>
    <cellStyle name="Total 2 3 3 4 5 2" xfId="47951"/>
    <cellStyle name="Total 2 3 3 4 6" xfId="8959"/>
    <cellStyle name="Total 2 3 3 4 6 2" xfId="47952"/>
    <cellStyle name="Total 2 3 3 4 7" xfId="10360"/>
    <cellStyle name="Total 2 3 3 4 7 2" xfId="47953"/>
    <cellStyle name="Total 2 3 3 4 8" xfId="11757"/>
    <cellStyle name="Total 2 3 3 4 8 2" xfId="47954"/>
    <cellStyle name="Total 2 3 3 4 9" xfId="13153"/>
    <cellStyle name="Total 2 3 3 4 9 2" xfId="47955"/>
    <cellStyle name="Total 2 3 3 5" xfId="2179"/>
    <cellStyle name="Total 2 3 3 5 2" xfId="47956"/>
    <cellStyle name="Total 2 3 3 6" xfId="3533"/>
    <cellStyle name="Total 2 3 3 6 2" xfId="47957"/>
    <cellStyle name="Total 2 3 3 7" xfId="5105"/>
    <cellStyle name="Total 2 3 3 7 2" xfId="47958"/>
    <cellStyle name="Total 2 3 3 8" xfId="6503"/>
    <cellStyle name="Total 2 3 3 8 2" xfId="47959"/>
    <cellStyle name="Total 2 3 3 9" xfId="7901"/>
    <cellStyle name="Total 2 3 3 9 2" xfId="47960"/>
    <cellStyle name="Total 2 3 30" xfId="1672"/>
    <cellStyle name="Total 2 3 30 10" xfId="14489"/>
    <cellStyle name="Total 2 3 30 10 2" xfId="47961"/>
    <cellStyle name="Total 2 3 30 11" xfId="15883"/>
    <cellStyle name="Total 2 3 30 11 2" xfId="47962"/>
    <cellStyle name="Total 2 3 30 12" xfId="17273"/>
    <cellStyle name="Total 2 3 30 12 2" xfId="47963"/>
    <cellStyle name="Total 2 3 30 13" xfId="18660"/>
    <cellStyle name="Total 2 3 30 13 2" xfId="47964"/>
    <cellStyle name="Total 2 3 30 14" xfId="20040"/>
    <cellStyle name="Total 2 3 30 14 2" xfId="47965"/>
    <cellStyle name="Total 2 3 30 15" xfId="21406"/>
    <cellStyle name="Total 2 3 30 15 2" xfId="47966"/>
    <cellStyle name="Total 2 3 30 16" xfId="22760"/>
    <cellStyle name="Total 2 3 30 16 2" xfId="47967"/>
    <cellStyle name="Total 2 3 30 17" xfId="24104"/>
    <cellStyle name="Total 2 3 30 17 2" xfId="47968"/>
    <cellStyle name="Total 2 3 30 18" xfId="47969"/>
    <cellStyle name="Total 2 3 30 2" xfId="3132"/>
    <cellStyle name="Total 2 3 30 2 2" xfId="47970"/>
    <cellStyle name="Total 2 3 30 3" xfId="4476"/>
    <cellStyle name="Total 2 3 30 3 2" xfId="47971"/>
    <cellStyle name="Total 2 3 30 4" xfId="6102"/>
    <cellStyle name="Total 2 3 30 4 2" xfId="47972"/>
    <cellStyle name="Total 2 3 30 5" xfId="7504"/>
    <cellStyle name="Total 2 3 30 5 2" xfId="47973"/>
    <cellStyle name="Total 2 3 30 6" xfId="8899"/>
    <cellStyle name="Total 2 3 30 6 2" xfId="47974"/>
    <cellStyle name="Total 2 3 30 7" xfId="10300"/>
    <cellStyle name="Total 2 3 30 7 2" xfId="47975"/>
    <cellStyle name="Total 2 3 30 8" xfId="11697"/>
    <cellStyle name="Total 2 3 30 8 2" xfId="47976"/>
    <cellStyle name="Total 2 3 30 9" xfId="13093"/>
    <cellStyle name="Total 2 3 30 9 2" xfId="47977"/>
    <cellStyle name="Total 2 3 31" xfId="2083"/>
    <cellStyle name="Total 2 3 31 2" xfId="47978"/>
    <cellStyle name="Total 2 3 32" xfId="2052"/>
    <cellStyle name="Total 2 3 32 2" xfId="47979"/>
    <cellStyle name="Total 2 3 33" xfId="5009"/>
    <cellStyle name="Total 2 3 33 2" xfId="47980"/>
    <cellStyle name="Total 2 3 34" xfId="4857"/>
    <cellStyle name="Total 2 3 34 2" xfId="47981"/>
    <cellStyle name="Total 2 3 35" xfId="7428"/>
    <cellStyle name="Total 2 3 35 2" xfId="47982"/>
    <cellStyle name="Total 2 3 36" xfId="4960"/>
    <cellStyle name="Total 2 3 36 2" xfId="47983"/>
    <cellStyle name="Total 2 3 37" xfId="10228"/>
    <cellStyle name="Total 2 3 37 2" xfId="47984"/>
    <cellStyle name="Total 2 3 38" xfId="11662"/>
    <cellStyle name="Total 2 3 38 2" xfId="47985"/>
    <cellStyle name="Total 2 3 39" xfId="7440"/>
    <cellStyle name="Total 2 3 39 2" xfId="47986"/>
    <cellStyle name="Total 2 3 4" xfId="348"/>
    <cellStyle name="Total 2 3 4 10" xfId="9342"/>
    <cellStyle name="Total 2 3 4 10 2" xfId="47987"/>
    <cellStyle name="Total 2 3 4 11" xfId="10736"/>
    <cellStyle name="Total 2 3 4 11 2" xfId="47988"/>
    <cellStyle name="Total 2 3 4 12" xfId="12135"/>
    <cellStyle name="Total 2 3 4 12 2" xfId="47989"/>
    <cellStyle name="Total 2 3 4 13" xfId="13533"/>
    <cellStyle name="Total 2 3 4 13 2" xfId="47990"/>
    <cellStyle name="Total 2 3 4 14" xfId="14929"/>
    <cellStyle name="Total 2 3 4 14 2" xfId="47991"/>
    <cellStyle name="Total 2 3 4 15" xfId="16323"/>
    <cellStyle name="Total 2 3 4 15 2" xfId="47992"/>
    <cellStyle name="Total 2 3 4 16" xfId="17713"/>
    <cellStyle name="Total 2 3 4 16 2" xfId="47993"/>
    <cellStyle name="Total 2 3 4 17" xfId="19100"/>
    <cellStyle name="Total 2 3 4 17 2" xfId="47994"/>
    <cellStyle name="Total 2 3 4 18" xfId="20480"/>
    <cellStyle name="Total 2 3 4 18 2" xfId="47995"/>
    <cellStyle name="Total 2 3 4 19" xfId="21846"/>
    <cellStyle name="Total 2 3 4 19 2" xfId="47996"/>
    <cellStyle name="Total 2 3 4 2" xfId="477"/>
    <cellStyle name="Total 2 3 4 2 10" xfId="14688"/>
    <cellStyle name="Total 2 3 4 2 10 2" xfId="47997"/>
    <cellStyle name="Total 2 3 4 2 11" xfId="16082"/>
    <cellStyle name="Total 2 3 4 2 11 2" xfId="47998"/>
    <cellStyle name="Total 2 3 4 2 12" xfId="17472"/>
    <cellStyle name="Total 2 3 4 2 12 2" xfId="47999"/>
    <cellStyle name="Total 2 3 4 2 13" xfId="18859"/>
    <cellStyle name="Total 2 3 4 2 13 2" xfId="48000"/>
    <cellStyle name="Total 2 3 4 2 14" xfId="20239"/>
    <cellStyle name="Total 2 3 4 2 14 2" xfId="48001"/>
    <cellStyle name="Total 2 3 4 2 15" xfId="21605"/>
    <cellStyle name="Total 2 3 4 2 15 2" xfId="48002"/>
    <cellStyle name="Total 2 3 4 2 16" xfId="22959"/>
    <cellStyle name="Total 2 3 4 2 16 2" xfId="48003"/>
    <cellStyle name="Total 2 3 4 2 17" xfId="24303"/>
    <cellStyle name="Total 2 3 4 2 17 2" xfId="48004"/>
    <cellStyle name="Total 2 3 4 2 18" xfId="1871"/>
    <cellStyle name="Total 2 3 4 2 18 2" xfId="48005"/>
    <cellStyle name="Total 2 3 4 2 19" xfId="48006"/>
    <cellStyle name="Total 2 3 4 2 2" xfId="3331"/>
    <cellStyle name="Total 2 3 4 2 2 2" xfId="48007"/>
    <cellStyle name="Total 2 3 4 2 3" xfId="4675"/>
    <cellStyle name="Total 2 3 4 2 3 2" xfId="48008"/>
    <cellStyle name="Total 2 3 4 2 4" xfId="6301"/>
    <cellStyle name="Total 2 3 4 2 4 2" xfId="48009"/>
    <cellStyle name="Total 2 3 4 2 5" xfId="7703"/>
    <cellStyle name="Total 2 3 4 2 5 2" xfId="48010"/>
    <cellStyle name="Total 2 3 4 2 6" xfId="9098"/>
    <cellStyle name="Total 2 3 4 2 6 2" xfId="48011"/>
    <cellStyle name="Total 2 3 4 2 7" xfId="10499"/>
    <cellStyle name="Total 2 3 4 2 7 2" xfId="48012"/>
    <cellStyle name="Total 2 3 4 2 8" xfId="11896"/>
    <cellStyle name="Total 2 3 4 2 8 2" xfId="48013"/>
    <cellStyle name="Total 2 3 4 2 9" xfId="13292"/>
    <cellStyle name="Total 2 3 4 2 9 2" xfId="48014"/>
    <cellStyle name="Total 2 3 4 20" xfId="23200"/>
    <cellStyle name="Total 2 3 4 20 2" xfId="48015"/>
    <cellStyle name="Total 2 3 4 21" xfId="768"/>
    <cellStyle name="Total 2 3 4 21 2" xfId="48016"/>
    <cellStyle name="Total 2 3 4 22" xfId="24456"/>
    <cellStyle name="Total 2 3 4 22 2" xfId="48017"/>
    <cellStyle name="Total 2 3 4 23" xfId="24701"/>
    <cellStyle name="Total 2 3 4 23 2" xfId="48018"/>
    <cellStyle name="Total 2 3 4 24" xfId="48019"/>
    <cellStyle name="Total 2 3 4 25" xfId="56738"/>
    <cellStyle name="Total 2 3 4 26" xfId="56739"/>
    <cellStyle name="Total 2 3 4 27" xfId="56740"/>
    <cellStyle name="Total 2 3 4 28" xfId="56741"/>
    <cellStyle name="Total 2 3 4 29" xfId="56742"/>
    <cellStyle name="Total 2 3 4 3" xfId="593"/>
    <cellStyle name="Total 2 3 4 3 10" xfId="14804"/>
    <cellStyle name="Total 2 3 4 3 10 2" xfId="48020"/>
    <cellStyle name="Total 2 3 4 3 11" xfId="16198"/>
    <cellStyle name="Total 2 3 4 3 11 2" xfId="48021"/>
    <cellStyle name="Total 2 3 4 3 12" xfId="17588"/>
    <cellStyle name="Total 2 3 4 3 12 2" xfId="48022"/>
    <cellStyle name="Total 2 3 4 3 13" xfId="18975"/>
    <cellStyle name="Total 2 3 4 3 13 2" xfId="48023"/>
    <cellStyle name="Total 2 3 4 3 14" xfId="20355"/>
    <cellStyle name="Total 2 3 4 3 14 2" xfId="48024"/>
    <cellStyle name="Total 2 3 4 3 15" xfId="21721"/>
    <cellStyle name="Total 2 3 4 3 15 2" xfId="48025"/>
    <cellStyle name="Total 2 3 4 3 16" xfId="23075"/>
    <cellStyle name="Total 2 3 4 3 16 2" xfId="48026"/>
    <cellStyle name="Total 2 3 4 3 17" xfId="24419"/>
    <cellStyle name="Total 2 3 4 3 17 2" xfId="48027"/>
    <cellStyle name="Total 2 3 4 3 18" xfId="1987"/>
    <cellStyle name="Total 2 3 4 3 18 2" xfId="48028"/>
    <cellStyle name="Total 2 3 4 3 19" xfId="48029"/>
    <cellStyle name="Total 2 3 4 3 2" xfId="3447"/>
    <cellStyle name="Total 2 3 4 3 2 2" xfId="48030"/>
    <cellStyle name="Total 2 3 4 3 3" xfId="4791"/>
    <cellStyle name="Total 2 3 4 3 3 2" xfId="48031"/>
    <cellStyle name="Total 2 3 4 3 4" xfId="6417"/>
    <cellStyle name="Total 2 3 4 3 4 2" xfId="48032"/>
    <cellStyle name="Total 2 3 4 3 5" xfId="7819"/>
    <cellStyle name="Total 2 3 4 3 5 2" xfId="48033"/>
    <cellStyle name="Total 2 3 4 3 6" xfId="9214"/>
    <cellStyle name="Total 2 3 4 3 6 2" xfId="48034"/>
    <cellStyle name="Total 2 3 4 3 7" xfId="10615"/>
    <cellStyle name="Total 2 3 4 3 7 2" xfId="48035"/>
    <cellStyle name="Total 2 3 4 3 8" xfId="12012"/>
    <cellStyle name="Total 2 3 4 3 8 2" xfId="48036"/>
    <cellStyle name="Total 2 3 4 3 9" xfId="13408"/>
    <cellStyle name="Total 2 3 4 3 9 2" xfId="48037"/>
    <cellStyle name="Total 2 3 4 30" xfId="56743"/>
    <cellStyle name="Total 2 3 4 31" xfId="56744"/>
    <cellStyle name="Total 2 3 4 4" xfId="1742"/>
    <cellStyle name="Total 2 3 4 4 10" xfId="14559"/>
    <cellStyle name="Total 2 3 4 4 10 2" xfId="48038"/>
    <cellStyle name="Total 2 3 4 4 11" xfId="15953"/>
    <cellStyle name="Total 2 3 4 4 11 2" xfId="48039"/>
    <cellStyle name="Total 2 3 4 4 12" xfId="17343"/>
    <cellStyle name="Total 2 3 4 4 12 2" xfId="48040"/>
    <cellStyle name="Total 2 3 4 4 13" xfId="18730"/>
    <cellStyle name="Total 2 3 4 4 13 2" xfId="48041"/>
    <cellStyle name="Total 2 3 4 4 14" xfId="20110"/>
    <cellStyle name="Total 2 3 4 4 14 2" xfId="48042"/>
    <cellStyle name="Total 2 3 4 4 15" xfId="21476"/>
    <cellStyle name="Total 2 3 4 4 15 2" xfId="48043"/>
    <cellStyle name="Total 2 3 4 4 16" xfId="22830"/>
    <cellStyle name="Total 2 3 4 4 16 2" xfId="48044"/>
    <cellStyle name="Total 2 3 4 4 17" xfId="24174"/>
    <cellStyle name="Total 2 3 4 4 17 2" xfId="48045"/>
    <cellStyle name="Total 2 3 4 4 18" xfId="48046"/>
    <cellStyle name="Total 2 3 4 4 2" xfId="3202"/>
    <cellStyle name="Total 2 3 4 4 2 2" xfId="48047"/>
    <cellStyle name="Total 2 3 4 4 3" xfId="4546"/>
    <cellStyle name="Total 2 3 4 4 3 2" xfId="48048"/>
    <cellStyle name="Total 2 3 4 4 4" xfId="6172"/>
    <cellStyle name="Total 2 3 4 4 4 2" xfId="48049"/>
    <cellStyle name="Total 2 3 4 4 5" xfId="7574"/>
    <cellStyle name="Total 2 3 4 4 5 2" xfId="48050"/>
    <cellStyle name="Total 2 3 4 4 6" xfId="8969"/>
    <cellStyle name="Total 2 3 4 4 6 2" xfId="48051"/>
    <cellStyle name="Total 2 3 4 4 7" xfId="10370"/>
    <cellStyle name="Total 2 3 4 4 7 2" xfId="48052"/>
    <cellStyle name="Total 2 3 4 4 8" xfId="11767"/>
    <cellStyle name="Total 2 3 4 4 8 2" xfId="48053"/>
    <cellStyle name="Total 2 3 4 4 9" xfId="13163"/>
    <cellStyle name="Total 2 3 4 4 9 2" xfId="48054"/>
    <cellStyle name="Total 2 3 4 5" xfId="2218"/>
    <cellStyle name="Total 2 3 4 5 2" xfId="48055"/>
    <cellStyle name="Total 2 3 4 6" xfId="3572"/>
    <cellStyle name="Total 2 3 4 6 2" xfId="48056"/>
    <cellStyle name="Total 2 3 4 7" xfId="5144"/>
    <cellStyle name="Total 2 3 4 7 2" xfId="48057"/>
    <cellStyle name="Total 2 3 4 8" xfId="6542"/>
    <cellStyle name="Total 2 3 4 8 2" xfId="48058"/>
    <cellStyle name="Total 2 3 4 9" xfId="7940"/>
    <cellStyle name="Total 2 3 4 9 2" xfId="48059"/>
    <cellStyle name="Total 2 3 40" xfId="13044"/>
    <cellStyle name="Total 2 3 40 2" xfId="48060"/>
    <cellStyle name="Total 2 3 41" xfId="14442"/>
    <cellStyle name="Total 2 3 41 2" xfId="48061"/>
    <cellStyle name="Total 2 3 42" xfId="15837"/>
    <cellStyle name="Total 2 3 42 2" xfId="48062"/>
    <cellStyle name="Total 2 3 43" xfId="17230"/>
    <cellStyle name="Total 2 3 43 2" xfId="48063"/>
    <cellStyle name="Total 2 3 44" xfId="18618"/>
    <cellStyle name="Total 2 3 44 2" xfId="48064"/>
    <cellStyle name="Total 2 3 45" xfId="20000"/>
    <cellStyle name="Total 2 3 45 2" xfId="48065"/>
    <cellStyle name="Total 2 3 46" xfId="21373"/>
    <cellStyle name="Total 2 3 46 2" xfId="48066"/>
    <cellStyle name="Total 2 3 47" xfId="633"/>
    <cellStyle name="Total 2 3 47 2" xfId="48067"/>
    <cellStyle name="Total 2 3 48" xfId="24551"/>
    <cellStyle name="Total 2 3 48 2" xfId="48068"/>
    <cellStyle name="Total 2 3 49" xfId="24514"/>
    <cellStyle name="Total 2 3 49 2" xfId="48069"/>
    <cellStyle name="Total 2 3 5" xfId="358"/>
    <cellStyle name="Total 2 3 5 10" xfId="9382"/>
    <cellStyle name="Total 2 3 5 10 2" xfId="48070"/>
    <cellStyle name="Total 2 3 5 11" xfId="10776"/>
    <cellStyle name="Total 2 3 5 11 2" xfId="48071"/>
    <cellStyle name="Total 2 3 5 12" xfId="12175"/>
    <cellStyle name="Total 2 3 5 12 2" xfId="48072"/>
    <cellStyle name="Total 2 3 5 13" xfId="13573"/>
    <cellStyle name="Total 2 3 5 13 2" xfId="48073"/>
    <cellStyle name="Total 2 3 5 14" xfId="14969"/>
    <cellStyle name="Total 2 3 5 14 2" xfId="48074"/>
    <cellStyle name="Total 2 3 5 15" xfId="16363"/>
    <cellStyle name="Total 2 3 5 15 2" xfId="48075"/>
    <cellStyle name="Total 2 3 5 16" xfId="17753"/>
    <cellStyle name="Total 2 3 5 16 2" xfId="48076"/>
    <cellStyle name="Total 2 3 5 17" xfId="19140"/>
    <cellStyle name="Total 2 3 5 17 2" xfId="48077"/>
    <cellStyle name="Total 2 3 5 18" xfId="20520"/>
    <cellStyle name="Total 2 3 5 18 2" xfId="48078"/>
    <cellStyle name="Total 2 3 5 19" xfId="21886"/>
    <cellStyle name="Total 2 3 5 19 2" xfId="48079"/>
    <cellStyle name="Total 2 3 5 2" xfId="487"/>
    <cellStyle name="Total 2 3 5 2 10" xfId="14698"/>
    <cellStyle name="Total 2 3 5 2 10 2" xfId="48080"/>
    <cellStyle name="Total 2 3 5 2 11" xfId="16092"/>
    <cellStyle name="Total 2 3 5 2 11 2" xfId="48081"/>
    <cellStyle name="Total 2 3 5 2 12" xfId="17482"/>
    <cellStyle name="Total 2 3 5 2 12 2" xfId="48082"/>
    <cellStyle name="Total 2 3 5 2 13" xfId="18869"/>
    <cellStyle name="Total 2 3 5 2 13 2" xfId="48083"/>
    <cellStyle name="Total 2 3 5 2 14" xfId="20249"/>
    <cellStyle name="Total 2 3 5 2 14 2" xfId="48084"/>
    <cellStyle name="Total 2 3 5 2 15" xfId="21615"/>
    <cellStyle name="Total 2 3 5 2 15 2" xfId="48085"/>
    <cellStyle name="Total 2 3 5 2 16" xfId="22969"/>
    <cellStyle name="Total 2 3 5 2 16 2" xfId="48086"/>
    <cellStyle name="Total 2 3 5 2 17" xfId="24313"/>
    <cellStyle name="Total 2 3 5 2 17 2" xfId="48087"/>
    <cellStyle name="Total 2 3 5 2 18" xfId="1881"/>
    <cellStyle name="Total 2 3 5 2 18 2" xfId="48088"/>
    <cellStyle name="Total 2 3 5 2 19" xfId="48089"/>
    <cellStyle name="Total 2 3 5 2 2" xfId="3341"/>
    <cellStyle name="Total 2 3 5 2 2 2" xfId="48090"/>
    <cellStyle name="Total 2 3 5 2 3" xfId="4685"/>
    <cellStyle name="Total 2 3 5 2 3 2" xfId="48091"/>
    <cellStyle name="Total 2 3 5 2 4" xfId="6311"/>
    <cellStyle name="Total 2 3 5 2 4 2" xfId="48092"/>
    <cellStyle name="Total 2 3 5 2 5" xfId="7713"/>
    <cellStyle name="Total 2 3 5 2 5 2" xfId="48093"/>
    <cellStyle name="Total 2 3 5 2 6" xfId="9108"/>
    <cellStyle name="Total 2 3 5 2 6 2" xfId="48094"/>
    <cellStyle name="Total 2 3 5 2 7" xfId="10509"/>
    <cellStyle name="Total 2 3 5 2 7 2" xfId="48095"/>
    <cellStyle name="Total 2 3 5 2 8" xfId="11906"/>
    <cellStyle name="Total 2 3 5 2 8 2" xfId="48096"/>
    <cellStyle name="Total 2 3 5 2 9" xfId="13302"/>
    <cellStyle name="Total 2 3 5 2 9 2" xfId="48097"/>
    <cellStyle name="Total 2 3 5 20" xfId="23240"/>
    <cellStyle name="Total 2 3 5 20 2" xfId="48098"/>
    <cellStyle name="Total 2 3 5 21" xfId="808"/>
    <cellStyle name="Total 2 3 5 21 2" xfId="48099"/>
    <cellStyle name="Total 2 3 5 22" xfId="24579"/>
    <cellStyle name="Total 2 3 5 22 2" xfId="48100"/>
    <cellStyle name="Total 2 3 5 23" xfId="24709"/>
    <cellStyle name="Total 2 3 5 23 2" xfId="48101"/>
    <cellStyle name="Total 2 3 5 24" xfId="48102"/>
    <cellStyle name="Total 2 3 5 25" xfId="56745"/>
    <cellStyle name="Total 2 3 5 26" xfId="56746"/>
    <cellStyle name="Total 2 3 5 27" xfId="56747"/>
    <cellStyle name="Total 2 3 5 28" xfId="56748"/>
    <cellStyle name="Total 2 3 5 29" xfId="56749"/>
    <cellStyle name="Total 2 3 5 3" xfId="603"/>
    <cellStyle name="Total 2 3 5 3 10" xfId="14814"/>
    <cellStyle name="Total 2 3 5 3 10 2" xfId="48103"/>
    <cellStyle name="Total 2 3 5 3 11" xfId="16208"/>
    <cellStyle name="Total 2 3 5 3 11 2" xfId="48104"/>
    <cellStyle name="Total 2 3 5 3 12" xfId="17598"/>
    <cellStyle name="Total 2 3 5 3 12 2" xfId="48105"/>
    <cellStyle name="Total 2 3 5 3 13" xfId="18985"/>
    <cellStyle name="Total 2 3 5 3 13 2" xfId="48106"/>
    <cellStyle name="Total 2 3 5 3 14" xfId="20365"/>
    <cellStyle name="Total 2 3 5 3 14 2" xfId="48107"/>
    <cellStyle name="Total 2 3 5 3 15" xfId="21731"/>
    <cellStyle name="Total 2 3 5 3 15 2" xfId="48108"/>
    <cellStyle name="Total 2 3 5 3 16" xfId="23085"/>
    <cellStyle name="Total 2 3 5 3 16 2" xfId="48109"/>
    <cellStyle name="Total 2 3 5 3 17" xfId="24429"/>
    <cellStyle name="Total 2 3 5 3 17 2" xfId="48110"/>
    <cellStyle name="Total 2 3 5 3 18" xfId="1997"/>
    <cellStyle name="Total 2 3 5 3 18 2" xfId="48111"/>
    <cellStyle name="Total 2 3 5 3 19" xfId="48112"/>
    <cellStyle name="Total 2 3 5 3 2" xfId="3457"/>
    <cellStyle name="Total 2 3 5 3 2 2" xfId="48113"/>
    <cellStyle name="Total 2 3 5 3 3" xfId="4801"/>
    <cellStyle name="Total 2 3 5 3 3 2" xfId="48114"/>
    <cellStyle name="Total 2 3 5 3 4" xfId="6427"/>
    <cellStyle name="Total 2 3 5 3 4 2" xfId="48115"/>
    <cellStyle name="Total 2 3 5 3 5" xfId="7829"/>
    <cellStyle name="Total 2 3 5 3 5 2" xfId="48116"/>
    <cellStyle name="Total 2 3 5 3 6" xfId="9224"/>
    <cellStyle name="Total 2 3 5 3 6 2" xfId="48117"/>
    <cellStyle name="Total 2 3 5 3 7" xfId="10625"/>
    <cellStyle name="Total 2 3 5 3 7 2" xfId="48118"/>
    <cellStyle name="Total 2 3 5 3 8" xfId="12022"/>
    <cellStyle name="Total 2 3 5 3 8 2" xfId="48119"/>
    <cellStyle name="Total 2 3 5 3 9" xfId="13418"/>
    <cellStyle name="Total 2 3 5 3 9 2" xfId="48120"/>
    <cellStyle name="Total 2 3 5 30" xfId="56750"/>
    <cellStyle name="Total 2 3 5 31" xfId="56751"/>
    <cellStyle name="Total 2 3 5 4" xfId="1752"/>
    <cellStyle name="Total 2 3 5 4 10" xfId="14569"/>
    <cellStyle name="Total 2 3 5 4 10 2" xfId="48121"/>
    <cellStyle name="Total 2 3 5 4 11" xfId="15963"/>
    <cellStyle name="Total 2 3 5 4 11 2" xfId="48122"/>
    <cellStyle name="Total 2 3 5 4 12" xfId="17353"/>
    <cellStyle name="Total 2 3 5 4 12 2" xfId="48123"/>
    <cellStyle name="Total 2 3 5 4 13" xfId="18740"/>
    <cellStyle name="Total 2 3 5 4 13 2" xfId="48124"/>
    <cellStyle name="Total 2 3 5 4 14" xfId="20120"/>
    <cellStyle name="Total 2 3 5 4 14 2" xfId="48125"/>
    <cellStyle name="Total 2 3 5 4 15" xfId="21486"/>
    <cellStyle name="Total 2 3 5 4 15 2" xfId="48126"/>
    <cellStyle name="Total 2 3 5 4 16" xfId="22840"/>
    <cellStyle name="Total 2 3 5 4 16 2" xfId="48127"/>
    <cellStyle name="Total 2 3 5 4 17" xfId="24184"/>
    <cellStyle name="Total 2 3 5 4 17 2" xfId="48128"/>
    <cellStyle name="Total 2 3 5 4 18" xfId="48129"/>
    <cellStyle name="Total 2 3 5 4 2" xfId="3212"/>
    <cellStyle name="Total 2 3 5 4 2 2" xfId="48130"/>
    <cellStyle name="Total 2 3 5 4 3" xfId="4556"/>
    <cellStyle name="Total 2 3 5 4 3 2" xfId="48131"/>
    <cellStyle name="Total 2 3 5 4 4" xfId="6182"/>
    <cellStyle name="Total 2 3 5 4 4 2" xfId="48132"/>
    <cellStyle name="Total 2 3 5 4 5" xfId="7584"/>
    <cellStyle name="Total 2 3 5 4 5 2" xfId="48133"/>
    <cellStyle name="Total 2 3 5 4 6" xfId="8979"/>
    <cellStyle name="Total 2 3 5 4 6 2" xfId="48134"/>
    <cellStyle name="Total 2 3 5 4 7" xfId="10380"/>
    <cellStyle name="Total 2 3 5 4 7 2" xfId="48135"/>
    <cellStyle name="Total 2 3 5 4 8" xfId="11777"/>
    <cellStyle name="Total 2 3 5 4 8 2" xfId="48136"/>
    <cellStyle name="Total 2 3 5 4 9" xfId="13173"/>
    <cellStyle name="Total 2 3 5 4 9 2" xfId="48137"/>
    <cellStyle name="Total 2 3 5 5" xfId="2258"/>
    <cellStyle name="Total 2 3 5 5 2" xfId="48138"/>
    <cellStyle name="Total 2 3 5 6" xfId="3612"/>
    <cellStyle name="Total 2 3 5 6 2" xfId="48139"/>
    <cellStyle name="Total 2 3 5 7" xfId="5184"/>
    <cellStyle name="Total 2 3 5 7 2" xfId="48140"/>
    <cellStyle name="Total 2 3 5 8" xfId="6582"/>
    <cellStyle name="Total 2 3 5 8 2" xfId="48141"/>
    <cellStyle name="Total 2 3 5 9" xfId="7980"/>
    <cellStyle name="Total 2 3 5 9 2" xfId="48142"/>
    <cellStyle name="Total 2 3 50" xfId="24609"/>
    <cellStyle name="Total 2 3 50 2" xfId="48143"/>
    <cellStyle name="Total 2 3 51" xfId="24534"/>
    <cellStyle name="Total 2 3 51 2" xfId="48144"/>
    <cellStyle name="Total 2 3 52" xfId="24642"/>
    <cellStyle name="Total 2 3 52 2" xfId="48145"/>
    <cellStyle name="Total 2 3 53" xfId="24731"/>
    <cellStyle name="Total 2 3 53 2" xfId="48146"/>
    <cellStyle name="Total 2 3 54" xfId="24632"/>
    <cellStyle name="Total 2 3 54 2" xfId="48147"/>
    <cellStyle name="Total 2 3 55" xfId="48148"/>
    <cellStyle name="Total 2 3 56" xfId="49236"/>
    <cellStyle name="Total 2 3 57" xfId="49270"/>
    <cellStyle name="Total 2 3 58" xfId="56752"/>
    <cellStyle name="Total 2 3 59" xfId="56753"/>
    <cellStyle name="Total 2 3 6" xfId="398"/>
    <cellStyle name="Total 2 3 6 10" xfId="12214"/>
    <cellStyle name="Total 2 3 6 10 2" xfId="48149"/>
    <cellStyle name="Total 2 3 6 11" xfId="13612"/>
    <cellStyle name="Total 2 3 6 11 2" xfId="48150"/>
    <cellStyle name="Total 2 3 6 12" xfId="15008"/>
    <cellStyle name="Total 2 3 6 12 2" xfId="48151"/>
    <cellStyle name="Total 2 3 6 13" xfId="16402"/>
    <cellStyle name="Total 2 3 6 13 2" xfId="48152"/>
    <cellStyle name="Total 2 3 6 14" xfId="17792"/>
    <cellStyle name="Total 2 3 6 14 2" xfId="48153"/>
    <cellStyle name="Total 2 3 6 15" xfId="19179"/>
    <cellStyle name="Total 2 3 6 15 2" xfId="48154"/>
    <cellStyle name="Total 2 3 6 16" xfId="20559"/>
    <cellStyle name="Total 2 3 6 16 2" xfId="48155"/>
    <cellStyle name="Total 2 3 6 17" xfId="21925"/>
    <cellStyle name="Total 2 3 6 17 2" xfId="48156"/>
    <cellStyle name="Total 2 3 6 18" xfId="23279"/>
    <cellStyle name="Total 2 3 6 18 2" xfId="48157"/>
    <cellStyle name="Total 2 3 6 19" xfId="847"/>
    <cellStyle name="Total 2 3 6 19 2" xfId="48158"/>
    <cellStyle name="Total 2 3 6 2" xfId="1792"/>
    <cellStyle name="Total 2 3 6 2 10" xfId="14609"/>
    <cellStyle name="Total 2 3 6 2 10 2" xfId="48159"/>
    <cellStyle name="Total 2 3 6 2 11" xfId="16003"/>
    <cellStyle name="Total 2 3 6 2 11 2" xfId="48160"/>
    <cellStyle name="Total 2 3 6 2 12" xfId="17393"/>
    <cellStyle name="Total 2 3 6 2 12 2" xfId="48161"/>
    <cellStyle name="Total 2 3 6 2 13" xfId="18780"/>
    <cellStyle name="Total 2 3 6 2 13 2" xfId="48162"/>
    <cellStyle name="Total 2 3 6 2 14" xfId="20160"/>
    <cellStyle name="Total 2 3 6 2 14 2" xfId="48163"/>
    <cellStyle name="Total 2 3 6 2 15" xfId="21526"/>
    <cellStyle name="Total 2 3 6 2 15 2" xfId="48164"/>
    <cellStyle name="Total 2 3 6 2 16" xfId="22880"/>
    <cellStyle name="Total 2 3 6 2 16 2" xfId="48165"/>
    <cellStyle name="Total 2 3 6 2 17" xfId="24224"/>
    <cellStyle name="Total 2 3 6 2 17 2" xfId="48166"/>
    <cellStyle name="Total 2 3 6 2 18" xfId="48167"/>
    <cellStyle name="Total 2 3 6 2 2" xfId="3252"/>
    <cellStyle name="Total 2 3 6 2 2 2" xfId="48168"/>
    <cellStyle name="Total 2 3 6 2 3" xfId="4596"/>
    <cellStyle name="Total 2 3 6 2 3 2" xfId="48169"/>
    <cellStyle name="Total 2 3 6 2 4" xfId="6222"/>
    <cellStyle name="Total 2 3 6 2 4 2" xfId="48170"/>
    <cellStyle name="Total 2 3 6 2 5" xfId="7624"/>
    <cellStyle name="Total 2 3 6 2 5 2" xfId="48171"/>
    <cellStyle name="Total 2 3 6 2 6" xfId="9019"/>
    <cellStyle name="Total 2 3 6 2 6 2" xfId="48172"/>
    <cellStyle name="Total 2 3 6 2 7" xfId="10420"/>
    <cellStyle name="Total 2 3 6 2 7 2" xfId="48173"/>
    <cellStyle name="Total 2 3 6 2 8" xfId="11817"/>
    <cellStyle name="Total 2 3 6 2 8 2" xfId="48174"/>
    <cellStyle name="Total 2 3 6 2 9" xfId="13213"/>
    <cellStyle name="Total 2 3 6 2 9 2" xfId="48175"/>
    <cellStyle name="Total 2 3 6 20" xfId="48176"/>
    <cellStyle name="Total 2 3 6 21" xfId="56754"/>
    <cellStyle name="Total 2 3 6 22" xfId="56755"/>
    <cellStyle name="Total 2 3 6 23" xfId="56756"/>
    <cellStyle name="Total 2 3 6 24" xfId="56757"/>
    <cellStyle name="Total 2 3 6 25" xfId="56758"/>
    <cellStyle name="Total 2 3 6 26" xfId="56759"/>
    <cellStyle name="Total 2 3 6 27" xfId="56760"/>
    <cellStyle name="Total 2 3 6 3" xfId="2297"/>
    <cellStyle name="Total 2 3 6 3 2" xfId="48177"/>
    <cellStyle name="Total 2 3 6 4" xfId="3651"/>
    <cellStyle name="Total 2 3 6 4 2" xfId="48178"/>
    <cellStyle name="Total 2 3 6 5" xfId="5223"/>
    <cellStyle name="Total 2 3 6 5 2" xfId="48179"/>
    <cellStyle name="Total 2 3 6 6" xfId="6621"/>
    <cellStyle name="Total 2 3 6 6 2" xfId="48180"/>
    <cellStyle name="Total 2 3 6 7" xfId="8019"/>
    <cellStyle name="Total 2 3 6 7 2" xfId="48181"/>
    <cellStyle name="Total 2 3 6 8" xfId="9421"/>
    <cellStyle name="Total 2 3 6 8 2" xfId="48182"/>
    <cellStyle name="Total 2 3 6 9" xfId="10815"/>
    <cellStyle name="Total 2 3 6 9 2" xfId="48183"/>
    <cellStyle name="Total 2 3 60" xfId="56761"/>
    <cellStyle name="Total 2 3 61" xfId="56762"/>
    <cellStyle name="Total 2 3 62" xfId="56763"/>
    <cellStyle name="Total 2 3 63" xfId="56764"/>
    <cellStyle name="Total 2 3 64" xfId="56765"/>
    <cellStyle name="Total 2 3 7" xfId="523"/>
    <cellStyle name="Total 2 3 7 10" xfId="12252"/>
    <cellStyle name="Total 2 3 7 10 2" xfId="48184"/>
    <cellStyle name="Total 2 3 7 11" xfId="13650"/>
    <cellStyle name="Total 2 3 7 11 2" xfId="48185"/>
    <cellStyle name="Total 2 3 7 12" xfId="15046"/>
    <cellStyle name="Total 2 3 7 12 2" xfId="48186"/>
    <cellStyle name="Total 2 3 7 13" xfId="16440"/>
    <cellStyle name="Total 2 3 7 13 2" xfId="48187"/>
    <cellStyle name="Total 2 3 7 14" xfId="17830"/>
    <cellStyle name="Total 2 3 7 14 2" xfId="48188"/>
    <cellStyle name="Total 2 3 7 15" xfId="19217"/>
    <cellStyle name="Total 2 3 7 15 2" xfId="48189"/>
    <cellStyle name="Total 2 3 7 16" xfId="20597"/>
    <cellStyle name="Total 2 3 7 16 2" xfId="48190"/>
    <cellStyle name="Total 2 3 7 17" xfId="21963"/>
    <cellStyle name="Total 2 3 7 17 2" xfId="48191"/>
    <cellStyle name="Total 2 3 7 18" xfId="23317"/>
    <cellStyle name="Total 2 3 7 18 2" xfId="48192"/>
    <cellStyle name="Total 2 3 7 19" xfId="885"/>
    <cellStyle name="Total 2 3 7 19 2" xfId="48193"/>
    <cellStyle name="Total 2 3 7 2" xfId="1917"/>
    <cellStyle name="Total 2 3 7 2 10" xfId="14734"/>
    <cellStyle name="Total 2 3 7 2 10 2" xfId="48194"/>
    <cellStyle name="Total 2 3 7 2 11" xfId="16128"/>
    <cellStyle name="Total 2 3 7 2 11 2" xfId="48195"/>
    <cellStyle name="Total 2 3 7 2 12" xfId="17518"/>
    <cellStyle name="Total 2 3 7 2 12 2" xfId="48196"/>
    <cellStyle name="Total 2 3 7 2 13" xfId="18905"/>
    <cellStyle name="Total 2 3 7 2 13 2" xfId="48197"/>
    <cellStyle name="Total 2 3 7 2 14" xfId="20285"/>
    <cellStyle name="Total 2 3 7 2 14 2" xfId="48198"/>
    <cellStyle name="Total 2 3 7 2 15" xfId="21651"/>
    <cellStyle name="Total 2 3 7 2 15 2" xfId="48199"/>
    <cellStyle name="Total 2 3 7 2 16" xfId="23005"/>
    <cellStyle name="Total 2 3 7 2 16 2" xfId="48200"/>
    <cellStyle name="Total 2 3 7 2 17" xfId="24349"/>
    <cellStyle name="Total 2 3 7 2 17 2" xfId="48201"/>
    <cellStyle name="Total 2 3 7 2 18" xfId="48202"/>
    <cellStyle name="Total 2 3 7 2 2" xfId="3377"/>
    <cellStyle name="Total 2 3 7 2 2 2" xfId="48203"/>
    <cellStyle name="Total 2 3 7 2 3" xfId="4721"/>
    <cellStyle name="Total 2 3 7 2 3 2" xfId="48204"/>
    <cellStyle name="Total 2 3 7 2 4" xfId="6347"/>
    <cellStyle name="Total 2 3 7 2 4 2" xfId="48205"/>
    <cellStyle name="Total 2 3 7 2 5" xfId="7749"/>
    <cellStyle name="Total 2 3 7 2 5 2" xfId="48206"/>
    <cellStyle name="Total 2 3 7 2 6" xfId="9144"/>
    <cellStyle name="Total 2 3 7 2 6 2" xfId="48207"/>
    <cellStyle name="Total 2 3 7 2 7" xfId="10545"/>
    <cellStyle name="Total 2 3 7 2 7 2" xfId="48208"/>
    <cellStyle name="Total 2 3 7 2 8" xfId="11942"/>
    <cellStyle name="Total 2 3 7 2 8 2" xfId="48209"/>
    <cellStyle name="Total 2 3 7 2 9" xfId="13338"/>
    <cellStyle name="Total 2 3 7 2 9 2" xfId="48210"/>
    <cellStyle name="Total 2 3 7 20" xfId="48211"/>
    <cellStyle name="Total 2 3 7 21" xfId="56766"/>
    <cellStyle name="Total 2 3 7 22" xfId="56767"/>
    <cellStyle name="Total 2 3 7 23" xfId="56768"/>
    <cellStyle name="Total 2 3 7 24" xfId="56769"/>
    <cellStyle name="Total 2 3 7 25" xfId="56770"/>
    <cellStyle name="Total 2 3 7 26" xfId="56771"/>
    <cellStyle name="Total 2 3 7 27" xfId="56772"/>
    <cellStyle name="Total 2 3 7 3" xfId="2335"/>
    <cellStyle name="Total 2 3 7 3 2" xfId="48212"/>
    <cellStyle name="Total 2 3 7 4" xfId="3689"/>
    <cellStyle name="Total 2 3 7 4 2" xfId="48213"/>
    <cellStyle name="Total 2 3 7 5" xfId="5261"/>
    <cellStyle name="Total 2 3 7 5 2" xfId="48214"/>
    <cellStyle name="Total 2 3 7 6" xfId="6659"/>
    <cellStyle name="Total 2 3 7 6 2" xfId="48215"/>
    <cellStyle name="Total 2 3 7 7" xfId="8057"/>
    <cellStyle name="Total 2 3 7 7 2" xfId="48216"/>
    <cellStyle name="Total 2 3 7 8" xfId="9459"/>
    <cellStyle name="Total 2 3 7 8 2" xfId="48217"/>
    <cellStyle name="Total 2 3 7 9" xfId="10853"/>
    <cellStyle name="Total 2 3 7 9 2" xfId="48218"/>
    <cellStyle name="Total 2 3 8" xfId="921"/>
    <cellStyle name="Total 2 3 8 10" xfId="13686"/>
    <cellStyle name="Total 2 3 8 10 2" xfId="48219"/>
    <cellStyle name="Total 2 3 8 11" xfId="15082"/>
    <cellStyle name="Total 2 3 8 11 2" xfId="48220"/>
    <cellStyle name="Total 2 3 8 12" xfId="16476"/>
    <cellStyle name="Total 2 3 8 12 2" xfId="48221"/>
    <cellStyle name="Total 2 3 8 13" xfId="17866"/>
    <cellStyle name="Total 2 3 8 13 2" xfId="48222"/>
    <cellStyle name="Total 2 3 8 14" xfId="19253"/>
    <cellStyle name="Total 2 3 8 14 2" xfId="48223"/>
    <cellStyle name="Total 2 3 8 15" xfId="20633"/>
    <cellStyle name="Total 2 3 8 15 2" xfId="48224"/>
    <cellStyle name="Total 2 3 8 16" xfId="21999"/>
    <cellStyle name="Total 2 3 8 16 2" xfId="48225"/>
    <cellStyle name="Total 2 3 8 17" xfId="23353"/>
    <cellStyle name="Total 2 3 8 17 2" xfId="48226"/>
    <cellStyle name="Total 2 3 8 18" xfId="48227"/>
    <cellStyle name="Total 2 3 8 19" xfId="56773"/>
    <cellStyle name="Total 2 3 8 2" xfId="2371"/>
    <cellStyle name="Total 2 3 8 2 2" xfId="48228"/>
    <cellStyle name="Total 2 3 8 20" xfId="56774"/>
    <cellStyle name="Total 2 3 8 21" xfId="56775"/>
    <cellStyle name="Total 2 3 8 22" xfId="56776"/>
    <cellStyle name="Total 2 3 8 23" xfId="56777"/>
    <cellStyle name="Total 2 3 8 24" xfId="56778"/>
    <cellStyle name="Total 2 3 8 25" xfId="56779"/>
    <cellStyle name="Total 2 3 8 3" xfId="3725"/>
    <cellStyle name="Total 2 3 8 3 2" xfId="48229"/>
    <cellStyle name="Total 2 3 8 4" xfId="5297"/>
    <cellStyle name="Total 2 3 8 4 2" xfId="48230"/>
    <cellStyle name="Total 2 3 8 5" xfId="6695"/>
    <cellStyle name="Total 2 3 8 5 2" xfId="48231"/>
    <cellStyle name="Total 2 3 8 6" xfId="8093"/>
    <cellStyle name="Total 2 3 8 6 2" xfId="48232"/>
    <cellStyle name="Total 2 3 8 7" xfId="9495"/>
    <cellStyle name="Total 2 3 8 7 2" xfId="48233"/>
    <cellStyle name="Total 2 3 8 8" xfId="10889"/>
    <cellStyle name="Total 2 3 8 8 2" xfId="48234"/>
    <cellStyle name="Total 2 3 8 9" xfId="12288"/>
    <cellStyle name="Total 2 3 8 9 2" xfId="48235"/>
    <cellStyle name="Total 2 3 9" xfId="959"/>
    <cellStyle name="Total 2 3 9 10" xfId="13724"/>
    <cellStyle name="Total 2 3 9 10 2" xfId="48236"/>
    <cellStyle name="Total 2 3 9 11" xfId="15120"/>
    <cellStyle name="Total 2 3 9 11 2" xfId="48237"/>
    <cellStyle name="Total 2 3 9 12" xfId="16514"/>
    <cellStyle name="Total 2 3 9 12 2" xfId="48238"/>
    <cellStyle name="Total 2 3 9 13" xfId="17904"/>
    <cellStyle name="Total 2 3 9 13 2" xfId="48239"/>
    <cellStyle name="Total 2 3 9 14" xfId="19291"/>
    <cellStyle name="Total 2 3 9 14 2" xfId="48240"/>
    <cellStyle name="Total 2 3 9 15" xfId="20671"/>
    <cellStyle name="Total 2 3 9 15 2" xfId="48241"/>
    <cellStyle name="Total 2 3 9 16" xfId="22037"/>
    <cellStyle name="Total 2 3 9 16 2" xfId="48242"/>
    <cellStyle name="Total 2 3 9 17" xfId="23391"/>
    <cellStyle name="Total 2 3 9 17 2" xfId="48243"/>
    <cellStyle name="Total 2 3 9 18" xfId="48244"/>
    <cellStyle name="Total 2 3 9 19" xfId="56780"/>
    <cellStyle name="Total 2 3 9 2" xfId="2409"/>
    <cellStyle name="Total 2 3 9 2 2" xfId="48245"/>
    <cellStyle name="Total 2 3 9 20" xfId="56781"/>
    <cellStyle name="Total 2 3 9 21" xfId="56782"/>
    <cellStyle name="Total 2 3 9 22" xfId="56783"/>
    <cellStyle name="Total 2 3 9 23" xfId="56784"/>
    <cellStyle name="Total 2 3 9 24" xfId="56785"/>
    <cellStyle name="Total 2 3 9 25" xfId="56786"/>
    <cellStyle name="Total 2 3 9 3" xfId="3763"/>
    <cellStyle name="Total 2 3 9 3 2" xfId="48246"/>
    <cellStyle name="Total 2 3 9 4" xfId="5335"/>
    <cellStyle name="Total 2 3 9 4 2" xfId="48247"/>
    <cellStyle name="Total 2 3 9 5" xfId="6733"/>
    <cellStyle name="Total 2 3 9 5 2" xfId="48248"/>
    <cellStyle name="Total 2 3 9 6" xfId="8131"/>
    <cellStyle name="Total 2 3 9 6 2" xfId="48249"/>
    <cellStyle name="Total 2 3 9 7" xfId="9533"/>
    <cellStyle name="Total 2 3 9 7 2" xfId="48250"/>
    <cellStyle name="Total 2 3 9 8" xfId="10927"/>
    <cellStyle name="Total 2 3 9 8 2" xfId="48251"/>
    <cellStyle name="Total 2 3 9 9" xfId="12326"/>
    <cellStyle name="Total 2 3 9 9 2" xfId="48252"/>
    <cellStyle name="Total 2 30" xfId="4945"/>
    <cellStyle name="Total 2 30 2" xfId="48253"/>
    <cellStyle name="Total 2 31" xfId="7450"/>
    <cellStyle name="Total 2 31 2" xfId="48254"/>
    <cellStyle name="Total 2 32" xfId="4989"/>
    <cellStyle name="Total 2 32 2" xfId="48255"/>
    <cellStyle name="Total 2 33" xfId="13032"/>
    <cellStyle name="Total 2 33 2" xfId="48256"/>
    <cellStyle name="Total 2 34" xfId="14430"/>
    <cellStyle name="Total 2 34 2" xfId="48257"/>
    <cellStyle name="Total 2 35" xfId="15826"/>
    <cellStyle name="Total 2 35 2" xfId="48258"/>
    <cellStyle name="Total 2 36" xfId="17219"/>
    <cellStyle name="Total 2 36 2" xfId="48259"/>
    <cellStyle name="Total 2 37" xfId="18608"/>
    <cellStyle name="Total 2 37 2" xfId="48260"/>
    <cellStyle name="Total 2 38" xfId="19993"/>
    <cellStyle name="Total 2 38 2" xfId="48261"/>
    <cellStyle name="Total 2 39" xfId="21368"/>
    <cellStyle name="Total 2 39 2" xfId="48262"/>
    <cellStyle name="Total 2 4" xfId="230"/>
    <cellStyle name="Total 2 4 10" xfId="1072"/>
    <cellStyle name="Total 2 4 10 10" xfId="13837"/>
    <cellStyle name="Total 2 4 10 10 2" xfId="48263"/>
    <cellStyle name="Total 2 4 10 11" xfId="15233"/>
    <cellStyle name="Total 2 4 10 11 2" xfId="48264"/>
    <cellStyle name="Total 2 4 10 12" xfId="16627"/>
    <cellStyle name="Total 2 4 10 12 2" xfId="48265"/>
    <cellStyle name="Total 2 4 10 13" xfId="18017"/>
    <cellStyle name="Total 2 4 10 13 2" xfId="48266"/>
    <cellStyle name="Total 2 4 10 14" xfId="19404"/>
    <cellStyle name="Total 2 4 10 14 2" xfId="48267"/>
    <cellStyle name="Total 2 4 10 15" xfId="20784"/>
    <cellStyle name="Total 2 4 10 15 2" xfId="48268"/>
    <cellStyle name="Total 2 4 10 16" xfId="22150"/>
    <cellStyle name="Total 2 4 10 16 2" xfId="48269"/>
    <cellStyle name="Total 2 4 10 17" xfId="23504"/>
    <cellStyle name="Total 2 4 10 17 2" xfId="48270"/>
    <cellStyle name="Total 2 4 10 18" xfId="48271"/>
    <cellStyle name="Total 2 4 10 19" xfId="56787"/>
    <cellStyle name="Total 2 4 10 2" xfId="2522"/>
    <cellStyle name="Total 2 4 10 2 2" xfId="48272"/>
    <cellStyle name="Total 2 4 10 20" xfId="56788"/>
    <cellStyle name="Total 2 4 10 21" xfId="56789"/>
    <cellStyle name="Total 2 4 10 22" xfId="56790"/>
    <cellStyle name="Total 2 4 10 23" xfId="56791"/>
    <cellStyle name="Total 2 4 10 24" xfId="56792"/>
    <cellStyle name="Total 2 4 10 25" xfId="56793"/>
    <cellStyle name="Total 2 4 10 3" xfId="3876"/>
    <cellStyle name="Total 2 4 10 3 2" xfId="48273"/>
    <cellStyle name="Total 2 4 10 4" xfId="5448"/>
    <cellStyle name="Total 2 4 10 4 2" xfId="48274"/>
    <cellStyle name="Total 2 4 10 5" xfId="6846"/>
    <cellStyle name="Total 2 4 10 5 2" xfId="48275"/>
    <cellStyle name="Total 2 4 10 6" xfId="8244"/>
    <cellStyle name="Total 2 4 10 6 2" xfId="48276"/>
    <cellStyle name="Total 2 4 10 7" xfId="9646"/>
    <cellStyle name="Total 2 4 10 7 2" xfId="48277"/>
    <cellStyle name="Total 2 4 10 8" xfId="11040"/>
    <cellStyle name="Total 2 4 10 8 2" xfId="48278"/>
    <cellStyle name="Total 2 4 10 9" xfId="12439"/>
    <cellStyle name="Total 2 4 10 9 2" xfId="48279"/>
    <cellStyle name="Total 2 4 11" xfId="1103"/>
    <cellStyle name="Total 2 4 11 10" xfId="13868"/>
    <cellStyle name="Total 2 4 11 10 2" xfId="48280"/>
    <cellStyle name="Total 2 4 11 11" xfId="15264"/>
    <cellStyle name="Total 2 4 11 11 2" xfId="48281"/>
    <cellStyle name="Total 2 4 11 12" xfId="16658"/>
    <cellStyle name="Total 2 4 11 12 2" xfId="48282"/>
    <cellStyle name="Total 2 4 11 13" xfId="18048"/>
    <cellStyle name="Total 2 4 11 13 2" xfId="48283"/>
    <cellStyle name="Total 2 4 11 14" xfId="19435"/>
    <cellStyle name="Total 2 4 11 14 2" xfId="48284"/>
    <cellStyle name="Total 2 4 11 15" xfId="20815"/>
    <cellStyle name="Total 2 4 11 15 2" xfId="48285"/>
    <cellStyle name="Total 2 4 11 16" xfId="22181"/>
    <cellStyle name="Total 2 4 11 16 2" xfId="48286"/>
    <cellStyle name="Total 2 4 11 17" xfId="23535"/>
    <cellStyle name="Total 2 4 11 17 2" xfId="48287"/>
    <cellStyle name="Total 2 4 11 18" xfId="48288"/>
    <cellStyle name="Total 2 4 11 19" xfId="56794"/>
    <cellStyle name="Total 2 4 11 2" xfId="2553"/>
    <cellStyle name="Total 2 4 11 2 2" xfId="48289"/>
    <cellStyle name="Total 2 4 11 20" xfId="56795"/>
    <cellStyle name="Total 2 4 11 21" xfId="56796"/>
    <cellStyle name="Total 2 4 11 22" xfId="56797"/>
    <cellStyle name="Total 2 4 11 23" xfId="56798"/>
    <cellStyle name="Total 2 4 11 24" xfId="56799"/>
    <cellStyle name="Total 2 4 11 25" xfId="56800"/>
    <cellStyle name="Total 2 4 11 3" xfId="3907"/>
    <cellStyle name="Total 2 4 11 3 2" xfId="48290"/>
    <cellStyle name="Total 2 4 11 4" xfId="5479"/>
    <cellStyle name="Total 2 4 11 4 2" xfId="48291"/>
    <cellStyle name="Total 2 4 11 5" xfId="6877"/>
    <cellStyle name="Total 2 4 11 5 2" xfId="48292"/>
    <cellStyle name="Total 2 4 11 6" xfId="8275"/>
    <cellStyle name="Total 2 4 11 6 2" xfId="48293"/>
    <cellStyle name="Total 2 4 11 7" xfId="9677"/>
    <cellStyle name="Total 2 4 11 7 2" xfId="48294"/>
    <cellStyle name="Total 2 4 11 8" xfId="11071"/>
    <cellStyle name="Total 2 4 11 8 2" xfId="48295"/>
    <cellStyle name="Total 2 4 11 9" xfId="12470"/>
    <cellStyle name="Total 2 4 11 9 2" xfId="48296"/>
    <cellStyle name="Total 2 4 12" xfId="1139"/>
    <cellStyle name="Total 2 4 12 10" xfId="13904"/>
    <cellStyle name="Total 2 4 12 10 2" xfId="48297"/>
    <cellStyle name="Total 2 4 12 11" xfId="15300"/>
    <cellStyle name="Total 2 4 12 11 2" xfId="48298"/>
    <cellStyle name="Total 2 4 12 12" xfId="16694"/>
    <cellStyle name="Total 2 4 12 12 2" xfId="48299"/>
    <cellStyle name="Total 2 4 12 13" xfId="18084"/>
    <cellStyle name="Total 2 4 12 13 2" xfId="48300"/>
    <cellStyle name="Total 2 4 12 14" xfId="19471"/>
    <cellStyle name="Total 2 4 12 14 2" xfId="48301"/>
    <cellStyle name="Total 2 4 12 15" xfId="20851"/>
    <cellStyle name="Total 2 4 12 15 2" xfId="48302"/>
    <cellStyle name="Total 2 4 12 16" xfId="22217"/>
    <cellStyle name="Total 2 4 12 16 2" xfId="48303"/>
    <cellStyle name="Total 2 4 12 17" xfId="23571"/>
    <cellStyle name="Total 2 4 12 17 2" xfId="48304"/>
    <cellStyle name="Total 2 4 12 18" xfId="48305"/>
    <cellStyle name="Total 2 4 12 19" xfId="56801"/>
    <cellStyle name="Total 2 4 12 2" xfId="2589"/>
    <cellStyle name="Total 2 4 12 2 2" xfId="48306"/>
    <cellStyle name="Total 2 4 12 20" xfId="56802"/>
    <cellStyle name="Total 2 4 12 21" xfId="56803"/>
    <cellStyle name="Total 2 4 12 22" xfId="56804"/>
    <cellStyle name="Total 2 4 12 23" xfId="56805"/>
    <cellStyle name="Total 2 4 12 24" xfId="56806"/>
    <cellStyle name="Total 2 4 12 25" xfId="56807"/>
    <cellStyle name="Total 2 4 12 3" xfId="3943"/>
    <cellStyle name="Total 2 4 12 3 2" xfId="48307"/>
    <cellStyle name="Total 2 4 12 4" xfId="5515"/>
    <cellStyle name="Total 2 4 12 4 2" xfId="48308"/>
    <cellStyle name="Total 2 4 12 5" xfId="6913"/>
    <cellStyle name="Total 2 4 12 5 2" xfId="48309"/>
    <cellStyle name="Total 2 4 12 6" xfId="8311"/>
    <cellStyle name="Total 2 4 12 6 2" xfId="48310"/>
    <cellStyle name="Total 2 4 12 7" xfId="9713"/>
    <cellStyle name="Total 2 4 12 7 2" xfId="48311"/>
    <cellStyle name="Total 2 4 12 8" xfId="11107"/>
    <cellStyle name="Total 2 4 12 8 2" xfId="48312"/>
    <cellStyle name="Total 2 4 12 9" xfId="12506"/>
    <cellStyle name="Total 2 4 12 9 2" xfId="48313"/>
    <cellStyle name="Total 2 4 13" xfId="1174"/>
    <cellStyle name="Total 2 4 13 10" xfId="13939"/>
    <cellStyle name="Total 2 4 13 10 2" xfId="48314"/>
    <cellStyle name="Total 2 4 13 11" xfId="15335"/>
    <cellStyle name="Total 2 4 13 11 2" xfId="48315"/>
    <cellStyle name="Total 2 4 13 12" xfId="16729"/>
    <cellStyle name="Total 2 4 13 12 2" xfId="48316"/>
    <cellStyle name="Total 2 4 13 13" xfId="18119"/>
    <cellStyle name="Total 2 4 13 13 2" xfId="48317"/>
    <cellStyle name="Total 2 4 13 14" xfId="19506"/>
    <cellStyle name="Total 2 4 13 14 2" xfId="48318"/>
    <cellStyle name="Total 2 4 13 15" xfId="20886"/>
    <cellStyle name="Total 2 4 13 15 2" xfId="48319"/>
    <cellStyle name="Total 2 4 13 16" xfId="22252"/>
    <cellStyle name="Total 2 4 13 16 2" xfId="48320"/>
    <cellStyle name="Total 2 4 13 17" xfId="23606"/>
    <cellStyle name="Total 2 4 13 17 2" xfId="48321"/>
    <cellStyle name="Total 2 4 13 18" xfId="48322"/>
    <cellStyle name="Total 2 4 13 19" xfId="56808"/>
    <cellStyle name="Total 2 4 13 2" xfId="2624"/>
    <cellStyle name="Total 2 4 13 2 2" xfId="48323"/>
    <cellStyle name="Total 2 4 13 20" xfId="56809"/>
    <cellStyle name="Total 2 4 13 21" xfId="56810"/>
    <cellStyle name="Total 2 4 13 22" xfId="56811"/>
    <cellStyle name="Total 2 4 13 23" xfId="56812"/>
    <cellStyle name="Total 2 4 13 24" xfId="56813"/>
    <cellStyle name="Total 2 4 13 25" xfId="56814"/>
    <cellStyle name="Total 2 4 13 3" xfId="3978"/>
    <cellStyle name="Total 2 4 13 3 2" xfId="48324"/>
    <cellStyle name="Total 2 4 13 4" xfId="5550"/>
    <cellStyle name="Total 2 4 13 4 2" xfId="48325"/>
    <cellStyle name="Total 2 4 13 5" xfId="6948"/>
    <cellStyle name="Total 2 4 13 5 2" xfId="48326"/>
    <cellStyle name="Total 2 4 13 6" xfId="8346"/>
    <cellStyle name="Total 2 4 13 6 2" xfId="48327"/>
    <cellStyle name="Total 2 4 13 7" xfId="9748"/>
    <cellStyle name="Total 2 4 13 7 2" xfId="48328"/>
    <cellStyle name="Total 2 4 13 8" xfId="11142"/>
    <cellStyle name="Total 2 4 13 8 2" xfId="48329"/>
    <cellStyle name="Total 2 4 13 9" xfId="12541"/>
    <cellStyle name="Total 2 4 13 9 2" xfId="48330"/>
    <cellStyle name="Total 2 4 14" xfId="1208"/>
    <cellStyle name="Total 2 4 14 10" xfId="13973"/>
    <cellStyle name="Total 2 4 14 10 2" xfId="48331"/>
    <cellStyle name="Total 2 4 14 11" xfId="15369"/>
    <cellStyle name="Total 2 4 14 11 2" xfId="48332"/>
    <cellStyle name="Total 2 4 14 12" xfId="16763"/>
    <cellStyle name="Total 2 4 14 12 2" xfId="48333"/>
    <cellStyle name="Total 2 4 14 13" xfId="18153"/>
    <cellStyle name="Total 2 4 14 13 2" xfId="48334"/>
    <cellStyle name="Total 2 4 14 14" xfId="19540"/>
    <cellStyle name="Total 2 4 14 14 2" xfId="48335"/>
    <cellStyle name="Total 2 4 14 15" xfId="20920"/>
    <cellStyle name="Total 2 4 14 15 2" xfId="48336"/>
    <cellStyle name="Total 2 4 14 16" xfId="22286"/>
    <cellStyle name="Total 2 4 14 16 2" xfId="48337"/>
    <cellStyle name="Total 2 4 14 17" xfId="23640"/>
    <cellStyle name="Total 2 4 14 17 2" xfId="48338"/>
    <cellStyle name="Total 2 4 14 18" xfId="48339"/>
    <cellStyle name="Total 2 4 14 19" xfId="56815"/>
    <cellStyle name="Total 2 4 14 2" xfId="2658"/>
    <cellStyle name="Total 2 4 14 2 2" xfId="48340"/>
    <cellStyle name="Total 2 4 14 20" xfId="56816"/>
    <cellStyle name="Total 2 4 14 21" xfId="56817"/>
    <cellStyle name="Total 2 4 14 22" xfId="56818"/>
    <cellStyle name="Total 2 4 14 23" xfId="56819"/>
    <cellStyle name="Total 2 4 14 24" xfId="56820"/>
    <cellStyle name="Total 2 4 14 25" xfId="56821"/>
    <cellStyle name="Total 2 4 14 3" xfId="4012"/>
    <cellStyle name="Total 2 4 14 3 2" xfId="48341"/>
    <cellStyle name="Total 2 4 14 4" xfId="5584"/>
    <cellStyle name="Total 2 4 14 4 2" xfId="48342"/>
    <cellStyle name="Total 2 4 14 5" xfId="6982"/>
    <cellStyle name="Total 2 4 14 5 2" xfId="48343"/>
    <cellStyle name="Total 2 4 14 6" xfId="8380"/>
    <cellStyle name="Total 2 4 14 6 2" xfId="48344"/>
    <cellStyle name="Total 2 4 14 7" xfId="9782"/>
    <cellStyle name="Total 2 4 14 7 2" xfId="48345"/>
    <cellStyle name="Total 2 4 14 8" xfId="11176"/>
    <cellStyle name="Total 2 4 14 8 2" xfId="48346"/>
    <cellStyle name="Total 2 4 14 9" xfId="12575"/>
    <cellStyle name="Total 2 4 14 9 2" xfId="48347"/>
    <cellStyle name="Total 2 4 15" xfId="1245"/>
    <cellStyle name="Total 2 4 15 10" xfId="14010"/>
    <cellStyle name="Total 2 4 15 10 2" xfId="48348"/>
    <cellStyle name="Total 2 4 15 11" xfId="15406"/>
    <cellStyle name="Total 2 4 15 11 2" xfId="48349"/>
    <cellStyle name="Total 2 4 15 12" xfId="16800"/>
    <cellStyle name="Total 2 4 15 12 2" xfId="48350"/>
    <cellStyle name="Total 2 4 15 13" xfId="18190"/>
    <cellStyle name="Total 2 4 15 13 2" xfId="48351"/>
    <cellStyle name="Total 2 4 15 14" xfId="19577"/>
    <cellStyle name="Total 2 4 15 14 2" xfId="48352"/>
    <cellStyle name="Total 2 4 15 15" xfId="20957"/>
    <cellStyle name="Total 2 4 15 15 2" xfId="48353"/>
    <cellStyle name="Total 2 4 15 16" xfId="22323"/>
    <cellStyle name="Total 2 4 15 16 2" xfId="48354"/>
    <cellStyle name="Total 2 4 15 17" xfId="23677"/>
    <cellStyle name="Total 2 4 15 17 2" xfId="48355"/>
    <cellStyle name="Total 2 4 15 18" xfId="48356"/>
    <cellStyle name="Total 2 4 15 19" xfId="56822"/>
    <cellStyle name="Total 2 4 15 2" xfId="2695"/>
    <cellStyle name="Total 2 4 15 2 2" xfId="48357"/>
    <cellStyle name="Total 2 4 15 20" xfId="56823"/>
    <cellStyle name="Total 2 4 15 21" xfId="56824"/>
    <cellStyle name="Total 2 4 15 22" xfId="56825"/>
    <cellStyle name="Total 2 4 15 23" xfId="56826"/>
    <cellStyle name="Total 2 4 15 24" xfId="56827"/>
    <cellStyle name="Total 2 4 15 25" xfId="56828"/>
    <cellStyle name="Total 2 4 15 3" xfId="4049"/>
    <cellStyle name="Total 2 4 15 3 2" xfId="48358"/>
    <cellStyle name="Total 2 4 15 4" xfId="5621"/>
    <cellStyle name="Total 2 4 15 4 2" xfId="48359"/>
    <cellStyle name="Total 2 4 15 5" xfId="7019"/>
    <cellStyle name="Total 2 4 15 5 2" xfId="48360"/>
    <cellStyle name="Total 2 4 15 6" xfId="8417"/>
    <cellStyle name="Total 2 4 15 6 2" xfId="48361"/>
    <cellStyle name="Total 2 4 15 7" xfId="9819"/>
    <cellStyle name="Total 2 4 15 7 2" xfId="48362"/>
    <cellStyle name="Total 2 4 15 8" xfId="11213"/>
    <cellStyle name="Total 2 4 15 8 2" xfId="48363"/>
    <cellStyle name="Total 2 4 15 9" xfId="12612"/>
    <cellStyle name="Total 2 4 15 9 2" xfId="48364"/>
    <cellStyle name="Total 2 4 16" xfId="1281"/>
    <cellStyle name="Total 2 4 16 10" xfId="14046"/>
    <cellStyle name="Total 2 4 16 10 2" xfId="48365"/>
    <cellStyle name="Total 2 4 16 11" xfId="15442"/>
    <cellStyle name="Total 2 4 16 11 2" xfId="48366"/>
    <cellStyle name="Total 2 4 16 12" xfId="16836"/>
    <cellStyle name="Total 2 4 16 12 2" xfId="48367"/>
    <cellStyle name="Total 2 4 16 13" xfId="18226"/>
    <cellStyle name="Total 2 4 16 13 2" xfId="48368"/>
    <cellStyle name="Total 2 4 16 14" xfId="19613"/>
    <cellStyle name="Total 2 4 16 14 2" xfId="48369"/>
    <cellStyle name="Total 2 4 16 15" xfId="20993"/>
    <cellStyle name="Total 2 4 16 15 2" xfId="48370"/>
    <cellStyle name="Total 2 4 16 16" xfId="22359"/>
    <cellStyle name="Total 2 4 16 16 2" xfId="48371"/>
    <cellStyle name="Total 2 4 16 17" xfId="23713"/>
    <cellStyle name="Total 2 4 16 17 2" xfId="48372"/>
    <cellStyle name="Total 2 4 16 18" xfId="48373"/>
    <cellStyle name="Total 2 4 16 19" xfId="56829"/>
    <cellStyle name="Total 2 4 16 2" xfId="2731"/>
    <cellStyle name="Total 2 4 16 2 2" xfId="48374"/>
    <cellStyle name="Total 2 4 16 20" xfId="56830"/>
    <cellStyle name="Total 2 4 16 21" xfId="56831"/>
    <cellStyle name="Total 2 4 16 22" xfId="56832"/>
    <cellStyle name="Total 2 4 16 23" xfId="56833"/>
    <cellStyle name="Total 2 4 16 24" xfId="56834"/>
    <cellStyle name="Total 2 4 16 25" xfId="56835"/>
    <cellStyle name="Total 2 4 16 3" xfId="4085"/>
    <cellStyle name="Total 2 4 16 3 2" xfId="48375"/>
    <cellStyle name="Total 2 4 16 4" xfId="5657"/>
    <cellStyle name="Total 2 4 16 4 2" xfId="48376"/>
    <cellStyle name="Total 2 4 16 5" xfId="7055"/>
    <cellStyle name="Total 2 4 16 5 2" xfId="48377"/>
    <cellStyle name="Total 2 4 16 6" xfId="8453"/>
    <cellStyle name="Total 2 4 16 6 2" xfId="48378"/>
    <cellStyle name="Total 2 4 16 7" xfId="9855"/>
    <cellStyle name="Total 2 4 16 7 2" xfId="48379"/>
    <cellStyle name="Total 2 4 16 8" xfId="11249"/>
    <cellStyle name="Total 2 4 16 8 2" xfId="48380"/>
    <cellStyle name="Total 2 4 16 9" xfId="12648"/>
    <cellStyle name="Total 2 4 16 9 2" xfId="48381"/>
    <cellStyle name="Total 2 4 17" xfId="1311"/>
    <cellStyle name="Total 2 4 17 10" xfId="14076"/>
    <cellStyle name="Total 2 4 17 10 2" xfId="48382"/>
    <cellStyle name="Total 2 4 17 11" xfId="15472"/>
    <cellStyle name="Total 2 4 17 11 2" xfId="48383"/>
    <cellStyle name="Total 2 4 17 12" xfId="16866"/>
    <cellStyle name="Total 2 4 17 12 2" xfId="48384"/>
    <cellStyle name="Total 2 4 17 13" xfId="18256"/>
    <cellStyle name="Total 2 4 17 13 2" xfId="48385"/>
    <cellStyle name="Total 2 4 17 14" xfId="19643"/>
    <cellStyle name="Total 2 4 17 14 2" xfId="48386"/>
    <cellStyle name="Total 2 4 17 15" xfId="21023"/>
    <cellStyle name="Total 2 4 17 15 2" xfId="48387"/>
    <cellStyle name="Total 2 4 17 16" xfId="22389"/>
    <cellStyle name="Total 2 4 17 16 2" xfId="48388"/>
    <cellStyle name="Total 2 4 17 17" xfId="23743"/>
    <cellStyle name="Total 2 4 17 17 2" xfId="48389"/>
    <cellStyle name="Total 2 4 17 18" xfId="48390"/>
    <cellStyle name="Total 2 4 17 19" xfId="56836"/>
    <cellStyle name="Total 2 4 17 2" xfId="2761"/>
    <cellStyle name="Total 2 4 17 2 2" xfId="48391"/>
    <cellStyle name="Total 2 4 17 20" xfId="56837"/>
    <cellStyle name="Total 2 4 17 21" xfId="56838"/>
    <cellStyle name="Total 2 4 17 22" xfId="56839"/>
    <cellStyle name="Total 2 4 17 23" xfId="56840"/>
    <cellStyle name="Total 2 4 17 24" xfId="56841"/>
    <cellStyle name="Total 2 4 17 25" xfId="56842"/>
    <cellStyle name="Total 2 4 17 3" xfId="4115"/>
    <cellStyle name="Total 2 4 17 3 2" xfId="48392"/>
    <cellStyle name="Total 2 4 17 4" xfId="5687"/>
    <cellStyle name="Total 2 4 17 4 2" xfId="48393"/>
    <cellStyle name="Total 2 4 17 5" xfId="7085"/>
    <cellStyle name="Total 2 4 17 5 2" xfId="48394"/>
    <cellStyle name="Total 2 4 17 6" xfId="8483"/>
    <cellStyle name="Total 2 4 17 6 2" xfId="48395"/>
    <cellStyle name="Total 2 4 17 7" xfId="9885"/>
    <cellStyle name="Total 2 4 17 7 2" xfId="48396"/>
    <cellStyle name="Total 2 4 17 8" xfId="11279"/>
    <cellStyle name="Total 2 4 17 8 2" xfId="48397"/>
    <cellStyle name="Total 2 4 17 9" xfId="12678"/>
    <cellStyle name="Total 2 4 17 9 2" xfId="48398"/>
    <cellStyle name="Total 2 4 18" xfId="1344"/>
    <cellStyle name="Total 2 4 18 10" xfId="14109"/>
    <cellStyle name="Total 2 4 18 10 2" xfId="48399"/>
    <cellStyle name="Total 2 4 18 11" xfId="15505"/>
    <cellStyle name="Total 2 4 18 11 2" xfId="48400"/>
    <cellStyle name="Total 2 4 18 12" xfId="16899"/>
    <cellStyle name="Total 2 4 18 12 2" xfId="48401"/>
    <cellStyle name="Total 2 4 18 13" xfId="18289"/>
    <cellStyle name="Total 2 4 18 13 2" xfId="48402"/>
    <cellStyle name="Total 2 4 18 14" xfId="19676"/>
    <cellStyle name="Total 2 4 18 14 2" xfId="48403"/>
    <cellStyle name="Total 2 4 18 15" xfId="21056"/>
    <cellStyle name="Total 2 4 18 15 2" xfId="48404"/>
    <cellStyle name="Total 2 4 18 16" xfId="22422"/>
    <cellStyle name="Total 2 4 18 16 2" xfId="48405"/>
    <cellStyle name="Total 2 4 18 17" xfId="23776"/>
    <cellStyle name="Total 2 4 18 17 2" xfId="48406"/>
    <cellStyle name="Total 2 4 18 18" xfId="48407"/>
    <cellStyle name="Total 2 4 18 19" xfId="56843"/>
    <cellStyle name="Total 2 4 18 2" xfId="2794"/>
    <cellStyle name="Total 2 4 18 2 2" xfId="48408"/>
    <cellStyle name="Total 2 4 18 20" xfId="56844"/>
    <cellStyle name="Total 2 4 18 21" xfId="56845"/>
    <cellStyle name="Total 2 4 18 22" xfId="56846"/>
    <cellStyle name="Total 2 4 18 23" xfId="56847"/>
    <cellStyle name="Total 2 4 18 24" xfId="56848"/>
    <cellStyle name="Total 2 4 18 25" xfId="56849"/>
    <cellStyle name="Total 2 4 18 3" xfId="4148"/>
    <cellStyle name="Total 2 4 18 3 2" xfId="48409"/>
    <cellStyle name="Total 2 4 18 4" xfId="5720"/>
    <cellStyle name="Total 2 4 18 4 2" xfId="48410"/>
    <cellStyle name="Total 2 4 18 5" xfId="7118"/>
    <cellStyle name="Total 2 4 18 5 2" xfId="48411"/>
    <cellStyle name="Total 2 4 18 6" xfId="8516"/>
    <cellStyle name="Total 2 4 18 6 2" xfId="48412"/>
    <cellStyle name="Total 2 4 18 7" xfId="9918"/>
    <cellStyle name="Total 2 4 18 7 2" xfId="48413"/>
    <cellStyle name="Total 2 4 18 8" xfId="11312"/>
    <cellStyle name="Total 2 4 18 8 2" xfId="48414"/>
    <cellStyle name="Total 2 4 18 9" xfId="12711"/>
    <cellStyle name="Total 2 4 18 9 2" xfId="48415"/>
    <cellStyle name="Total 2 4 19" xfId="1120"/>
    <cellStyle name="Total 2 4 19 10" xfId="13885"/>
    <cellStyle name="Total 2 4 19 10 2" xfId="48416"/>
    <cellStyle name="Total 2 4 19 11" xfId="15281"/>
    <cellStyle name="Total 2 4 19 11 2" xfId="48417"/>
    <cellStyle name="Total 2 4 19 12" xfId="16675"/>
    <cellStyle name="Total 2 4 19 12 2" xfId="48418"/>
    <cellStyle name="Total 2 4 19 13" xfId="18065"/>
    <cellStyle name="Total 2 4 19 13 2" xfId="48419"/>
    <cellStyle name="Total 2 4 19 14" xfId="19452"/>
    <cellStyle name="Total 2 4 19 14 2" xfId="48420"/>
    <cellStyle name="Total 2 4 19 15" xfId="20832"/>
    <cellStyle name="Total 2 4 19 15 2" xfId="48421"/>
    <cellStyle name="Total 2 4 19 16" xfId="22198"/>
    <cellStyle name="Total 2 4 19 16 2" xfId="48422"/>
    <cellStyle name="Total 2 4 19 17" xfId="23552"/>
    <cellStyle name="Total 2 4 19 17 2" xfId="48423"/>
    <cellStyle name="Total 2 4 19 18" xfId="48424"/>
    <cellStyle name="Total 2 4 19 19" xfId="56850"/>
    <cellStyle name="Total 2 4 19 2" xfId="2570"/>
    <cellStyle name="Total 2 4 19 2 2" xfId="48425"/>
    <cellStyle name="Total 2 4 19 20" xfId="56851"/>
    <cellStyle name="Total 2 4 19 21" xfId="56852"/>
    <cellStyle name="Total 2 4 19 22" xfId="56853"/>
    <cellStyle name="Total 2 4 19 23" xfId="56854"/>
    <cellStyle name="Total 2 4 19 24" xfId="56855"/>
    <cellStyle name="Total 2 4 19 25" xfId="56856"/>
    <cellStyle name="Total 2 4 19 3" xfId="3924"/>
    <cellStyle name="Total 2 4 19 3 2" xfId="48426"/>
    <cellStyle name="Total 2 4 19 4" xfId="5496"/>
    <cellStyle name="Total 2 4 19 4 2" xfId="48427"/>
    <cellStyle name="Total 2 4 19 5" xfId="6894"/>
    <cellStyle name="Total 2 4 19 5 2" xfId="48428"/>
    <cellStyle name="Total 2 4 19 6" xfId="8292"/>
    <cellStyle name="Total 2 4 19 6 2" xfId="48429"/>
    <cellStyle name="Total 2 4 19 7" xfId="9694"/>
    <cellStyle name="Total 2 4 19 7 2" xfId="48430"/>
    <cellStyle name="Total 2 4 19 8" xfId="11088"/>
    <cellStyle name="Total 2 4 19 8 2" xfId="48431"/>
    <cellStyle name="Total 2 4 19 9" xfId="12487"/>
    <cellStyle name="Total 2 4 19 9 2" xfId="48432"/>
    <cellStyle name="Total 2 4 2" xfId="374"/>
    <cellStyle name="Total 2 4 2 10" xfId="9352"/>
    <cellStyle name="Total 2 4 2 10 2" xfId="48433"/>
    <cellStyle name="Total 2 4 2 11" xfId="10746"/>
    <cellStyle name="Total 2 4 2 11 2" xfId="48434"/>
    <cellStyle name="Total 2 4 2 12" xfId="12145"/>
    <cellStyle name="Total 2 4 2 12 2" xfId="48435"/>
    <cellStyle name="Total 2 4 2 13" xfId="13543"/>
    <cellStyle name="Total 2 4 2 13 2" xfId="48436"/>
    <cellStyle name="Total 2 4 2 14" xfId="14939"/>
    <cellStyle name="Total 2 4 2 14 2" xfId="48437"/>
    <cellStyle name="Total 2 4 2 15" xfId="16333"/>
    <cellStyle name="Total 2 4 2 15 2" xfId="48438"/>
    <cellStyle name="Total 2 4 2 16" xfId="17723"/>
    <cellStyle name="Total 2 4 2 16 2" xfId="48439"/>
    <cellStyle name="Total 2 4 2 17" xfId="19110"/>
    <cellStyle name="Total 2 4 2 17 2" xfId="48440"/>
    <cellStyle name="Total 2 4 2 18" xfId="20490"/>
    <cellStyle name="Total 2 4 2 18 2" xfId="48441"/>
    <cellStyle name="Total 2 4 2 19" xfId="21856"/>
    <cellStyle name="Total 2 4 2 19 2" xfId="48442"/>
    <cellStyle name="Total 2 4 2 2" xfId="503"/>
    <cellStyle name="Total 2 4 2 2 10" xfId="14714"/>
    <cellStyle name="Total 2 4 2 2 10 2" xfId="48443"/>
    <cellStyle name="Total 2 4 2 2 11" xfId="16108"/>
    <cellStyle name="Total 2 4 2 2 11 2" xfId="48444"/>
    <cellStyle name="Total 2 4 2 2 12" xfId="17498"/>
    <cellStyle name="Total 2 4 2 2 12 2" xfId="48445"/>
    <cellStyle name="Total 2 4 2 2 13" xfId="18885"/>
    <cellStyle name="Total 2 4 2 2 13 2" xfId="48446"/>
    <cellStyle name="Total 2 4 2 2 14" xfId="20265"/>
    <cellStyle name="Total 2 4 2 2 14 2" xfId="48447"/>
    <cellStyle name="Total 2 4 2 2 15" xfId="21631"/>
    <cellStyle name="Total 2 4 2 2 15 2" xfId="48448"/>
    <cellStyle name="Total 2 4 2 2 16" xfId="22985"/>
    <cellStyle name="Total 2 4 2 2 16 2" xfId="48449"/>
    <cellStyle name="Total 2 4 2 2 17" xfId="24329"/>
    <cellStyle name="Total 2 4 2 2 17 2" xfId="48450"/>
    <cellStyle name="Total 2 4 2 2 18" xfId="1897"/>
    <cellStyle name="Total 2 4 2 2 18 2" xfId="48451"/>
    <cellStyle name="Total 2 4 2 2 19" xfId="48452"/>
    <cellStyle name="Total 2 4 2 2 2" xfId="3357"/>
    <cellStyle name="Total 2 4 2 2 2 2" xfId="48453"/>
    <cellStyle name="Total 2 4 2 2 3" xfId="4701"/>
    <cellStyle name="Total 2 4 2 2 3 2" xfId="48454"/>
    <cellStyle name="Total 2 4 2 2 4" xfId="6327"/>
    <cellStyle name="Total 2 4 2 2 4 2" xfId="48455"/>
    <cellStyle name="Total 2 4 2 2 5" xfId="7729"/>
    <cellStyle name="Total 2 4 2 2 5 2" xfId="48456"/>
    <cellStyle name="Total 2 4 2 2 6" xfId="9124"/>
    <cellStyle name="Total 2 4 2 2 6 2" xfId="48457"/>
    <cellStyle name="Total 2 4 2 2 7" xfId="10525"/>
    <cellStyle name="Total 2 4 2 2 7 2" xfId="48458"/>
    <cellStyle name="Total 2 4 2 2 8" xfId="11922"/>
    <cellStyle name="Total 2 4 2 2 8 2" xfId="48459"/>
    <cellStyle name="Total 2 4 2 2 9" xfId="13318"/>
    <cellStyle name="Total 2 4 2 2 9 2" xfId="48460"/>
    <cellStyle name="Total 2 4 2 20" xfId="23210"/>
    <cellStyle name="Total 2 4 2 20 2" xfId="48461"/>
    <cellStyle name="Total 2 4 2 21" xfId="778"/>
    <cellStyle name="Total 2 4 2 21 2" xfId="48462"/>
    <cellStyle name="Total 2 4 2 22" xfId="24595"/>
    <cellStyle name="Total 2 4 2 22 2" xfId="48463"/>
    <cellStyle name="Total 2 4 2 23" xfId="24722"/>
    <cellStyle name="Total 2 4 2 23 2" xfId="48464"/>
    <cellStyle name="Total 2 4 2 24" xfId="48465"/>
    <cellStyle name="Total 2 4 2 25" xfId="56857"/>
    <cellStyle name="Total 2 4 2 26" xfId="56858"/>
    <cellStyle name="Total 2 4 2 27" xfId="56859"/>
    <cellStyle name="Total 2 4 2 28" xfId="56860"/>
    <cellStyle name="Total 2 4 2 29" xfId="56861"/>
    <cellStyle name="Total 2 4 2 3" xfId="619"/>
    <cellStyle name="Total 2 4 2 3 10" xfId="14830"/>
    <cellStyle name="Total 2 4 2 3 10 2" xfId="48466"/>
    <cellStyle name="Total 2 4 2 3 11" xfId="16224"/>
    <cellStyle name="Total 2 4 2 3 11 2" xfId="48467"/>
    <cellStyle name="Total 2 4 2 3 12" xfId="17614"/>
    <cellStyle name="Total 2 4 2 3 12 2" xfId="48468"/>
    <cellStyle name="Total 2 4 2 3 13" xfId="19001"/>
    <cellStyle name="Total 2 4 2 3 13 2" xfId="48469"/>
    <cellStyle name="Total 2 4 2 3 14" xfId="20381"/>
    <cellStyle name="Total 2 4 2 3 14 2" xfId="48470"/>
    <cellStyle name="Total 2 4 2 3 15" xfId="21747"/>
    <cellStyle name="Total 2 4 2 3 15 2" xfId="48471"/>
    <cellStyle name="Total 2 4 2 3 16" xfId="23101"/>
    <cellStyle name="Total 2 4 2 3 16 2" xfId="48472"/>
    <cellStyle name="Total 2 4 2 3 17" xfId="24445"/>
    <cellStyle name="Total 2 4 2 3 17 2" xfId="48473"/>
    <cellStyle name="Total 2 4 2 3 18" xfId="2013"/>
    <cellStyle name="Total 2 4 2 3 18 2" xfId="48474"/>
    <cellStyle name="Total 2 4 2 3 19" xfId="48475"/>
    <cellStyle name="Total 2 4 2 3 2" xfId="3473"/>
    <cellStyle name="Total 2 4 2 3 2 2" xfId="48476"/>
    <cellStyle name="Total 2 4 2 3 3" xfId="4817"/>
    <cellStyle name="Total 2 4 2 3 3 2" xfId="48477"/>
    <cellStyle name="Total 2 4 2 3 4" xfId="6443"/>
    <cellStyle name="Total 2 4 2 3 4 2" xfId="48478"/>
    <cellStyle name="Total 2 4 2 3 5" xfId="7845"/>
    <cellStyle name="Total 2 4 2 3 5 2" xfId="48479"/>
    <cellStyle name="Total 2 4 2 3 6" xfId="9240"/>
    <cellStyle name="Total 2 4 2 3 6 2" xfId="48480"/>
    <cellStyle name="Total 2 4 2 3 7" xfId="10641"/>
    <cellStyle name="Total 2 4 2 3 7 2" xfId="48481"/>
    <cellStyle name="Total 2 4 2 3 8" xfId="12038"/>
    <cellStyle name="Total 2 4 2 3 8 2" xfId="48482"/>
    <cellStyle name="Total 2 4 2 3 9" xfId="13434"/>
    <cellStyle name="Total 2 4 2 3 9 2" xfId="48483"/>
    <cellStyle name="Total 2 4 2 30" xfId="56862"/>
    <cellStyle name="Total 2 4 2 31" xfId="56863"/>
    <cellStyle name="Total 2 4 2 4" xfId="1768"/>
    <cellStyle name="Total 2 4 2 4 10" xfId="14585"/>
    <cellStyle name="Total 2 4 2 4 10 2" xfId="48484"/>
    <cellStyle name="Total 2 4 2 4 11" xfId="15979"/>
    <cellStyle name="Total 2 4 2 4 11 2" xfId="48485"/>
    <cellStyle name="Total 2 4 2 4 12" xfId="17369"/>
    <cellStyle name="Total 2 4 2 4 12 2" xfId="48486"/>
    <cellStyle name="Total 2 4 2 4 13" xfId="18756"/>
    <cellStyle name="Total 2 4 2 4 13 2" xfId="48487"/>
    <cellStyle name="Total 2 4 2 4 14" xfId="20136"/>
    <cellStyle name="Total 2 4 2 4 14 2" xfId="48488"/>
    <cellStyle name="Total 2 4 2 4 15" xfId="21502"/>
    <cellStyle name="Total 2 4 2 4 15 2" xfId="48489"/>
    <cellStyle name="Total 2 4 2 4 16" xfId="22856"/>
    <cellStyle name="Total 2 4 2 4 16 2" xfId="48490"/>
    <cellStyle name="Total 2 4 2 4 17" xfId="24200"/>
    <cellStyle name="Total 2 4 2 4 17 2" xfId="48491"/>
    <cellStyle name="Total 2 4 2 4 18" xfId="48492"/>
    <cellStyle name="Total 2 4 2 4 2" xfId="3228"/>
    <cellStyle name="Total 2 4 2 4 2 2" xfId="48493"/>
    <cellStyle name="Total 2 4 2 4 3" xfId="4572"/>
    <cellStyle name="Total 2 4 2 4 3 2" xfId="48494"/>
    <cellStyle name="Total 2 4 2 4 4" xfId="6198"/>
    <cellStyle name="Total 2 4 2 4 4 2" xfId="48495"/>
    <cellStyle name="Total 2 4 2 4 5" xfId="7600"/>
    <cellStyle name="Total 2 4 2 4 5 2" xfId="48496"/>
    <cellStyle name="Total 2 4 2 4 6" xfId="8995"/>
    <cellStyle name="Total 2 4 2 4 6 2" xfId="48497"/>
    <cellStyle name="Total 2 4 2 4 7" xfId="10396"/>
    <cellStyle name="Total 2 4 2 4 7 2" xfId="48498"/>
    <cellStyle name="Total 2 4 2 4 8" xfId="11793"/>
    <cellStyle name="Total 2 4 2 4 8 2" xfId="48499"/>
    <cellStyle name="Total 2 4 2 4 9" xfId="13189"/>
    <cellStyle name="Total 2 4 2 4 9 2" xfId="48500"/>
    <cellStyle name="Total 2 4 2 5" xfId="2228"/>
    <cellStyle name="Total 2 4 2 5 2" xfId="48501"/>
    <cellStyle name="Total 2 4 2 6" xfId="3582"/>
    <cellStyle name="Total 2 4 2 6 2" xfId="48502"/>
    <cellStyle name="Total 2 4 2 7" xfId="5154"/>
    <cellStyle name="Total 2 4 2 7 2" xfId="48503"/>
    <cellStyle name="Total 2 4 2 8" xfId="6552"/>
    <cellStyle name="Total 2 4 2 8 2" xfId="48504"/>
    <cellStyle name="Total 2 4 2 9" xfId="7950"/>
    <cellStyle name="Total 2 4 2 9 2" xfId="48505"/>
    <cellStyle name="Total 2 4 20" xfId="1400"/>
    <cellStyle name="Total 2 4 20 10" xfId="14165"/>
    <cellStyle name="Total 2 4 20 10 2" xfId="48506"/>
    <cellStyle name="Total 2 4 20 11" xfId="15561"/>
    <cellStyle name="Total 2 4 20 11 2" xfId="48507"/>
    <cellStyle name="Total 2 4 20 12" xfId="16955"/>
    <cellStyle name="Total 2 4 20 12 2" xfId="48508"/>
    <cellStyle name="Total 2 4 20 13" xfId="18345"/>
    <cellStyle name="Total 2 4 20 13 2" xfId="48509"/>
    <cellStyle name="Total 2 4 20 14" xfId="19732"/>
    <cellStyle name="Total 2 4 20 14 2" xfId="48510"/>
    <cellStyle name="Total 2 4 20 15" xfId="21112"/>
    <cellStyle name="Total 2 4 20 15 2" xfId="48511"/>
    <cellStyle name="Total 2 4 20 16" xfId="22478"/>
    <cellStyle name="Total 2 4 20 16 2" xfId="48512"/>
    <cellStyle name="Total 2 4 20 17" xfId="23832"/>
    <cellStyle name="Total 2 4 20 17 2" xfId="48513"/>
    <cellStyle name="Total 2 4 20 18" xfId="48514"/>
    <cellStyle name="Total 2 4 20 19" xfId="56864"/>
    <cellStyle name="Total 2 4 20 2" xfId="2850"/>
    <cellStyle name="Total 2 4 20 2 2" xfId="48515"/>
    <cellStyle name="Total 2 4 20 20" xfId="56865"/>
    <cellStyle name="Total 2 4 20 21" xfId="56866"/>
    <cellStyle name="Total 2 4 20 22" xfId="56867"/>
    <cellStyle name="Total 2 4 20 23" xfId="56868"/>
    <cellStyle name="Total 2 4 20 24" xfId="56869"/>
    <cellStyle name="Total 2 4 20 25" xfId="56870"/>
    <cellStyle name="Total 2 4 20 3" xfId="4204"/>
    <cellStyle name="Total 2 4 20 3 2" xfId="48516"/>
    <cellStyle name="Total 2 4 20 4" xfId="5776"/>
    <cellStyle name="Total 2 4 20 4 2" xfId="48517"/>
    <cellStyle name="Total 2 4 20 5" xfId="7174"/>
    <cellStyle name="Total 2 4 20 5 2" xfId="48518"/>
    <cellStyle name="Total 2 4 20 6" xfId="8572"/>
    <cellStyle name="Total 2 4 20 6 2" xfId="48519"/>
    <cellStyle name="Total 2 4 20 7" xfId="9974"/>
    <cellStyle name="Total 2 4 20 7 2" xfId="48520"/>
    <cellStyle name="Total 2 4 20 8" xfId="11368"/>
    <cellStyle name="Total 2 4 20 8 2" xfId="48521"/>
    <cellStyle name="Total 2 4 20 9" xfId="12767"/>
    <cellStyle name="Total 2 4 20 9 2" xfId="48522"/>
    <cellStyle name="Total 2 4 21" xfId="1434"/>
    <cellStyle name="Total 2 4 21 10" xfId="14199"/>
    <cellStyle name="Total 2 4 21 10 2" xfId="48523"/>
    <cellStyle name="Total 2 4 21 11" xfId="15595"/>
    <cellStyle name="Total 2 4 21 11 2" xfId="48524"/>
    <cellStyle name="Total 2 4 21 12" xfId="16989"/>
    <cellStyle name="Total 2 4 21 12 2" xfId="48525"/>
    <cellStyle name="Total 2 4 21 13" xfId="18379"/>
    <cellStyle name="Total 2 4 21 13 2" xfId="48526"/>
    <cellStyle name="Total 2 4 21 14" xfId="19766"/>
    <cellStyle name="Total 2 4 21 14 2" xfId="48527"/>
    <cellStyle name="Total 2 4 21 15" xfId="21146"/>
    <cellStyle name="Total 2 4 21 15 2" xfId="48528"/>
    <cellStyle name="Total 2 4 21 16" xfId="22512"/>
    <cellStyle name="Total 2 4 21 16 2" xfId="48529"/>
    <cellStyle name="Total 2 4 21 17" xfId="23866"/>
    <cellStyle name="Total 2 4 21 17 2" xfId="48530"/>
    <cellStyle name="Total 2 4 21 18" xfId="48531"/>
    <cellStyle name="Total 2 4 21 19" xfId="56871"/>
    <cellStyle name="Total 2 4 21 2" xfId="2884"/>
    <cellStyle name="Total 2 4 21 2 2" xfId="48532"/>
    <cellStyle name="Total 2 4 21 20" xfId="56872"/>
    <cellStyle name="Total 2 4 21 21" xfId="56873"/>
    <cellStyle name="Total 2 4 21 22" xfId="56874"/>
    <cellStyle name="Total 2 4 21 23" xfId="56875"/>
    <cellStyle name="Total 2 4 21 24" xfId="56876"/>
    <cellStyle name="Total 2 4 21 25" xfId="56877"/>
    <cellStyle name="Total 2 4 21 3" xfId="4238"/>
    <cellStyle name="Total 2 4 21 3 2" xfId="48533"/>
    <cellStyle name="Total 2 4 21 4" xfId="5810"/>
    <cellStyle name="Total 2 4 21 4 2" xfId="48534"/>
    <cellStyle name="Total 2 4 21 5" xfId="7208"/>
    <cellStyle name="Total 2 4 21 5 2" xfId="48535"/>
    <cellStyle name="Total 2 4 21 6" xfId="8606"/>
    <cellStyle name="Total 2 4 21 6 2" xfId="48536"/>
    <cellStyle name="Total 2 4 21 7" xfId="10008"/>
    <cellStyle name="Total 2 4 21 7 2" xfId="48537"/>
    <cellStyle name="Total 2 4 21 8" xfId="11402"/>
    <cellStyle name="Total 2 4 21 8 2" xfId="48538"/>
    <cellStyle name="Total 2 4 21 9" xfId="12801"/>
    <cellStyle name="Total 2 4 21 9 2" xfId="48539"/>
    <cellStyle name="Total 2 4 22" xfId="1466"/>
    <cellStyle name="Total 2 4 22 10" xfId="14231"/>
    <cellStyle name="Total 2 4 22 10 2" xfId="48540"/>
    <cellStyle name="Total 2 4 22 11" xfId="15627"/>
    <cellStyle name="Total 2 4 22 11 2" xfId="48541"/>
    <cellStyle name="Total 2 4 22 12" xfId="17021"/>
    <cellStyle name="Total 2 4 22 12 2" xfId="48542"/>
    <cellStyle name="Total 2 4 22 13" xfId="18411"/>
    <cellStyle name="Total 2 4 22 13 2" xfId="48543"/>
    <cellStyle name="Total 2 4 22 14" xfId="19798"/>
    <cellStyle name="Total 2 4 22 14 2" xfId="48544"/>
    <cellStyle name="Total 2 4 22 15" xfId="21178"/>
    <cellStyle name="Total 2 4 22 15 2" xfId="48545"/>
    <cellStyle name="Total 2 4 22 16" xfId="22544"/>
    <cellStyle name="Total 2 4 22 16 2" xfId="48546"/>
    <cellStyle name="Total 2 4 22 17" xfId="23898"/>
    <cellStyle name="Total 2 4 22 17 2" xfId="48547"/>
    <cellStyle name="Total 2 4 22 18" xfId="48548"/>
    <cellStyle name="Total 2 4 22 19" xfId="56878"/>
    <cellStyle name="Total 2 4 22 2" xfId="2916"/>
    <cellStyle name="Total 2 4 22 2 2" xfId="48549"/>
    <cellStyle name="Total 2 4 22 20" xfId="56879"/>
    <cellStyle name="Total 2 4 22 21" xfId="56880"/>
    <cellStyle name="Total 2 4 22 22" xfId="56881"/>
    <cellStyle name="Total 2 4 22 23" xfId="56882"/>
    <cellStyle name="Total 2 4 22 24" xfId="56883"/>
    <cellStyle name="Total 2 4 22 25" xfId="56884"/>
    <cellStyle name="Total 2 4 22 3" xfId="4270"/>
    <cellStyle name="Total 2 4 22 3 2" xfId="48550"/>
    <cellStyle name="Total 2 4 22 4" xfId="5842"/>
    <cellStyle name="Total 2 4 22 4 2" xfId="48551"/>
    <cellStyle name="Total 2 4 22 5" xfId="7240"/>
    <cellStyle name="Total 2 4 22 5 2" xfId="48552"/>
    <cellStyle name="Total 2 4 22 6" xfId="8638"/>
    <cellStyle name="Total 2 4 22 6 2" xfId="48553"/>
    <cellStyle name="Total 2 4 22 7" xfId="10040"/>
    <cellStyle name="Total 2 4 22 7 2" xfId="48554"/>
    <cellStyle name="Total 2 4 22 8" xfId="11434"/>
    <cellStyle name="Total 2 4 22 8 2" xfId="48555"/>
    <cellStyle name="Total 2 4 22 9" xfId="12833"/>
    <cellStyle name="Total 2 4 22 9 2" xfId="48556"/>
    <cellStyle name="Total 2 4 23" xfId="1500"/>
    <cellStyle name="Total 2 4 23 10" xfId="14265"/>
    <cellStyle name="Total 2 4 23 10 2" xfId="48557"/>
    <cellStyle name="Total 2 4 23 11" xfId="15661"/>
    <cellStyle name="Total 2 4 23 11 2" xfId="48558"/>
    <cellStyle name="Total 2 4 23 12" xfId="17055"/>
    <cellStyle name="Total 2 4 23 12 2" xfId="48559"/>
    <cellStyle name="Total 2 4 23 13" xfId="18445"/>
    <cellStyle name="Total 2 4 23 13 2" xfId="48560"/>
    <cellStyle name="Total 2 4 23 14" xfId="19832"/>
    <cellStyle name="Total 2 4 23 14 2" xfId="48561"/>
    <cellStyle name="Total 2 4 23 15" xfId="21212"/>
    <cellStyle name="Total 2 4 23 15 2" xfId="48562"/>
    <cellStyle name="Total 2 4 23 16" xfId="22578"/>
    <cellStyle name="Total 2 4 23 16 2" xfId="48563"/>
    <cellStyle name="Total 2 4 23 17" xfId="23932"/>
    <cellStyle name="Total 2 4 23 17 2" xfId="48564"/>
    <cellStyle name="Total 2 4 23 18" xfId="48565"/>
    <cellStyle name="Total 2 4 23 19" xfId="56885"/>
    <cellStyle name="Total 2 4 23 2" xfId="2950"/>
    <cellStyle name="Total 2 4 23 2 2" xfId="48566"/>
    <cellStyle name="Total 2 4 23 20" xfId="56886"/>
    <cellStyle name="Total 2 4 23 21" xfId="56887"/>
    <cellStyle name="Total 2 4 23 22" xfId="56888"/>
    <cellStyle name="Total 2 4 23 23" xfId="56889"/>
    <cellStyle name="Total 2 4 23 24" xfId="56890"/>
    <cellStyle name="Total 2 4 23 25" xfId="56891"/>
    <cellStyle name="Total 2 4 23 3" xfId="4304"/>
    <cellStyle name="Total 2 4 23 3 2" xfId="48567"/>
    <cellStyle name="Total 2 4 23 4" xfId="5876"/>
    <cellStyle name="Total 2 4 23 4 2" xfId="48568"/>
    <cellStyle name="Total 2 4 23 5" xfId="7274"/>
    <cellStyle name="Total 2 4 23 5 2" xfId="48569"/>
    <cellStyle name="Total 2 4 23 6" xfId="8672"/>
    <cellStyle name="Total 2 4 23 6 2" xfId="48570"/>
    <cellStyle name="Total 2 4 23 7" xfId="10074"/>
    <cellStyle name="Total 2 4 23 7 2" xfId="48571"/>
    <cellStyle name="Total 2 4 23 8" xfId="11468"/>
    <cellStyle name="Total 2 4 23 8 2" xfId="48572"/>
    <cellStyle name="Total 2 4 23 9" xfId="12867"/>
    <cellStyle name="Total 2 4 23 9 2" xfId="48573"/>
    <cellStyle name="Total 2 4 24" xfId="1535"/>
    <cellStyle name="Total 2 4 24 10" xfId="14300"/>
    <cellStyle name="Total 2 4 24 10 2" xfId="48574"/>
    <cellStyle name="Total 2 4 24 11" xfId="15696"/>
    <cellStyle name="Total 2 4 24 11 2" xfId="48575"/>
    <cellStyle name="Total 2 4 24 12" xfId="17090"/>
    <cellStyle name="Total 2 4 24 12 2" xfId="48576"/>
    <cellStyle name="Total 2 4 24 13" xfId="18480"/>
    <cellStyle name="Total 2 4 24 13 2" xfId="48577"/>
    <cellStyle name="Total 2 4 24 14" xfId="19867"/>
    <cellStyle name="Total 2 4 24 14 2" xfId="48578"/>
    <cellStyle name="Total 2 4 24 15" xfId="21247"/>
    <cellStyle name="Total 2 4 24 15 2" xfId="48579"/>
    <cellStyle name="Total 2 4 24 16" xfId="22613"/>
    <cellStyle name="Total 2 4 24 16 2" xfId="48580"/>
    <cellStyle name="Total 2 4 24 17" xfId="23967"/>
    <cellStyle name="Total 2 4 24 17 2" xfId="48581"/>
    <cellStyle name="Total 2 4 24 18" xfId="48582"/>
    <cellStyle name="Total 2 4 24 19" xfId="56892"/>
    <cellStyle name="Total 2 4 24 2" xfId="2985"/>
    <cellStyle name="Total 2 4 24 2 2" xfId="48583"/>
    <cellStyle name="Total 2 4 24 20" xfId="56893"/>
    <cellStyle name="Total 2 4 24 21" xfId="56894"/>
    <cellStyle name="Total 2 4 24 22" xfId="56895"/>
    <cellStyle name="Total 2 4 24 23" xfId="56896"/>
    <cellStyle name="Total 2 4 24 24" xfId="56897"/>
    <cellStyle name="Total 2 4 24 25" xfId="56898"/>
    <cellStyle name="Total 2 4 24 3" xfId="4339"/>
    <cellStyle name="Total 2 4 24 3 2" xfId="48584"/>
    <cellStyle name="Total 2 4 24 4" xfId="5911"/>
    <cellStyle name="Total 2 4 24 4 2" xfId="48585"/>
    <cellStyle name="Total 2 4 24 5" xfId="7309"/>
    <cellStyle name="Total 2 4 24 5 2" xfId="48586"/>
    <cellStyle name="Total 2 4 24 6" xfId="8707"/>
    <cellStyle name="Total 2 4 24 6 2" xfId="48587"/>
    <cellStyle name="Total 2 4 24 7" xfId="10109"/>
    <cellStyle name="Total 2 4 24 7 2" xfId="48588"/>
    <cellStyle name="Total 2 4 24 8" xfId="11503"/>
    <cellStyle name="Total 2 4 24 8 2" xfId="48589"/>
    <cellStyle name="Total 2 4 24 9" xfId="12902"/>
    <cellStyle name="Total 2 4 24 9 2" xfId="48590"/>
    <cellStyle name="Total 2 4 25" xfId="1569"/>
    <cellStyle name="Total 2 4 25 10" xfId="14334"/>
    <cellStyle name="Total 2 4 25 10 2" xfId="48591"/>
    <cellStyle name="Total 2 4 25 11" xfId="15730"/>
    <cellStyle name="Total 2 4 25 11 2" xfId="48592"/>
    <cellStyle name="Total 2 4 25 12" xfId="17124"/>
    <cellStyle name="Total 2 4 25 12 2" xfId="48593"/>
    <cellStyle name="Total 2 4 25 13" xfId="18514"/>
    <cellStyle name="Total 2 4 25 13 2" xfId="48594"/>
    <cellStyle name="Total 2 4 25 14" xfId="19901"/>
    <cellStyle name="Total 2 4 25 14 2" xfId="48595"/>
    <cellStyle name="Total 2 4 25 15" xfId="21281"/>
    <cellStyle name="Total 2 4 25 15 2" xfId="48596"/>
    <cellStyle name="Total 2 4 25 16" xfId="22647"/>
    <cellStyle name="Total 2 4 25 16 2" xfId="48597"/>
    <cellStyle name="Total 2 4 25 17" xfId="24001"/>
    <cellStyle name="Total 2 4 25 17 2" xfId="48598"/>
    <cellStyle name="Total 2 4 25 18" xfId="48599"/>
    <cellStyle name="Total 2 4 25 19" xfId="56899"/>
    <cellStyle name="Total 2 4 25 2" xfId="3019"/>
    <cellStyle name="Total 2 4 25 2 2" xfId="48600"/>
    <cellStyle name="Total 2 4 25 20" xfId="56900"/>
    <cellStyle name="Total 2 4 25 21" xfId="56901"/>
    <cellStyle name="Total 2 4 25 22" xfId="56902"/>
    <cellStyle name="Total 2 4 25 23" xfId="56903"/>
    <cellStyle name="Total 2 4 25 24" xfId="56904"/>
    <cellStyle name="Total 2 4 25 25" xfId="56905"/>
    <cellStyle name="Total 2 4 25 3" xfId="4373"/>
    <cellStyle name="Total 2 4 25 3 2" xfId="48601"/>
    <cellStyle name="Total 2 4 25 4" xfId="5945"/>
    <cellStyle name="Total 2 4 25 4 2" xfId="48602"/>
    <cellStyle name="Total 2 4 25 5" xfId="7343"/>
    <cellStyle name="Total 2 4 25 5 2" xfId="48603"/>
    <cellStyle name="Total 2 4 25 6" xfId="8741"/>
    <cellStyle name="Total 2 4 25 6 2" xfId="48604"/>
    <cellStyle name="Total 2 4 25 7" xfId="10143"/>
    <cellStyle name="Total 2 4 25 7 2" xfId="48605"/>
    <cellStyle name="Total 2 4 25 8" xfId="11537"/>
    <cellStyle name="Total 2 4 25 8 2" xfId="48606"/>
    <cellStyle name="Total 2 4 25 9" xfId="12936"/>
    <cellStyle name="Total 2 4 25 9 2" xfId="48607"/>
    <cellStyle name="Total 2 4 26" xfId="1601"/>
    <cellStyle name="Total 2 4 26 10" xfId="14366"/>
    <cellStyle name="Total 2 4 26 10 2" xfId="48608"/>
    <cellStyle name="Total 2 4 26 11" xfId="15762"/>
    <cellStyle name="Total 2 4 26 11 2" xfId="48609"/>
    <cellStyle name="Total 2 4 26 12" xfId="17156"/>
    <cellStyle name="Total 2 4 26 12 2" xfId="48610"/>
    <cellStyle name="Total 2 4 26 13" xfId="18546"/>
    <cellStyle name="Total 2 4 26 13 2" xfId="48611"/>
    <cellStyle name="Total 2 4 26 14" xfId="19933"/>
    <cellStyle name="Total 2 4 26 14 2" xfId="48612"/>
    <cellStyle name="Total 2 4 26 15" xfId="21313"/>
    <cellStyle name="Total 2 4 26 15 2" xfId="48613"/>
    <cellStyle name="Total 2 4 26 16" xfId="22679"/>
    <cellStyle name="Total 2 4 26 16 2" xfId="48614"/>
    <cellStyle name="Total 2 4 26 17" xfId="24033"/>
    <cellStyle name="Total 2 4 26 17 2" xfId="48615"/>
    <cellStyle name="Total 2 4 26 18" xfId="48616"/>
    <cellStyle name="Total 2 4 26 19" xfId="56906"/>
    <cellStyle name="Total 2 4 26 2" xfId="3051"/>
    <cellStyle name="Total 2 4 26 2 2" xfId="48617"/>
    <cellStyle name="Total 2 4 26 20" xfId="56907"/>
    <cellStyle name="Total 2 4 26 21" xfId="56908"/>
    <cellStyle name="Total 2 4 26 22" xfId="56909"/>
    <cellStyle name="Total 2 4 26 23" xfId="56910"/>
    <cellStyle name="Total 2 4 26 24" xfId="56911"/>
    <cellStyle name="Total 2 4 26 25" xfId="56912"/>
    <cellStyle name="Total 2 4 26 3" xfId="4405"/>
    <cellStyle name="Total 2 4 26 3 2" xfId="48618"/>
    <cellStyle name="Total 2 4 26 4" xfId="5977"/>
    <cellStyle name="Total 2 4 26 4 2" xfId="48619"/>
    <cellStyle name="Total 2 4 26 5" xfId="7375"/>
    <cellStyle name="Total 2 4 26 5 2" xfId="48620"/>
    <cellStyle name="Total 2 4 26 6" xfId="8773"/>
    <cellStyle name="Total 2 4 26 6 2" xfId="48621"/>
    <cellStyle name="Total 2 4 26 7" xfId="10175"/>
    <cellStyle name="Total 2 4 26 7 2" xfId="48622"/>
    <cellStyle name="Total 2 4 26 8" xfId="11569"/>
    <cellStyle name="Total 2 4 26 8 2" xfId="48623"/>
    <cellStyle name="Total 2 4 26 9" xfId="12968"/>
    <cellStyle name="Total 2 4 26 9 2" xfId="48624"/>
    <cellStyle name="Total 2 4 27" xfId="1633"/>
    <cellStyle name="Total 2 4 27 10" xfId="14398"/>
    <cellStyle name="Total 2 4 27 10 2" xfId="48625"/>
    <cellStyle name="Total 2 4 27 11" xfId="15794"/>
    <cellStyle name="Total 2 4 27 11 2" xfId="48626"/>
    <cellStyle name="Total 2 4 27 12" xfId="17188"/>
    <cellStyle name="Total 2 4 27 12 2" xfId="48627"/>
    <cellStyle name="Total 2 4 27 13" xfId="18578"/>
    <cellStyle name="Total 2 4 27 13 2" xfId="48628"/>
    <cellStyle name="Total 2 4 27 14" xfId="19965"/>
    <cellStyle name="Total 2 4 27 14 2" xfId="48629"/>
    <cellStyle name="Total 2 4 27 15" xfId="21345"/>
    <cellStyle name="Total 2 4 27 15 2" xfId="48630"/>
    <cellStyle name="Total 2 4 27 16" xfId="22711"/>
    <cellStyle name="Total 2 4 27 16 2" xfId="48631"/>
    <cellStyle name="Total 2 4 27 17" xfId="24065"/>
    <cellStyle name="Total 2 4 27 17 2" xfId="48632"/>
    <cellStyle name="Total 2 4 27 18" xfId="48633"/>
    <cellStyle name="Total 2 4 27 19" xfId="56913"/>
    <cellStyle name="Total 2 4 27 2" xfId="3083"/>
    <cellStyle name="Total 2 4 27 2 2" xfId="48634"/>
    <cellStyle name="Total 2 4 27 20" xfId="56914"/>
    <cellStyle name="Total 2 4 27 21" xfId="56915"/>
    <cellStyle name="Total 2 4 27 22" xfId="56916"/>
    <cellStyle name="Total 2 4 27 23" xfId="56917"/>
    <cellStyle name="Total 2 4 27 24" xfId="56918"/>
    <cellStyle name="Total 2 4 27 25" xfId="56919"/>
    <cellStyle name="Total 2 4 27 3" xfId="4437"/>
    <cellStyle name="Total 2 4 27 3 2" xfId="48635"/>
    <cellStyle name="Total 2 4 27 4" xfId="6009"/>
    <cellStyle name="Total 2 4 27 4 2" xfId="48636"/>
    <cellStyle name="Total 2 4 27 5" xfId="7407"/>
    <cellStyle name="Total 2 4 27 5 2" xfId="48637"/>
    <cellStyle name="Total 2 4 27 6" xfId="8805"/>
    <cellStyle name="Total 2 4 27 6 2" xfId="48638"/>
    <cellStyle name="Total 2 4 27 7" xfId="10207"/>
    <cellStyle name="Total 2 4 27 7 2" xfId="48639"/>
    <cellStyle name="Total 2 4 27 8" xfId="11601"/>
    <cellStyle name="Total 2 4 27 8 2" xfId="48640"/>
    <cellStyle name="Total 2 4 27 9" xfId="13000"/>
    <cellStyle name="Total 2 4 27 9 2" xfId="48641"/>
    <cellStyle name="Total 2 4 28" xfId="1688"/>
    <cellStyle name="Total 2 4 28 10" xfId="14505"/>
    <cellStyle name="Total 2 4 28 10 2" xfId="48642"/>
    <cellStyle name="Total 2 4 28 11" xfId="15899"/>
    <cellStyle name="Total 2 4 28 11 2" xfId="48643"/>
    <cellStyle name="Total 2 4 28 12" xfId="17289"/>
    <cellStyle name="Total 2 4 28 12 2" xfId="48644"/>
    <cellStyle name="Total 2 4 28 13" xfId="18676"/>
    <cellStyle name="Total 2 4 28 13 2" xfId="48645"/>
    <cellStyle name="Total 2 4 28 14" xfId="20056"/>
    <cellStyle name="Total 2 4 28 14 2" xfId="48646"/>
    <cellStyle name="Total 2 4 28 15" xfId="21422"/>
    <cellStyle name="Total 2 4 28 15 2" xfId="48647"/>
    <cellStyle name="Total 2 4 28 16" xfId="22776"/>
    <cellStyle name="Total 2 4 28 16 2" xfId="48648"/>
    <cellStyle name="Total 2 4 28 17" xfId="24120"/>
    <cellStyle name="Total 2 4 28 17 2" xfId="48649"/>
    <cellStyle name="Total 2 4 28 18" xfId="48650"/>
    <cellStyle name="Total 2 4 28 2" xfId="3148"/>
    <cellStyle name="Total 2 4 28 2 2" xfId="48651"/>
    <cellStyle name="Total 2 4 28 3" xfId="4492"/>
    <cellStyle name="Total 2 4 28 3 2" xfId="48652"/>
    <cellStyle name="Total 2 4 28 4" xfId="6118"/>
    <cellStyle name="Total 2 4 28 4 2" xfId="48653"/>
    <cellStyle name="Total 2 4 28 5" xfId="7520"/>
    <cellStyle name="Total 2 4 28 5 2" xfId="48654"/>
    <cellStyle name="Total 2 4 28 6" xfId="8915"/>
    <cellStyle name="Total 2 4 28 6 2" xfId="48655"/>
    <cellStyle name="Total 2 4 28 7" xfId="10316"/>
    <cellStyle name="Total 2 4 28 7 2" xfId="48656"/>
    <cellStyle name="Total 2 4 28 8" xfId="11713"/>
    <cellStyle name="Total 2 4 28 8 2" xfId="48657"/>
    <cellStyle name="Total 2 4 28 9" xfId="13109"/>
    <cellStyle name="Total 2 4 28 9 2" xfId="48658"/>
    <cellStyle name="Total 2 4 29" xfId="2189"/>
    <cellStyle name="Total 2 4 29 2" xfId="48659"/>
    <cellStyle name="Total 2 4 3" xfId="423"/>
    <cellStyle name="Total 2 4 3 10" xfId="12185"/>
    <cellStyle name="Total 2 4 3 10 2" xfId="48660"/>
    <cellStyle name="Total 2 4 3 11" xfId="13583"/>
    <cellStyle name="Total 2 4 3 11 2" xfId="48661"/>
    <cellStyle name="Total 2 4 3 12" xfId="14979"/>
    <cellStyle name="Total 2 4 3 12 2" xfId="48662"/>
    <cellStyle name="Total 2 4 3 13" xfId="16373"/>
    <cellStyle name="Total 2 4 3 13 2" xfId="48663"/>
    <cellStyle name="Total 2 4 3 14" xfId="17763"/>
    <cellStyle name="Total 2 4 3 14 2" xfId="48664"/>
    <cellStyle name="Total 2 4 3 15" xfId="19150"/>
    <cellStyle name="Total 2 4 3 15 2" xfId="48665"/>
    <cellStyle name="Total 2 4 3 16" xfId="20530"/>
    <cellStyle name="Total 2 4 3 16 2" xfId="48666"/>
    <cellStyle name="Total 2 4 3 17" xfId="21896"/>
    <cellStyle name="Total 2 4 3 17 2" xfId="48667"/>
    <cellStyle name="Total 2 4 3 18" xfId="23250"/>
    <cellStyle name="Total 2 4 3 18 2" xfId="48668"/>
    <cellStyle name="Total 2 4 3 19" xfId="818"/>
    <cellStyle name="Total 2 4 3 19 2" xfId="48669"/>
    <cellStyle name="Total 2 4 3 2" xfId="1817"/>
    <cellStyle name="Total 2 4 3 2 10" xfId="14634"/>
    <cellStyle name="Total 2 4 3 2 10 2" xfId="48670"/>
    <cellStyle name="Total 2 4 3 2 11" xfId="16028"/>
    <cellStyle name="Total 2 4 3 2 11 2" xfId="48671"/>
    <cellStyle name="Total 2 4 3 2 12" xfId="17418"/>
    <cellStyle name="Total 2 4 3 2 12 2" xfId="48672"/>
    <cellStyle name="Total 2 4 3 2 13" xfId="18805"/>
    <cellStyle name="Total 2 4 3 2 13 2" xfId="48673"/>
    <cellStyle name="Total 2 4 3 2 14" xfId="20185"/>
    <cellStyle name="Total 2 4 3 2 14 2" xfId="48674"/>
    <cellStyle name="Total 2 4 3 2 15" xfId="21551"/>
    <cellStyle name="Total 2 4 3 2 15 2" xfId="48675"/>
    <cellStyle name="Total 2 4 3 2 16" xfId="22905"/>
    <cellStyle name="Total 2 4 3 2 16 2" xfId="48676"/>
    <cellStyle name="Total 2 4 3 2 17" xfId="24249"/>
    <cellStyle name="Total 2 4 3 2 17 2" xfId="48677"/>
    <cellStyle name="Total 2 4 3 2 18" xfId="48678"/>
    <cellStyle name="Total 2 4 3 2 2" xfId="3277"/>
    <cellStyle name="Total 2 4 3 2 2 2" xfId="48679"/>
    <cellStyle name="Total 2 4 3 2 3" xfId="4621"/>
    <cellStyle name="Total 2 4 3 2 3 2" xfId="48680"/>
    <cellStyle name="Total 2 4 3 2 4" xfId="6247"/>
    <cellStyle name="Total 2 4 3 2 4 2" xfId="48681"/>
    <cellStyle name="Total 2 4 3 2 5" xfId="7649"/>
    <cellStyle name="Total 2 4 3 2 5 2" xfId="48682"/>
    <cellStyle name="Total 2 4 3 2 6" xfId="9044"/>
    <cellStyle name="Total 2 4 3 2 6 2" xfId="48683"/>
    <cellStyle name="Total 2 4 3 2 7" xfId="10445"/>
    <cellStyle name="Total 2 4 3 2 7 2" xfId="48684"/>
    <cellStyle name="Total 2 4 3 2 8" xfId="11842"/>
    <cellStyle name="Total 2 4 3 2 8 2" xfId="48685"/>
    <cellStyle name="Total 2 4 3 2 9" xfId="13238"/>
    <cellStyle name="Total 2 4 3 2 9 2" xfId="48686"/>
    <cellStyle name="Total 2 4 3 20" xfId="48687"/>
    <cellStyle name="Total 2 4 3 21" xfId="56920"/>
    <cellStyle name="Total 2 4 3 22" xfId="56921"/>
    <cellStyle name="Total 2 4 3 23" xfId="56922"/>
    <cellStyle name="Total 2 4 3 24" xfId="56923"/>
    <cellStyle name="Total 2 4 3 25" xfId="56924"/>
    <cellStyle name="Total 2 4 3 26" xfId="56925"/>
    <cellStyle name="Total 2 4 3 27" xfId="56926"/>
    <cellStyle name="Total 2 4 3 3" xfId="2268"/>
    <cellStyle name="Total 2 4 3 3 2" xfId="48688"/>
    <cellStyle name="Total 2 4 3 4" xfId="3622"/>
    <cellStyle name="Total 2 4 3 4 2" xfId="48689"/>
    <cellStyle name="Total 2 4 3 5" xfId="5194"/>
    <cellStyle name="Total 2 4 3 5 2" xfId="48690"/>
    <cellStyle name="Total 2 4 3 6" xfId="6592"/>
    <cellStyle name="Total 2 4 3 6 2" xfId="48691"/>
    <cellStyle name="Total 2 4 3 7" xfId="7990"/>
    <cellStyle name="Total 2 4 3 7 2" xfId="48692"/>
    <cellStyle name="Total 2 4 3 8" xfId="9392"/>
    <cellStyle name="Total 2 4 3 8 2" xfId="48693"/>
    <cellStyle name="Total 2 4 3 9" xfId="10786"/>
    <cellStyle name="Total 2 4 3 9 2" xfId="48694"/>
    <cellStyle name="Total 2 4 30" xfId="3543"/>
    <cellStyle name="Total 2 4 30 2" xfId="48695"/>
    <cellStyle name="Total 2 4 31" xfId="5115"/>
    <cellStyle name="Total 2 4 31 2" xfId="48696"/>
    <cellStyle name="Total 2 4 32" xfId="6513"/>
    <cellStyle name="Total 2 4 32 2" xfId="48697"/>
    <cellStyle name="Total 2 4 33" xfId="7911"/>
    <cellStyle name="Total 2 4 33 2" xfId="48698"/>
    <cellStyle name="Total 2 4 34" xfId="9313"/>
    <cellStyle name="Total 2 4 34 2" xfId="48699"/>
    <cellStyle name="Total 2 4 35" xfId="10707"/>
    <cellStyle name="Total 2 4 35 2" xfId="48700"/>
    <cellStyle name="Total 2 4 36" xfId="12106"/>
    <cellStyle name="Total 2 4 36 2" xfId="48701"/>
    <cellStyle name="Total 2 4 37" xfId="13504"/>
    <cellStyle name="Total 2 4 37 2" xfId="48702"/>
    <cellStyle name="Total 2 4 38" xfId="14900"/>
    <cellStyle name="Total 2 4 38 2" xfId="48703"/>
    <cellStyle name="Total 2 4 39" xfId="16294"/>
    <cellStyle name="Total 2 4 39 2" xfId="48704"/>
    <cellStyle name="Total 2 4 4" xfId="539"/>
    <cellStyle name="Total 2 4 4 10" xfId="12224"/>
    <cellStyle name="Total 2 4 4 10 2" xfId="48705"/>
    <cellStyle name="Total 2 4 4 11" xfId="13622"/>
    <cellStyle name="Total 2 4 4 11 2" xfId="48706"/>
    <cellStyle name="Total 2 4 4 12" xfId="15018"/>
    <cellStyle name="Total 2 4 4 12 2" xfId="48707"/>
    <cellStyle name="Total 2 4 4 13" xfId="16412"/>
    <cellStyle name="Total 2 4 4 13 2" xfId="48708"/>
    <cellStyle name="Total 2 4 4 14" xfId="17802"/>
    <cellStyle name="Total 2 4 4 14 2" xfId="48709"/>
    <cellStyle name="Total 2 4 4 15" xfId="19189"/>
    <cellStyle name="Total 2 4 4 15 2" xfId="48710"/>
    <cellStyle name="Total 2 4 4 16" xfId="20569"/>
    <cellStyle name="Total 2 4 4 16 2" xfId="48711"/>
    <cellStyle name="Total 2 4 4 17" xfId="21935"/>
    <cellStyle name="Total 2 4 4 17 2" xfId="48712"/>
    <cellStyle name="Total 2 4 4 18" xfId="23289"/>
    <cellStyle name="Total 2 4 4 18 2" xfId="48713"/>
    <cellStyle name="Total 2 4 4 19" xfId="857"/>
    <cellStyle name="Total 2 4 4 19 2" xfId="48714"/>
    <cellStyle name="Total 2 4 4 2" xfId="1933"/>
    <cellStyle name="Total 2 4 4 2 10" xfId="14750"/>
    <cellStyle name="Total 2 4 4 2 10 2" xfId="48715"/>
    <cellStyle name="Total 2 4 4 2 11" xfId="16144"/>
    <cellStyle name="Total 2 4 4 2 11 2" xfId="48716"/>
    <cellStyle name="Total 2 4 4 2 12" xfId="17534"/>
    <cellStyle name="Total 2 4 4 2 12 2" xfId="48717"/>
    <cellStyle name="Total 2 4 4 2 13" xfId="18921"/>
    <cellStyle name="Total 2 4 4 2 13 2" xfId="48718"/>
    <cellStyle name="Total 2 4 4 2 14" xfId="20301"/>
    <cellStyle name="Total 2 4 4 2 14 2" xfId="48719"/>
    <cellStyle name="Total 2 4 4 2 15" xfId="21667"/>
    <cellStyle name="Total 2 4 4 2 15 2" xfId="48720"/>
    <cellStyle name="Total 2 4 4 2 16" xfId="23021"/>
    <cellStyle name="Total 2 4 4 2 16 2" xfId="48721"/>
    <cellStyle name="Total 2 4 4 2 17" xfId="24365"/>
    <cellStyle name="Total 2 4 4 2 17 2" xfId="48722"/>
    <cellStyle name="Total 2 4 4 2 18" xfId="48723"/>
    <cellStyle name="Total 2 4 4 2 2" xfId="3393"/>
    <cellStyle name="Total 2 4 4 2 2 2" xfId="48724"/>
    <cellStyle name="Total 2 4 4 2 3" xfId="4737"/>
    <cellStyle name="Total 2 4 4 2 3 2" xfId="48725"/>
    <cellStyle name="Total 2 4 4 2 4" xfId="6363"/>
    <cellStyle name="Total 2 4 4 2 4 2" xfId="48726"/>
    <cellStyle name="Total 2 4 4 2 5" xfId="7765"/>
    <cellStyle name="Total 2 4 4 2 5 2" xfId="48727"/>
    <cellStyle name="Total 2 4 4 2 6" xfId="9160"/>
    <cellStyle name="Total 2 4 4 2 6 2" xfId="48728"/>
    <cellStyle name="Total 2 4 4 2 7" xfId="10561"/>
    <cellStyle name="Total 2 4 4 2 7 2" xfId="48729"/>
    <cellStyle name="Total 2 4 4 2 8" xfId="11958"/>
    <cellStyle name="Total 2 4 4 2 8 2" xfId="48730"/>
    <cellStyle name="Total 2 4 4 2 9" xfId="13354"/>
    <cellStyle name="Total 2 4 4 2 9 2" xfId="48731"/>
    <cellStyle name="Total 2 4 4 20" xfId="48732"/>
    <cellStyle name="Total 2 4 4 21" xfId="56927"/>
    <cellStyle name="Total 2 4 4 22" xfId="56928"/>
    <cellStyle name="Total 2 4 4 23" xfId="56929"/>
    <cellStyle name="Total 2 4 4 24" xfId="56930"/>
    <cellStyle name="Total 2 4 4 25" xfId="56931"/>
    <cellStyle name="Total 2 4 4 26" xfId="56932"/>
    <cellStyle name="Total 2 4 4 27" xfId="56933"/>
    <cellStyle name="Total 2 4 4 3" xfId="2307"/>
    <cellStyle name="Total 2 4 4 3 2" xfId="48733"/>
    <cellStyle name="Total 2 4 4 4" xfId="3661"/>
    <cellStyle name="Total 2 4 4 4 2" xfId="48734"/>
    <cellStyle name="Total 2 4 4 5" xfId="5233"/>
    <cellStyle name="Total 2 4 4 5 2" xfId="48735"/>
    <cellStyle name="Total 2 4 4 6" xfId="6631"/>
    <cellStyle name="Total 2 4 4 6 2" xfId="48736"/>
    <cellStyle name="Total 2 4 4 7" xfId="8029"/>
    <cellStyle name="Total 2 4 4 7 2" xfId="48737"/>
    <cellStyle name="Total 2 4 4 8" xfId="9431"/>
    <cellStyle name="Total 2 4 4 8 2" xfId="48738"/>
    <cellStyle name="Total 2 4 4 9" xfId="10825"/>
    <cellStyle name="Total 2 4 4 9 2" xfId="48739"/>
    <cellStyle name="Total 2 4 40" xfId="17684"/>
    <cellStyle name="Total 2 4 40 2" xfId="48740"/>
    <cellStyle name="Total 2 4 41" xfId="19071"/>
    <cellStyle name="Total 2 4 41 2" xfId="48741"/>
    <cellStyle name="Total 2 4 42" xfId="20451"/>
    <cellStyle name="Total 2 4 42 2" xfId="48742"/>
    <cellStyle name="Total 2 4 43" xfId="21817"/>
    <cellStyle name="Total 2 4 43 2" xfId="48743"/>
    <cellStyle name="Total 2 4 44" xfId="23171"/>
    <cellStyle name="Total 2 4 44 2" xfId="48744"/>
    <cellStyle name="Total 2 4 45" xfId="739"/>
    <cellStyle name="Total 2 4 45 2" xfId="48745"/>
    <cellStyle name="Total 2 4 46" xfId="24561"/>
    <cellStyle name="Total 2 4 46 2" xfId="48746"/>
    <cellStyle name="Total 2 4 47" xfId="24500"/>
    <cellStyle name="Total 2 4 47 2" xfId="48747"/>
    <cellStyle name="Total 2 4 48" xfId="24657"/>
    <cellStyle name="Total 2 4 48 2" xfId="48748"/>
    <cellStyle name="Total 2 4 49" xfId="48749"/>
    <cellStyle name="Total 2 4 5" xfId="895"/>
    <cellStyle name="Total 2 4 5 10" xfId="13660"/>
    <cellStyle name="Total 2 4 5 10 2" xfId="48750"/>
    <cellStyle name="Total 2 4 5 11" xfId="15056"/>
    <cellStyle name="Total 2 4 5 11 2" xfId="48751"/>
    <cellStyle name="Total 2 4 5 12" xfId="16450"/>
    <cellStyle name="Total 2 4 5 12 2" xfId="48752"/>
    <cellStyle name="Total 2 4 5 13" xfId="17840"/>
    <cellStyle name="Total 2 4 5 13 2" xfId="48753"/>
    <cellStyle name="Total 2 4 5 14" xfId="19227"/>
    <cellStyle name="Total 2 4 5 14 2" xfId="48754"/>
    <cellStyle name="Total 2 4 5 15" xfId="20607"/>
    <cellStyle name="Total 2 4 5 15 2" xfId="48755"/>
    <cellStyle name="Total 2 4 5 16" xfId="21973"/>
    <cellStyle name="Total 2 4 5 16 2" xfId="48756"/>
    <cellStyle name="Total 2 4 5 17" xfId="23327"/>
    <cellStyle name="Total 2 4 5 17 2" xfId="48757"/>
    <cellStyle name="Total 2 4 5 18" xfId="48758"/>
    <cellStyle name="Total 2 4 5 19" xfId="56934"/>
    <cellStyle name="Total 2 4 5 2" xfId="2345"/>
    <cellStyle name="Total 2 4 5 2 2" xfId="48759"/>
    <cellStyle name="Total 2 4 5 20" xfId="56935"/>
    <cellStyle name="Total 2 4 5 21" xfId="56936"/>
    <cellStyle name="Total 2 4 5 22" xfId="56937"/>
    <cellStyle name="Total 2 4 5 23" xfId="56938"/>
    <cellStyle name="Total 2 4 5 24" xfId="56939"/>
    <cellStyle name="Total 2 4 5 25" xfId="56940"/>
    <cellStyle name="Total 2 4 5 3" xfId="3699"/>
    <cellStyle name="Total 2 4 5 3 2" xfId="48760"/>
    <cellStyle name="Total 2 4 5 4" xfId="5271"/>
    <cellStyle name="Total 2 4 5 4 2" xfId="48761"/>
    <cellStyle name="Total 2 4 5 5" xfId="6669"/>
    <cellStyle name="Total 2 4 5 5 2" xfId="48762"/>
    <cellStyle name="Total 2 4 5 6" xfId="8067"/>
    <cellStyle name="Total 2 4 5 6 2" xfId="48763"/>
    <cellStyle name="Total 2 4 5 7" xfId="9469"/>
    <cellStyle name="Total 2 4 5 7 2" xfId="48764"/>
    <cellStyle name="Total 2 4 5 8" xfId="10863"/>
    <cellStyle name="Total 2 4 5 8 2" xfId="48765"/>
    <cellStyle name="Total 2 4 5 9" xfId="12262"/>
    <cellStyle name="Total 2 4 5 9 2" xfId="48766"/>
    <cellStyle name="Total 2 4 50" xfId="49246"/>
    <cellStyle name="Total 2 4 51" xfId="49280"/>
    <cellStyle name="Total 2 4 52" xfId="56941"/>
    <cellStyle name="Total 2 4 53" xfId="56942"/>
    <cellStyle name="Total 2 4 54" xfId="56943"/>
    <cellStyle name="Total 2 4 55" xfId="56944"/>
    <cellStyle name="Total 2 4 56" xfId="56945"/>
    <cellStyle name="Total 2 4 57" xfId="56946"/>
    <cellStyle name="Total 2 4 58" xfId="56947"/>
    <cellStyle name="Total 2 4 6" xfId="931"/>
    <cellStyle name="Total 2 4 6 10" xfId="13696"/>
    <cellStyle name="Total 2 4 6 10 2" xfId="48767"/>
    <cellStyle name="Total 2 4 6 11" xfId="15092"/>
    <cellStyle name="Total 2 4 6 11 2" xfId="48768"/>
    <cellStyle name="Total 2 4 6 12" xfId="16486"/>
    <cellStyle name="Total 2 4 6 12 2" xfId="48769"/>
    <cellStyle name="Total 2 4 6 13" xfId="17876"/>
    <cellStyle name="Total 2 4 6 13 2" xfId="48770"/>
    <cellStyle name="Total 2 4 6 14" xfId="19263"/>
    <cellStyle name="Total 2 4 6 14 2" xfId="48771"/>
    <cellStyle name="Total 2 4 6 15" xfId="20643"/>
    <cellStyle name="Total 2 4 6 15 2" xfId="48772"/>
    <cellStyle name="Total 2 4 6 16" xfId="22009"/>
    <cellStyle name="Total 2 4 6 16 2" xfId="48773"/>
    <cellStyle name="Total 2 4 6 17" xfId="23363"/>
    <cellStyle name="Total 2 4 6 17 2" xfId="48774"/>
    <cellStyle name="Total 2 4 6 18" xfId="48775"/>
    <cellStyle name="Total 2 4 6 19" xfId="56948"/>
    <cellStyle name="Total 2 4 6 2" xfId="2381"/>
    <cellStyle name="Total 2 4 6 2 2" xfId="48776"/>
    <cellStyle name="Total 2 4 6 20" xfId="56949"/>
    <cellStyle name="Total 2 4 6 21" xfId="56950"/>
    <cellStyle name="Total 2 4 6 22" xfId="56951"/>
    <cellStyle name="Total 2 4 6 23" xfId="56952"/>
    <cellStyle name="Total 2 4 6 24" xfId="56953"/>
    <cellStyle name="Total 2 4 6 25" xfId="56954"/>
    <cellStyle name="Total 2 4 6 3" xfId="3735"/>
    <cellStyle name="Total 2 4 6 3 2" xfId="48777"/>
    <cellStyle name="Total 2 4 6 4" xfId="5307"/>
    <cellStyle name="Total 2 4 6 4 2" xfId="48778"/>
    <cellStyle name="Total 2 4 6 5" xfId="6705"/>
    <cellStyle name="Total 2 4 6 5 2" xfId="48779"/>
    <cellStyle name="Total 2 4 6 6" xfId="8103"/>
    <cellStyle name="Total 2 4 6 6 2" xfId="48780"/>
    <cellStyle name="Total 2 4 6 7" xfId="9505"/>
    <cellStyle name="Total 2 4 6 7 2" xfId="48781"/>
    <cellStyle name="Total 2 4 6 8" xfId="10899"/>
    <cellStyle name="Total 2 4 6 8 2" xfId="48782"/>
    <cellStyle name="Total 2 4 6 9" xfId="12298"/>
    <cellStyle name="Total 2 4 6 9 2" xfId="48783"/>
    <cellStyle name="Total 2 4 7" xfId="969"/>
    <cellStyle name="Total 2 4 7 10" xfId="13734"/>
    <cellStyle name="Total 2 4 7 10 2" xfId="48784"/>
    <cellStyle name="Total 2 4 7 11" xfId="15130"/>
    <cellStyle name="Total 2 4 7 11 2" xfId="48785"/>
    <cellStyle name="Total 2 4 7 12" xfId="16524"/>
    <cellStyle name="Total 2 4 7 12 2" xfId="48786"/>
    <cellStyle name="Total 2 4 7 13" xfId="17914"/>
    <cellStyle name="Total 2 4 7 13 2" xfId="48787"/>
    <cellStyle name="Total 2 4 7 14" xfId="19301"/>
    <cellStyle name="Total 2 4 7 14 2" xfId="48788"/>
    <cellStyle name="Total 2 4 7 15" xfId="20681"/>
    <cellStyle name="Total 2 4 7 15 2" xfId="48789"/>
    <cellStyle name="Total 2 4 7 16" xfId="22047"/>
    <cellStyle name="Total 2 4 7 16 2" xfId="48790"/>
    <cellStyle name="Total 2 4 7 17" xfId="23401"/>
    <cellStyle name="Total 2 4 7 17 2" xfId="48791"/>
    <cellStyle name="Total 2 4 7 18" xfId="48792"/>
    <cellStyle name="Total 2 4 7 19" xfId="56955"/>
    <cellStyle name="Total 2 4 7 2" xfId="2419"/>
    <cellStyle name="Total 2 4 7 2 2" xfId="48793"/>
    <cellStyle name="Total 2 4 7 20" xfId="56956"/>
    <cellStyle name="Total 2 4 7 21" xfId="56957"/>
    <cellStyle name="Total 2 4 7 22" xfId="56958"/>
    <cellStyle name="Total 2 4 7 23" xfId="56959"/>
    <cellStyle name="Total 2 4 7 24" xfId="56960"/>
    <cellStyle name="Total 2 4 7 25" xfId="56961"/>
    <cellStyle name="Total 2 4 7 3" xfId="3773"/>
    <cellStyle name="Total 2 4 7 3 2" xfId="48794"/>
    <cellStyle name="Total 2 4 7 4" xfId="5345"/>
    <cellStyle name="Total 2 4 7 4 2" xfId="48795"/>
    <cellStyle name="Total 2 4 7 5" xfId="6743"/>
    <cellStyle name="Total 2 4 7 5 2" xfId="48796"/>
    <cellStyle name="Total 2 4 7 6" xfId="8141"/>
    <cellStyle name="Total 2 4 7 6 2" xfId="48797"/>
    <cellStyle name="Total 2 4 7 7" xfId="9543"/>
    <cellStyle name="Total 2 4 7 7 2" xfId="48798"/>
    <cellStyle name="Total 2 4 7 8" xfId="10937"/>
    <cellStyle name="Total 2 4 7 8 2" xfId="48799"/>
    <cellStyle name="Total 2 4 7 9" xfId="12336"/>
    <cellStyle name="Total 2 4 7 9 2" xfId="48800"/>
    <cellStyle name="Total 2 4 8" xfId="1003"/>
    <cellStyle name="Total 2 4 8 10" xfId="13768"/>
    <cellStyle name="Total 2 4 8 10 2" xfId="48801"/>
    <cellStyle name="Total 2 4 8 11" xfId="15164"/>
    <cellStyle name="Total 2 4 8 11 2" xfId="48802"/>
    <cellStyle name="Total 2 4 8 12" xfId="16558"/>
    <cellStyle name="Total 2 4 8 12 2" xfId="48803"/>
    <cellStyle name="Total 2 4 8 13" xfId="17948"/>
    <cellStyle name="Total 2 4 8 13 2" xfId="48804"/>
    <cellStyle name="Total 2 4 8 14" xfId="19335"/>
    <cellStyle name="Total 2 4 8 14 2" xfId="48805"/>
    <cellStyle name="Total 2 4 8 15" xfId="20715"/>
    <cellStyle name="Total 2 4 8 15 2" xfId="48806"/>
    <cellStyle name="Total 2 4 8 16" xfId="22081"/>
    <cellStyle name="Total 2 4 8 16 2" xfId="48807"/>
    <cellStyle name="Total 2 4 8 17" xfId="23435"/>
    <cellStyle name="Total 2 4 8 17 2" xfId="48808"/>
    <cellStyle name="Total 2 4 8 18" xfId="48809"/>
    <cellStyle name="Total 2 4 8 19" xfId="56962"/>
    <cellStyle name="Total 2 4 8 2" xfId="2453"/>
    <cellStyle name="Total 2 4 8 2 2" xfId="48810"/>
    <cellStyle name="Total 2 4 8 20" xfId="56963"/>
    <cellStyle name="Total 2 4 8 21" xfId="56964"/>
    <cellStyle name="Total 2 4 8 22" xfId="56965"/>
    <cellStyle name="Total 2 4 8 23" xfId="56966"/>
    <cellStyle name="Total 2 4 8 24" xfId="56967"/>
    <cellStyle name="Total 2 4 8 25" xfId="56968"/>
    <cellStyle name="Total 2 4 8 3" xfId="3807"/>
    <cellStyle name="Total 2 4 8 3 2" xfId="48811"/>
    <cellStyle name="Total 2 4 8 4" xfId="5379"/>
    <cellStyle name="Total 2 4 8 4 2" xfId="48812"/>
    <cellStyle name="Total 2 4 8 5" xfId="6777"/>
    <cellStyle name="Total 2 4 8 5 2" xfId="48813"/>
    <cellStyle name="Total 2 4 8 6" xfId="8175"/>
    <cellStyle name="Total 2 4 8 6 2" xfId="48814"/>
    <cellStyle name="Total 2 4 8 7" xfId="9577"/>
    <cellStyle name="Total 2 4 8 7 2" xfId="48815"/>
    <cellStyle name="Total 2 4 8 8" xfId="10971"/>
    <cellStyle name="Total 2 4 8 8 2" xfId="48816"/>
    <cellStyle name="Total 2 4 8 9" xfId="12370"/>
    <cellStyle name="Total 2 4 8 9 2" xfId="48817"/>
    <cellStyle name="Total 2 4 9" xfId="1037"/>
    <cellStyle name="Total 2 4 9 10" xfId="13802"/>
    <cellStyle name="Total 2 4 9 10 2" xfId="48818"/>
    <cellStyle name="Total 2 4 9 11" xfId="15198"/>
    <cellStyle name="Total 2 4 9 11 2" xfId="48819"/>
    <cellStyle name="Total 2 4 9 12" xfId="16592"/>
    <cellStyle name="Total 2 4 9 12 2" xfId="48820"/>
    <cellStyle name="Total 2 4 9 13" xfId="17982"/>
    <cellStyle name="Total 2 4 9 13 2" xfId="48821"/>
    <cellStyle name="Total 2 4 9 14" xfId="19369"/>
    <cellStyle name="Total 2 4 9 14 2" xfId="48822"/>
    <cellStyle name="Total 2 4 9 15" xfId="20749"/>
    <cellStyle name="Total 2 4 9 15 2" xfId="48823"/>
    <cellStyle name="Total 2 4 9 16" xfId="22115"/>
    <cellStyle name="Total 2 4 9 16 2" xfId="48824"/>
    <cellStyle name="Total 2 4 9 17" xfId="23469"/>
    <cellStyle name="Total 2 4 9 17 2" xfId="48825"/>
    <cellStyle name="Total 2 4 9 18" xfId="48826"/>
    <cellStyle name="Total 2 4 9 19" xfId="56969"/>
    <cellStyle name="Total 2 4 9 2" xfId="2487"/>
    <cellStyle name="Total 2 4 9 2 2" xfId="48827"/>
    <cellStyle name="Total 2 4 9 20" xfId="56970"/>
    <cellStyle name="Total 2 4 9 21" xfId="56971"/>
    <cellStyle name="Total 2 4 9 22" xfId="56972"/>
    <cellStyle name="Total 2 4 9 23" xfId="56973"/>
    <cellStyle name="Total 2 4 9 24" xfId="56974"/>
    <cellStyle name="Total 2 4 9 25" xfId="56975"/>
    <cellStyle name="Total 2 4 9 3" xfId="3841"/>
    <cellStyle name="Total 2 4 9 3 2" xfId="48828"/>
    <cellStyle name="Total 2 4 9 4" xfId="5413"/>
    <cellStyle name="Total 2 4 9 4 2" xfId="48829"/>
    <cellStyle name="Total 2 4 9 5" xfId="6811"/>
    <cellStyle name="Total 2 4 9 5 2" xfId="48830"/>
    <cellStyle name="Total 2 4 9 6" xfId="8209"/>
    <cellStyle name="Total 2 4 9 6 2" xfId="48831"/>
    <cellStyle name="Total 2 4 9 7" xfId="9611"/>
    <cellStyle name="Total 2 4 9 7 2" xfId="48832"/>
    <cellStyle name="Total 2 4 9 8" xfId="11005"/>
    <cellStyle name="Total 2 4 9 8 2" xfId="48833"/>
    <cellStyle name="Total 2 4 9 9" xfId="12404"/>
    <cellStyle name="Total 2 4 9 9 2" xfId="48834"/>
    <cellStyle name="Total 2 40" xfId="24525"/>
    <cellStyle name="Total 2 40 2" xfId="48835"/>
    <cellStyle name="Total 2 41" xfId="24627"/>
    <cellStyle name="Total 2 41 2" xfId="48836"/>
    <cellStyle name="Total 2 42" xfId="48837"/>
    <cellStyle name="Total 2 43" xfId="49227"/>
    <cellStyle name="Total 2 44" xfId="49221"/>
    <cellStyle name="Total 2 45" xfId="49305"/>
    <cellStyle name="Total 2 46" xfId="56976"/>
    <cellStyle name="Total 2 47" xfId="56977"/>
    <cellStyle name="Total 2 48" xfId="56978"/>
    <cellStyle name="Total 2 49" xfId="56979"/>
    <cellStyle name="Total 2 5" xfId="305"/>
    <cellStyle name="Total 2 5 10" xfId="7865"/>
    <cellStyle name="Total 2 5 10 2" xfId="48838"/>
    <cellStyle name="Total 2 5 11" xfId="9267"/>
    <cellStyle name="Total 2 5 11 2" xfId="48839"/>
    <cellStyle name="Total 2 5 12" xfId="10661"/>
    <cellStyle name="Total 2 5 12 2" xfId="48840"/>
    <cellStyle name="Total 2 5 13" xfId="12060"/>
    <cellStyle name="Total 2 5 13 2" xfId="48841"/>
    <cellStyle name="Total 2 5 14" xfId="13458"/>
    <cellStyle name="Total 2 5 14 2" xfId="48842"/>
    <cellStyle name="Total 2 5 15" xfId="14854"/>
    <cellStyle name="Total 2 5 15 2" xfId="48843"/>
    <cellStyle name="Total 2 5 16" xfId="16248"/>
    <cellStyle name="Total 2 5 16 2" xfId="48844"/>
    <cellStyle name="Total 2 5 17" xfId="17638"/>
    <cellStyle name="Total 2 5 17 2" xfId="48845"/>
    <cellStyle name="Total 2 5 18" xfId="19025"/>
    <cellStyle name="Total 2 5 18 2" xfId="48846"/>
    <cellStyle name="Total 2 5 19" xfId="20405"/>
    <cellStyle name="Total 2 5 19 2" xfId="48847"/>
    <cellStyle name="Total 2 5 2" xfId="365"/>
    <cellStyle name="Total 2 5 2 10" xfId="11784"/>
    <cellStyle name="Total 2 5 2 10 2" xfId="48848"/>
    <cellStyle name="Total 2 5 2 11" xfId="13180"/>
    <cellStyle name="Total 2 5 2 11 2" xfId="48849"/>
    <cellStyle name="Total 2 5 2 12" xfId="14576"/>
    <cellStyle name="Total 2 5 2 12 2" xfId="48850"/>
    <cellStyle name="Total 2 5 2 13" xfId="15970"/>
    <cellStyle name="Total 2 5 2 13 2" xfId="48851"/>
    <cellStyle name="Total 2 5 2 14" xfId="17360"/>
    <cellStyle name="Total 2 5 2 14 2" xfId="48852"/>
    <cellStyle name="Total 2 5 2 15" xfId="18747"/>
    <cellStyle name="Total 2 5 2 15 2" xfId="48853"/>
    <cellStyle name="Total 2 5 2 16" xfId="20127"/>
    <cellStyle name="Total 2 5 2 16 2" xfId="48854"/>
    <cellStyle name="Total 2 5 2 17" xfId="21493"/>
    <cellStyle name="Total 2 5 2 17 2" xfId="48855"/>
    <cellStyle name="Total 2 5 2 18" xfId="22847"/>
    <cellStyle name="Total 2 5 2 18 2" xfId="48856"/>
    <cellStyle name="Total 2 5 2 19" xfId="24191"/>
    <cellStyle name="Total 2 5 2 19 2" xfId="48857"/>
    <cellStyle name="Total 2 5 2 2" xfId="494"/>
    <cellStyle name="Total 2 5 2 2 10" xfId="14705"/>
    <cellStyle name="Total 2 5 2 2 10 2" xfId="48858"/>
    <cellStyle name="Total 2 5 2 2 11" xfId="16099"/>
    <cellStyle name="Total 2 5 2 2 11 2" xfId="48859"/>
    <cellStyle name="Total 2 5 2 2 12" xfId="17489"/>
    <cellStyle name="Total 2 5 2 2 12 2" xfId="48860"/>
    <cellStyle name="Total 2 5 2 2 13" xfId="18876"/>
    <cellStyle name="Total 2 5 2 2 13 2" xfId="48861"/>
    <cellStyle name="Total 2 5 2 2 14" xfId="20256"/>
    <cellStyle name="Total 2 5 2 2 14 2" xfId="48862"/>
    <cellStyle name="Total 2 5 2 2 15" xfId="21622"/>
    <cellStyle name="Total 2 5 2 2 15 2" xfId="48863"/>
    <cellStyle name="Total 2 5 2 2 16" xfId="22976"/>
    <cellStyle name="Total 2 5 2 2 16 2" xfId="48864"/>
    <cellStyle name="Total 2 5 2 2 17" xfId="24320"/>
    <cellStyle name="Total 2 5 2 2 17 2" xfId="48865"/>
    <cellStyle name="Total 2 5 2 2 18" xfId="1888"/>
    <cellStyle name="Total 2 5 2 2 18 2" xfId="48866"/>
    <cellStyle name="Total 2 5 2 2 19" xfId="48867"/>
    <cellStyle name="Total 2 5 2 2 2" xfId="3348"/>
    <cellStyle name="Total 2 5 2 2 2 2" xfId="48868"/>
    <cellStyle name="Total 2 5 2 2 3" xfId="4692"/>
    <cellStyle name="Total 2 5 2 2 3 2" xfId="48869"/>
    <cellStyle name="Total 2 5 2 2 4" xfId="6318"/>
    <cellStyle name="Total 2 5 2 2 4 2" xfId="48870"/>
    <cellStyle name="Total 2 5 2 2 5" xfId="7720"/>
    <cellStyle name="Total 2 5 2 2 5 2" xfId="48871"/>
    <cellStyle name="Total 2 5 2 2 6" xfId="9115"/>
    <cellStyle name="Total 2 5 2 2 6 2" xfId="48872"/>
    <cellStyle name="Total 2 5 2 2 7" xfId="10516"/>
    <cellStyle name="Total 2 5 2 2 7 2" xfId="48873"/>
    <cellStyle name="Total 2 5 2 2 8" xfId="11913"/>
    <cellStyle name="Total 2 5 2 2 8 2" xfId="48874"/>
    <cellStyle name="Total 2 5 2 2 9" xfId="13309"/>
    <cellStyle name="Total 2 5 2 2 9 2" xfId="48875"/>
    <cellStyle name="Total 2 5 2 20" xfId="1759"/>
    <cellStyle name="Total 2 5 2 20 2" xfId="48876"/>
    <cellStyle name="Total 2 5 2 21" xfId="24586"/>
    <cellStyle name="Total 2 5 2 21 2" xfId="48877"/>
    <cellStyle name="Total 2 5 2 22" xfId="24715"/>
    <cellStyle name="Total 2 5 2 22 2" xfId="48878"/>
    <cellStyle name="Total 2 5 2 23" xfId="48879"/>
    <cellStyle name="Total 2 5 2 3" xfId="610"/>
    <cellStyle name="Total 2 5 2 3 10" xfId="14821"/>
    <cellStyle name="Total 2 5 2 3 10 2" xfId="48880"/>
    <cellStyle name="Total 2 5 2 3 11" xfId="16215"/>
    <cellStyle name="Total 2 5 2 3 11 2" xfId="48881"/>
    <cellStyle name="Total 2 5 2 3 12" xfId="17605"/>
    <cellStyle name="Total 2 5 2 3 12 2" xfId="48882"/>
    <cellStyle name="Total 2 5 2 3 13" xfId="18992"/>
    <cellStyle name="Total 2 5 2 3 13 2" xfId="48883"/>
    <cellStyle name="Total 2 5 2 3 14" xfId="20372"/>
    <cellStyle name="Total 2 5 2 3 14 2" xfId="48884"/>
    <cellStyle name="Total 2 5 2 3 15" xfId="21738"/>
    <cellStyle name="Total 2 5 2 3 15 2" xfId="48885"/>
    <cellStyle name="Total 2 5 2 3 16" xfId="23092"/>
    <cellStyle name="Total 2 5 2 3 16 2" xfId="48886"/>
    <cellStyle name="Total 2 5 2 3 17" xfId="24436"/>
    <cellStyle name="Total 2 5 2 3 17 2" xfId="48887"/>
    <cellStyle name="Total 2 5 2 3 18" xfId="2004"/>
    <cellStyle name="Total 2 5 2 3 18 2" xfId="48888"/>
    <cellStyle name="Total 2 5 2 3 19" xfId="48889"/>
    <cellStyle name="Total 2 5 2 3 2" xfId="3464"/>
    <cellStyle name="Total 2 5 2 3 2 2" xfId="48890"/>
    <cellStyle name="Total 2 5 2 3 3" xfId="4808"/>
    <cellStyle name="Total 2 5 2 3 3 2" xfId="48891"/>
    <cellStyle name="Total 2 5 2 3 4" xfId="6434"/>
    <cellStyle name="Total 2 5 2 3 4 2" xfId="48892"/>
    <cellStyle name="Total 2 5 2 3 5" xfId="7836"/>
    <cellStyle name="Total 2 5 2 3 5 2" xfId="48893"/>
    <cellStyle name="Total 2 5 2 3 6" xfId="9231"/>
    <cellStyle name="Total 2 5 2 3 6 2" xfId="48894"/>
    <cellStyle name="Total 2 5 2 3 7" xfId="10632"/>
    <cellStyle name="Total 2 5 2 3 7 2" xfId="48895"/>
    <cellStyle name="Total 2 5 2 3 8" xfId="12029"/>
    <cellStyle name="Total 2 5 2 3 8 2" xfId="48896"/>
    <cellStyle name="Total 2 5 2 3 9" xfId="13425"/>
    <cellStyle name="Total 2 5 2 3 9 2" xfId="48897"/>
    <cellStyle name="Total 2 5 2 4" xfId="3219"/>
    <cellStyle name="Total 2 5 2 4 2" xfId="48898"/>
    <cellStyle name="Total 2 5 2 5" xfId="4563"/>
    <cellStyle name="Total 2 5 2 5 2" xfId="48899"/>
    <cellStyle name="Total 2 5 2 6" xfId="6189"/>
    <cellStyle name="Total 2 5 2 6 2" xfId="48900"/>
    <cellStyle name="Total 2 5 2 7" xfId="7591"/>
    <cellStyle name="Total 2 5 2 7 2" xfId="48901"/>
    <cellStyle name="Total 2 5 2 8" xfId="8986"/>
    <cellStyle name="Total 2 5 2 8 2" xfId="48902"/>
    <cellStyle name="Total 2 5 2 9" xfId="10387"/>
    <cellStyle name="Total 2 5 2 9 2" xfId="48903"/>
    <cellStyle name="Total 2 5 20" xfId="21771"/>
    <cellStyle name="Total 2 5 20 2" xfId="48904"/>
    <cellStyle name="Total 2 5 21" xfId="23125"/>
    <cellStyle name="Total 2 5 21 2" xfId="48905"/>
    <cellStyle name="Total 2 5 22" xfId="693"/>
    <cellStyle name="Total 2 5 22 2" xfId="48906"/>
    <cellStyle name="Total 2 5 23" xfId="24540"/>
    <cellStyle name="Total 2 5 23 2" xfId="48907"/>
    <cellStyle name="Total 2 5 24" xfId="24649"/>
    <cellStyle name="Total 2 5 24 2" xfId="48908"/>
    <cellStyle name="Total 2 5 25" xfId="48909"/>
    <cellStyle name="Total 2 5 26" xfId="56980"/>
    <cellStyle name="Total 2 5 27" xfId="56981"/>
    <cellStyle name="Total 2 5 28" xfId="56982"/>
    <cellStyle name="Total 2 5 29" xfId="56983"/>
    <cellStyle name="Total 2 5 3" xfId="414"/>
    <cellStyle name="Total 2 5 3 10" xfId="14625"/>
    <cellStyle name="Total 2 5 3 10 2" xfId="48910"/>
    <cellStyle name="Total 2 5 3 11" xfId="16019"/>
    <cellStyle name="Total 2 5 3 11 2" xfId="48911"/>
    <cellStyle name="Total 2 5 3 12" xfId="17409"/>
    <cellStyle name="Total 2 5 3 12 2" xfId="48912"/>
    <cellStyle name="Total 2 5 3 13" xfId="18796"/>
    <cellStyle name="Total 2 5 3 13 2" xfId="48913"/>
    <cellStyle name="Total 2 5 3 14" xfId="20176"/>
    <cellStyle name="Total 2 5 3 14 2" xfId="48914"/>
    <cellStyle name="Total 2 5 3 15" xfId="21542"/>
    <cellStyle name="Total 2 5 3 15 2" xfId="48915"/>
    <cellStyle name="Total 2 5 3 16" xfId="22896"/>
    <cellStyle name="Total 2 5 3 16 2" xfId="48916"/>
    <cellStyle name="Total 2 5 3 17" xfId="24240"/>
    <cellStyle name="Total 2 5 3 17 2" xfId="48917"/>
    <cellStyle name="Total 2 5 3 18" xfId="1808"/>
    <cellStyle name="Total 2 5 3 18 2" xfId="48918"/>
    <cellStyle name="Total 2 5 3 19" xfId="48919"/>
    <cellStyle name="Total 2 5 3 2" xfId="3268"/>
    <cellStyle name="Total 2 5 3 2 2" xfId="48920"/>
    <cellStyle name="Total 2 5 3 3" xfId="4612"/>
    <cellStyle name="Total 2 5 3 3 2" xfId="48921"/>
    <cellStyle name="Total 2 5 3 4" xfId="6238"/>
    <cellStyle name="Total 2 5 3 4 2" xfId="48922"/>
    <cellStyle name="Total 2 5 3 5" xfId="7640"/>
    <cellStyle name="Total 2 5 3 5 2" xfId="48923"/>
    <cellStyle name="Total 2 5 3 6" xfId="9035"/>
    <cellStyle name="Total 2 5 3 6 2" xfId="48924"/>
    <cellStyle name="Total 2 5 3 7" xfId="10436"/>
    <cellStyle name="Total 2 5 3 7 2" xfId="48925"/>
    <cellStyle name="Total 2 5 3 8" xfId="11833"/>
    <cellStyle name="Total 2 5 3 8 2" xfId="48926"/>
    <cellStyle name="Total 2 5 3 9" xfId="13229"/>
    <cellStyle name="Total 2 5 3 9 2" xfId="48927"/>
    <cellStyle name="Total 2 5 30" xfId="56984"/>
    <cellStyle name="Total 2 5 31" xfId="56985"/>
    <cellStyle name="Total 2 5 32" xfId="56986"/>
    <cellStyle name="Total 2 5 4" xfId="530"/>
    <cellStyle name="Total 2 5 4 10" xfId="14741"/>
    <cellStyle name="Total 2 5 4 10 2" xfId="48928"/>
    <cellStyle name="Total 2 5 4 11" xfId="16135"/>
    <cellStyle name="Total 2 5 4 11 2" xfId="48929"/>
    <cellStyle name="Total 2 5 4 12" xfId="17525"/>
    <cellStyle name="Total 2 5 4 12 2" xfId="48930"/>
    <cellStyle name="Total 2 5 4 13" xfId="18912"/>
    <cellStyle name="Total 2 5 4 13 2" xfId="48931"/>
    <cellStyle name="Total 2 5 4 14" xfId="20292"/>
    <cellStyle name="Total 2 5 4 14 2" xfId="48932"/>
    <cellStyle name="Total 2 5 4 15" xfId="21658"/>
    <cellStyle name="Total 2 5 4 15 2" xfId="48933"/>
    <cellStyle name="Total 2 5 4 16" xfId="23012"/>
    <cellStyle name="Total 2 5 4 16 2" xfId="48934"/>
    <cellStyle name="Total 2 5 4 17" xfId="24356"/>
    <cellStyle name="Total 2 5 4 17 2" xfId="48935"/>
    <cellStyle name="Total 2 5 4 18" xfId="1924"/>
    <cellStyle name="Total 2 5 4 18 2" xfId="48936"/>
    <cellStyle name="Total 2 5 4 19" xfId="48937"/>
    <cellStyle name="Total 2 5 4 2" xfId="3384"/>
    <cellStyle name="Total 2 5 4 2 2" xfId="48938"/>
    <cellStyle name="Total 2 5 4 3" xfId="4728"/>
    <cellStyle name="Total 2 5 4 3 2" xfId="48939"/>
    <cellStyle name="Total 2 5 4 4" xfId="6354"/>
    <cellStyle name="Total 2 5 4 4 2" xfId="48940"/>
    <cellStyle name="Total 2 5 4 5" xfId="7756"/>
    <cellStyle name="Total 2 5 4 5 2" xfId="48941"/>
    <cellStyle name="Total 2 5 4 6" xfId="9151"/>
    <cellStyle name="Total 2 5 4 6 2" xfId="48942"/>
    <cellStyle name="Total 2 5 4 7" xfId="10552"/>
    <cellStyle name="Total 2 5 4 7 2" xfId="48943"/>
    <cellStyle name="Total 2 5 4 8" xfId="11949"/>
    <cellStyle name="Total 2 5 4 8 2" xfId="48944"/>
    <cellStyle name="Total 2 5 4 9" xfId="13345"/>
    <cellStyle name="Total 2 5 4 9 2" xfId="48945"/>
    <cellStyle name="Total 2 5 5" xfId="1679"/>
    <cellStyle name="Total 2 5 5 10" xfId="14496"/>
    <cellStyle name="Total 2 5 5 10 2" xfId="48946"/>
    <cellStyle name="Total 2 5 5 11" xfId="15890"/>
    <cellStyle name="Total 2 5 5 11 2" xfId="48947"/>
    <cellStyle name="Total 2 5 5 12" xfId="17280"/>
    <cellStyle name="Total 2 5 5 12 2" xfId="48948"/>
    <cellStyle name="Total 2 5 5 13" xfId="18667"/>
    <cellStyle name="Total 2 5 5 13 2" xfId="48949"/>
    <cellStyle name="Total 2 5 5 14" xfId="20047"/>
    <cellStyle name="Total 2 5 5 14 2" xfId="48950"/>
    <cellStyle name="Total 2 5 5 15" xfId="21413"/>
    <cellStyle name="Total 2 5 5 15 2" xfId="48951"/>
    <cellStyle name="Total 2 5 5 16" xfId="22767"/>
    <cellStyle name="Total 2 5 5 16 2" xfId="48952"/>
    <cellStyle name="Total 2 5 5 17" xfId="24111"/>
    <cellStyle name="Total 2 5 5 17 2" xfId="48953"/>
    <cellStyle name="Total 2 5 5 18" xfId="48954"/>
    <cellStyle name="Total 2 5 5 2" xfId="3139"/>
    <cellStyle name="Total 2 5 5 2 2" xfId="48955"/>
    <cellStyle name="Total 2 5 5 3" xfId="4483"/>
    <cellStyle name="Total 2 5 5 3 2" xfId="48956"/>
    <cellStyle name="Total 2 5 5 4" xfId="6109"/>
    <cellStyle name="Total 2 5 5 4 2" xfId="48957"/>
    <cellStyle name="Total 2 5 5 5" xfId="7511"/>
    <cellStyle name="Total 2 5 5 5 2" xfId="48958"/>
    <cellStyle name="Total 2 5 5 6" xfId="8906"/>
    <cellStyle name="Total 2 5 5 6 2" xfId="48959"/>
    <cellStyle name="Total 2 5 5 7" xfId="10307"/>
    <cellStyle name="Total 2 5 5 7 2" xfId="48960"/>
    <cellStyle name="Total 2 5 5 8" xfId="11704"/>
    <cellStyle name="Total 2 5 5 8 2" xfId="48961"/>
    <cellStyle name="Total 2 5 5 9" xfId="13100"/>
    <cellStyle name="Total 2 5 5 9 2" xfId="48962"/>
    <cellStyle name="Total 2 5 6" xfId="2143"/>
    <cellStyle name="Total 2 5 6 2" xfId="48963"/>
    <cellStyle name="Total 2 5 7" xfId="3497"/>
    <cellStyle name="Total 2 5 7 2" xfId="48964"/>
    <cellStyle name="Total 2 5 8" xfId="5069"/>
    <cellStyle name="Total 2 5 8 2" xfId="48965"/>
    <cellStyle name="Total 2 5 9" xfId="6467"/>
    <cellStyle name="Total 2 5 9 2" xfId="48966"/>
    <cellStyle name="Total 2 50" xfId="56987"/>
    <cellStyle name="Total 2 51" xfId="56988"/>
    <cellStyle name="Total 2 52" xfId="56989"/>
    <cellStyle name="Total 2 53" xfId="56990"/>
    <cellStyle name="Total 2 54" xfId="56991"/>
    <cellStyle name="Total 2 55" xfId="56992"/>
    <cellStyle name="Total 2 56" xfId="56993"/>
    <cellStyle name="Total 2 57" xfId="56994"/>
    <cellStyle name="Total 2 58" xfId="56995"/>
    <cellStyle name="Total 2 59" xfId="56996"/>
    <cellStyle name="Total 2 6" xfId="324"/>
    <cellStyle name="Total 2 6 10" xfId="4958"/>
    <cellStyle name="Total 2 6 10 2" xfId="48967"/>
    <cellStyle name="Total 2 6 11" xfId="7484"/>
    <cellStyle name="Total 2 6 11 2" xfId="48968"/>
    <cellStyle name="Total 2 6 12" xfId="10269"/>
    <cellStyle name="Total 2 6 12 2" xfId="48969"/>
    <cellStyle name="Total 2 6 13" xfId="4969"/>
    <cellStyle name="Total 2 6 13 2" xfId="48970"/>
    <cellStyle name="Total 2 6 14" xfId="11627"/>
    <cellStyle name="Total 2 6 14 2" xfId="48971"/>
    <cellStyle name="Total 2 6 15" xfId="13065"/>
    <cellStyle name="Total 2 6 15 2" xfId="48972"/>
    <cellStyle name="Total 2 6 16" xfId="14463"/>
    <cellStyle name="Total 2 6 16 2" xfId="48973"/>
    <cellStyle name="Total 2 6 17" xfId="15858"/>
    <cellStyle name="Total 2 6 17 2" xfId="48974"/>
    <cellStyle name="Total 2 6 18" xfId="17250"/>
    <cellStyle name="Total 2 6 18 2" xfId="48975"/>
    <cellStyle name="Total 2 6 19" xfId="18638"/>
    <cellStyle name="Total 2 6 19 2" xfId="48976"/>
    <cellStyle name="Total 2 6 2" xfId="443"/>
    <cellStyle name="Total 2 6 2 10" xfId="14654"/>
    <cellStyle name="Total 2 6 2 10 2" xfId="48977"/>
    <cellStyle name="Total 2 6 2 11" xfId="16048"/>
    <cellStyle name="Total 2 6 2 11 2" xfId="48978"/>
    <cellStyle name="Total 2 6 2 12" xfId="17438"/>
    <cellStyle name="Total 2 6 2 12 2" xfId="48979"/>
    <cellStyle name="Total 2 6 2 13" xfId="18825"/>
    <cellStyle name="Total 2 6 2 13 2" xfId="48980"/>
    <cellStyle name="Total 2 6 2 14" xfId="20205"/>
    <cellStyle name="Total 2 6 2 14 2" xfId="48981"/>
    <cellStyle name="Total 2 6 2 15" xfId="21571"/>
    <cellStyle name="Total 2 6 2 15 2" xfId="48982"/>
    <cellStyle name="Total 2 6 2 16" xfId="22925"/>
    <cellStyle name="Total 2 6 2 16 2" xfId="48983"/>
    <cellStyle name="Total 2 6 2 17" xfId="24269"/>
    <cellStyle name="Total 2 6 2 17 2" xfId="48984"/>
    <cellStyle name="Total 2 6 2 18" xfId="1837"/>
    <cellStyle name="Total 2 6 2 18 2" xfId="48985"/>
    <cellStyle name="Total 2 6 2 19" xfId="48986"/>
    <cellStyle name="Total 2 6 2 2" xfId="3297"/>
    <cellStyle name="Total 2 6 2 2 2" xfId="48987"/>
    <cellStyle name="Total 2 6 2 3" xfId="4641"/>
    <cellStyle name="Total 2 6 2 3 2" xfId="48988"/>
    <cellStyle name="Total 2 6 2 4" xfId="6267"/>
    <cellStyle name="Total 2 6 2 4 2" xfId="48989"/>
    <cellStyle name="Total 2 6 2 5" xfId="7669"/>
    <cellStyle name="Total 2 6 2 5 2" xfId="48990"/>
    <cellStyle name="Total 2 6 2 6" xfId="9064"/>
    <cellStyle name="Total 2 6 2 6 2" xfId="48991"/>
    <cellStyle name="Total 2 6 2 7" xfId="10465"/>
    <cellStyle name="Total 2 6 2 7 2" xfId="48992"/>
    <cellStyle name="Total 2 6 2 8" xfId="11862"/>
    <cellStyle name="Total 2 6 2 8 2" xfId="48993"/>
    <cellStyle name="Total 2 6 2 9" xfId="13258"/>
    <cellStyle name="Total 2 6 2 9 2" xfId="48994"/>
    <cellStyle name="Total 2 6 20" xfId="20019"/>
    <cellStyle name="Total 2 6 20 2" xfId="48995"/>
    <cellStyle name="Total 2 6 21" xfId="654"/>
    <cellStyle name="Total 2 6 21 2" xfId="48996"/>
    <cellStyle name="Total 2 6 22" xfId="24482"/>
    <cellStyle name="Total 2 6 22 2" xfId="48997"/>
    <cellStyle name="Total 2 6 23" xfId="24674"/>
    <cellStyle name="Total 2 6 23 2" xfId="48998"/>
    <cellStyle name="Total 2 6 24" xfId="48999"/>
    <cellStyle name="Total 2 6 25" xfId="56997"/>
    <cellStyle name="Total 2 6 26" xfId="56998"/>
    <cellStyle name="Total 2 6 27" xfId="56999"/>
    <cellStyle name="Total 2 6 28" xfId="57000"/>
    <cellStyle name="Total 2 6 29" xfId="57001"/>
    <cellStyle name="Total 2 6 3" xfId="559"/>
    <cellStyle name="Total 2 6 3 10" xfId="14770"/>
    <cellStyle name="Total 2 6 3 10 2" xfId="49000"/>
    <cellStyle name="Total 2 6 3 11" xfId="16164"/>
    <cellStyle name="Total 2 6 3 11 2" xfId="49001"/>
    <cellStyle name="Total 2 6 3 12" xfId="17554"/>
    <cellStyle name="Total 2 6 3 12 2" xfId="49002"/>
    <cellStyle name="Total 2 6 3 13" xfId="18941"/>
    <cellStyle name="Total 2 6 3 13 2" xfId="49003"/>
    <cellStyle name="Total 2 6 3 14" xfId="20321"/>
    <cellStyle name="Total 2 6 3 14 2" xfId="49004"/>
    <cellStyle name="Total 2 6 3 15" xfId="21687"/>
    <cellStyle name="Total 2 6 3 15 2" xfId="49005"/>
    <cellStyle name="Total 2 6 3 16" xfId="23041"/>
    <cellStyle name="Total 2 6 3 16 2" xfId="49006"/>
    <cellStyle name="Total 2 6 3 17" xfId="24385"/>
    <cellStyle name="Total 2 6 3 17 2" xfId="49007"/>
    <cellStyle name="Total 2 6 3 18" xfId="1953"/>
    <cellStyle name="Total 2 6 3 18 2" xfId="49008"/>
    <cellStyle name="Total 2 6 3 19" xfId="49009"/>
    <cellStyle name="Total 2 6 3 2" xfId="3413"/>
    <cellStyle name="Total 2 6 3 2 2" xfId="49010"/>
    <cellStyle name="Total 2 6 3 3" xfId="4757"/>
    <cellStyle name="Total 2 6 3 3 2" xfId="49011"/>
    <cellStyle name="Total 2 6 3 4" xfId="6383"/>
    <cellStyle name="Total 2 6 3 4 2" xfId="49012"/>
    <cellStyle name="Total 2 6 3 5" xfId="7785"/>
    <cellStyle name="Total 2 6 3 5 2" xfId="49013"/>
    <cellStyle name="Total 2 6 3 6" xfId="9180"/>
    <cellStyle name="Total 2 6 3 6 2" xfId="49014"/>
    <cellStyle name="Total 2 6 3 7" xfId="10581"/>
    <cellStyle name="Total 2 6 3 7 2" xfId="49015"/>
    <cellStyle name="Total 2 6 3 8" xfId="11978"/>
    <cellStyle name="Total 2 6 3 8 2" xfId="49016"/>
    <cellStyle name="Total 2 6 3 9" xfId="13374"/>
    <cellStyle name="Total 2 6 3 9 2" xfId="49017"/>
    <cellStyle name="Total 2 6 30" xfId="57002"/>
    <cellStyle name="Total 2 6 31" xfId="57003"/>
    <cellStyle name="Total 2 6 4" xfId="1708"/>
    <cellStyle name="Total 2 6 4 10" xfId="14525"/>
    <cellStyle name="Total 2 6 4 10 2" xfId="49018"/>
    <cellStyle name="Total 2 6 4 11" xfId="15919"/>
    <cellStyle name="Total 2 6 4 11 2" xfId="49019"/>
    <cellStyle name="Total 2 6 4 12" xfId="17309"/>
    <cellStyle name="Total 2 6 4 12 2" xfId="49020"/>
    <cellStyle name="Total 2 6 4 13" xfId="18696"/>
    <cellStyle name="Total 2 6 4 13 2" xfId="49021"/>
    <cellStyle name="Total 2 6 4 14" xfId="20076"/>
    <cellStyle name="Total 2 6 4 14 2" xfId="49022"/>
    <cellStyle name="Total 2 6 4 15" xfId="21442"/>
    <cellStyle name="Total 2 6 4 15 2" xfId="49023"/>
    <cellStyle name="Total 2 6 4 16" xfId="22796"/>
    <cellStyle name="Total 2 6 4 16 2" xfId="49024"/>
    <cellStyle name="Total 2 6 4 17" xfId="24140"/>
    <cellStyle name="Total 2 6 4 17 2" xfId="49025"/>
    <cellStyle name="Total 2 6 4 18" xfId="49026"/>
    <cellStyle name="Total 2 6 4 2" xfId="3168"/>
    <cellStyle name="Total 2 6 4 2 2" xfId="49027"/>
    <cellStyle name="Total 2 6 4 3" xfId="4512"/>
    <cellStyle name="Total 2 6 4 3 2" xfId="49028"/>
    <cellStyle name="Total 2 6 4 4" xfId="6138"/>
    <cellStyle name="Total 2 6 4 4 2" xfId="49029"/>
    <cellStyle name="Total 2 6 4 5" xfId="7540"/>
    <cellStyle name="Total 2 6 4 5 2" xfId="49030"/>
    <cellStyle name="Total 2 6 4 6" xfId="8935"/>
    <cellStyle name="Total 2 6 4 6 2" xfId="49031"/>
    <cellStyle name="Total 2 6 4 7" xfId="10336"/>
    <cellStyle name="Total 2 6 4 7 2" xfId="49032"/>
    <cellStyle name="Total 2 6 4 8" xfId="11733"/>
    <cellStyle name="Total 2 6 4 8 2" xfId="49033"/>
    <cellStyle name="Total 2 6 4 9" xfId="13129"/>
    <cellStyle name="Total 2 6 4 9 2" xfId="49034"/>
    <cellStyle name="Total 2 6 5" xfId="2104"/>
    <cellStyle name="Total 2 6 5 2" xfId="49035"/>
    <cellStyle name="Total 2 6 6" xfId="2039"/>
    <cellStyle name="Total 2 6 6 2" xfId="49036"/>
    <cellStyle name="Total 2 6 7" xfId="5030"/>
    <cellStyle name="Total 2 6 7 2" xfId="49037"/>
    <cellStyle name="Total 2 6 8" xfId="4844"/>
    <cellStyle name="Total 2 6 8 2" xfId="49038"/>
    <cellStyle name="Total 2 6 9" xfId="4957"/>
    <cellStyle name="Total 2 6 9 2" xfId="49039"/>
    <cellStyle name="Total 2 60" xfId="57004"/>
    <cellStyle name="Total 2 61" xfId="57005"/>
    <cellStyle name="Total 2 62" xfId="57006"/>
    <cellStyle name="Total 2 63" xfId="57007"/>
    <cellStyle name="Total 2 64" xfId="57008"/>
    <cellStyle name="Total 2 65" xfId="57009"/>
    <cellStyle name="Total 2 66" xfId="57010"/>
    <cellStyle name="Total 2 67" xfId="57011"/>
    <cellStyle name="Total 2 68" xfId="57012"/>
    <cellStyle name="Total 2 69" xfId="57013"/>
    <cellStyle name="Total 2 7" xfId="315"/>
    <cellStyle name="Total 2 7 10" xfId="9280"/>
    <cellStyle name="Total 2 7 10 2" xfId="49040"/>
    <cellStyle name="Total 2 7 11" xfId="10674"/>
    <cellStyle name="Total 2 7 11 2" xfId="49041"/>
    <cellStyle name="Total 2 7 12" xfId="12073"/>
    <cellStyle name="Total 2 7 12 2" xfId="49042"/>
    <cellStyle name="Total 2 7 13" xfId="13471"/>
    <cellStyle name="Total 2 7 13 2" xfId="49043"/>
    <cellStyle name="Total 2 7 14" xfId="14867"/>
    <cellStyle name="Total 2 7 14 2" xfId="49044"/>
    <cellStyle name="Total 2 7 15" xfId="16261"/>
    <cellStyle name="Total 2 7 15 2" xfId="49045"/>
    <cellStyle name="Total 2 7 16" xfId="17651"/>
    <cellStyle name="Total 2 7 16 2" xfId="49046"/>
    <cellStyle name="Total 2 7 17" xfId="19038"/>
    <cellStyle name="Total 2 7 17 2" xfId="49047"/>
    <cellStyle name="Total 2 7 18" xfId="20418"/>
    <cellStyle name="Total 2 7 18 2" xfId="49048"/>
    <cellStyle name="Total 2 7 19" xfId="21784"/>
    <cellStyle name="Total 2 7 19 2" xfId="49049"/>
    <cellStyle name="Total 2 7 2" xfId="434"/>
    <cellStyle name="Total 2 7 2 10" xfId="14645"/>
    <cellStyle name="Total 2 7 2 10 2" xfId="49050"/>
    <cellStyle name="Total 2 7 2 11" xfId="16039"/>
    <cellStyle name="Total 2 7 2 11 2" xfId="49051"/>
    <cellStyle name="Total 2 7 2 12" xfId="17429"/>
    <cellStyle name="Total 2 7 2 12 2" xfId="49052"/>
    <cellStyle name="Total 2 7 2 13" xfId="18816"/>
    <cellStyle name="Total 2 7 2 13 2" xfId="49053"/>
    <cellStyle name="Total 2 7 2 14" xfId="20196"/>
    <cellStyle name="Total 2 7 2 14 2" xfId="49054"/>
    <cellStyle name="Total 2 7 2 15" xfId="21562"/>
    <cellStyle name="Total 2 7 2 15 2" xfId="49055"/>
    <cellStyle name="Total 2 7 2 16" xfId="22916"/>
    <cellStyle name="Total 2 7 2 16 2" xfId="49056"/>
    <cellStyle name="Total 2 7 2 17" xfId="24260"/>
    <cellStyle name="Total 2 7 2 17 2" xfId="49057"/>
    <cellStyle name="Total 2 7 2 18" xfId="1828"/>
    <cellStyle name="Total 2 7 2 18 2" xfId="49058"/>
    <cellStyle name="Total 2 7 2 19" xfId="49059"/>
    <cellStyle name="Total 2 7 2 2" xfId="3288"/>
    <cellStyle name="Total 2 7 2 2 2" xfId="49060"/>
    <cellStyle name="Total 2 7 2 3" xfId="4632"/>
    <cellStyle name="Total 2 7 2 3 2" xfId="49061"/>
    <cellStyle name="Total 2 7 2 4" xfId="6258"/>
    <cellStyle name="Total 2 7 2 4 2" xfId="49062"/>
    <cellStyle name="Total 2 7 2 5" xfId="7660"/>
    <cellStyle name="Total 2 7 2 5 2" xfId="49063"/>
    <cellStyle name="Total 2 7 2 6" xfId="9055"/>
    <cellStyle name="Total 2 7 2 6 2" xfId="49064"/>
    <cellStyle name="Total 2 7 2 7" xfId="10456"/>
    <cellStyle name="Total 2 7 2 7 2" xfId="49065"/>
    <cellStyle name="Total 2 7 2 8" xfId="11853"/>
    <cellStyle name="Total 2 7 2 8 2" xfId="49066"/>
    <cellStyle name="Total 2 7 2 9" xfId="13249"/>
    <cellStyle name="Total 2 7 2 9 2" xfId="49067"/>
    <cellStyle name="Total 2 7 20" xfId="23138"/>
    <cellStyle name="Total 2 7 20 2" xfId="49068"/>
    <cellStyle name="Total 2 7 21" xfId="706"/>
    <cellStyle name="Total 2 7 21 2" xfId="49069"/>
    <cellStyle name="Total 2 7 22" xfId="24489"/>
    <cellStyle name="Total 2 7 22 2" xfId="49070"/>
    <cellStyle name="Total 2 7 23" xfId="24667"/>
    <cellStyle name="Total 2 7 23 2" xfId="49071"/>
    <cellStyle name="Total 2 7 24" xfId="49072"/>
    <cellStyle name="Total 2 7 25" xfId="57014"/>
    <cellStyle name="Total 2 7 26" xfId="57015"/>
    <cellStyle name="Total 2 7 27" xfId="57016"/>
    <cellStyle name="Total 2 7 28" xfId="57017"/>
    <cellStyle name="Total 2 7 29" xfId="57018"/>
    <cellStyle name="Total 2 7 3" xfId="550"/>
    <cellStyle name="Total 2 7 3 10" xfId="14761"/>
    <cellStyle name="Total 2 7 3 10 2" xfId="49073"/>
    <cellStyle name="Total 2 7 3 11" xfId="16155"/>
    <cellStyle name="Total 2 7 3 11 2" xfId="49074"/>
    <cellStyle name="Total 2 7 3 12" xfId="17545"/>
    <cellStyle name="Total 2 7 3 12 2" xfId="49075"/>
    <cellStyle name="Total 2 7 3 13" xfId="18932"/>
    <cellStyle name="Total 2 7 3 13 2" xfId="49076"/>
    <cellStyle name="Total 2 7 3 14" xfId="20312"/>
    <cellStyle name="Total 2 7 3 14 2" xfId="49077"/>
    <cellStyle name="Total 2 7 3 15" xfId="21678"/>
    <cellStyle name="Total 2 7 3 15 2" xfId="49078"/>
    <cellStyle name="Total 2 7 3 16" xfId="23032"/>
    <cellStyle name="Total 2 7 3 16 2" xfId="49079"/>
    <cellStyle name="Total 2 7 3 17" xfId="24376"/>
    <cellStyle name="Total 2 7 3 17 2" xfId="49080"/>
    <cellStyle name="Total 2 7 3 18" xfId="1944"/>
    <cellStyle name="Total 2 7 3 18 2" xfId="49081"/>
    <cellStyle name="Total 2 7 3 19" xfId="49082"/>
    <cellStyle name="Total 2 7 3 2" xfId="3404"/>
    <cellStyle name="Total 2 7 3 2 2" xfId="49083"/>
    <cellStyle name="Total 2 7 3 3" xfId="4748"/>
    <cellStyle name="Total 2 7 3 3 2" xfId="49084"/>
    <cellStyle name="Total 2 7 3 4" xfId="6374"/>
    <cellStyle name="Total 2 7 3 4 2" xfId="49085"/>
    <cellStyle name="Total 2 7 3 5" xfId="7776"/>
    <cellStyle name="Total 2 7 3 5 2" xfId="49086"/>
    <cellStyle name="Total 2 7 3 6" xfId="9171"/>
    <cellStyle name="Total 2 7 3 6 2" xfId="49087"/>
    <cellStyle name="Total 2 7 3 7" xfId="10572"/>
    <cellStyle name="Total 2 7 3 7 2" xfId="49088"/>
    <cellStyle name="Total 2 7 3 8" xfId="11969"/>
    <cellStyle name="Total 2 7 3 8 2" xfId="49089"/>
    <cellStyle name="Total 2 7 3 9" xfId="13365"/>
    <cellStyle name="Total 2 7 3 9 2" xfId="49090"/>
    <cellStyle name="Total 2 7 30" xfId="57019"/>
    <cellStyle name="Total 2 7 31" xfId="57020"/>
    <cellStyle name="Total 2 7 4" xfId="1699"/>
    <cellStyle name="Total 2 7 4 10" xfId="14516"/>
    <cellStyle name="Total 2 7 4 10 2" xfId="49091"/>
    <cellStyle name="Total 2 7 4 11" xfId="15910"/>
    <cellStyle name="Total 2 7 4 11 2" xfId="49092"/>
    <cellStyle name="Total 2 7 4 12" xfId="17300"/>
    <cellStyle name="Total 2 7 4 12 2" xfId="49093"/>
    <cellStyle name="Total 2 7 4 13" xfId="18687"/>
    <cellStyle name="Total 2 7 4 13 2" xfId="49094"/>
    <cellStyle name="Total 2 7 4 14" xfId="20067"/>
    <cellStyle name="Total 2 7 4 14 2" xfId="49095"/>
    <cellStyle name="Total 2 7 4 15" xfId="21433"/>
    <cellStyle name="Total 2 7 4 15 2" xfId="49096"/>
    <cellStyle name="Total 2 7 4 16" xfId="22787"/>
    <cellStyle name="Total 2 7 4 16 2" xfId="49097"/>
    <cellStyle name="Total 2 7 4 17" xfId="24131"/>
    <cellStyle name="Total 2 7 4 17 2" xfId="49098"/>
    <cellStyle name="Total 2 7 4 18" xfId="49099"/>
    <cellStyle name="Total 2 7 4 2" xfId="3159"/>
    <cellStyle name="Total 2 7 4 2 2" xfId="49100"/>
    <cellStyle name="Total 2 7 4 3" xfId="4503"/>
    <cellStyle name="Total 2 7 4 3 2" xfId="49101"/>
    <cellStyle name="Total 2 7 4 4" xfId="6129"/>
    <cellStyle name="Total 2 7 4 4 2" xfId="49102"/>
    <cellStyle name="Total 2 7 4 5" xfId="7531"/>
    <cellStyle name="Total 2 7 4 5 2" xfId="49103"/>
    <cellStyle name="Total 2 7 4 6" xfId="8926"/>
    <cellStyle name="Total 2 7 4 6 2" xfId="49104"/>
    <cellStyle name="Total 2 7 4 7" xfId="10327"/>
    <cellStyle name="Total 2 7 4 7 2" xfId="49105"/>
    <cellStyle name="Total 2 7 4 8" xfId="11724"/>
    <cellStyle name="Total 2 7 4 8 2" xfId="49106"/>
    <cellStyle name="Total 2 7 4 9" xfId="13120"/>
    <cellStyle name="Total 2 7 4 9 2" xfId="49107"/>
    <cellStyle name="Total 2 7 5" xfId="2156"/>
    <cellStyle name="Total 2 7 5 2" xfId="49108"/>
    <cellStyle name="Total 2 7 6" xfId="3510"/>
    <cellStyle name="Total 2 7 6 2" xfId="49109"/>
    <cellStyle name="Total 2 7 7" xfId="5082"/>
    <cellStyle name="Total 2 7 7 2" xfId="49110"/>
    <cellStyle name="Total 2 7 8" xfId="6480"/>
    <cellStyle name="Total 2 7 8 2" xfId="49111"/>
    <cellStyle name="Total 2 7 9" xfId="7878"/>
    <cellStyle name="Total 2 7 9 2" xfId="49112"/>
    <cellStyle name="Total 2 70" xfId="57021"/>
    <cellStyle name="Total 2 71" xfId="57022"/>
    <cellStyle name="Total 2 72" xfId="57023"/>
    <cellStyle name="Total 2 73" xfId="57024"/>
    <cellStyle name="Total 2 74" xfId="57025"/>
    <cellStyle name="Total 2 75" xfId="57026"/>
    <cellStyle name="Total 2 76" xfId="57027"/>
    <cellStyle name="Total 2 77" xfId="57028"/>
    <cellStyle name="Total 2 78" xfId="57029"/>
    <cellStyle name="Total 2 79" xfId="57030"/>
    <cellStyle name="Total 2 8" xfId="388"/>
    <cellStyle name="Total 2 8 10" xfId="10288"/>
    <cellStyle name="Total 2 8 10 2" xfId="49113"/>
    <cellStyle name="Total 2 8 11" xfId="6045"/>
    <cellStyle name="Total 2 8 11 2" xfId="49114"/>
    <cellStyle name="Total 2 8 12" xfId="6040"/>
    <cellStyle name="Total 2 8 12 2" xfId="49115"/>
    <cellStyle name="Total 2 8 13" xfId="7432"/>
    <cellStyle name="Total 2 8 13 2" xfId="49116"/>
    <cellStyle name="Total 2 8 14" xfId="8876"/>
    <cellStyle name="Total 2 8 14 2" xfId="49117"/>
    <cellStyle name="Total 2 8 15" xfId="4961"/>
    <cellStyle name="Total 2 8 15 2" xfId="49118"/>
    <cellStyle name="Total 2 8 16" xfId="7431"/>
    <cellStyle name="Total 2 8 16 2" xfId="49119"/>
    <cellStyle name="Total 2 8 17" xfId="13035"/>
    <cellStyle name="Total 2 8 17 2" xfId="49120"/>
    <cellStyle name="Total 2 8 18" xfId="14433"/>
    <cellStyle name="Total 2 8 18 2" xfId="49121"/>
    <cellStyle name="Total 2 8 19" xfId="665"/>
    <cellStyle name="Total 2 8 19 2" xfId="49122"/>
    <cellStyle name="Total 2 8 2" xfId="1782"/>
    <cellStyle name="Total 2 8 2 10" xfId="14599"/>
    <cellStyle name="Total 2 8 2 10 2" xfId="49123"/>
    <cellStyle name="Total 2 8 2 11" xfId="15993"/>
    <cellStyle name="Total 2 8 2 11 2" xfId="49124"/>
    <cellStyle name="Total 2 8 2 12" xfId="17383"/>
    <cellStyle name="Total 2 8 2 12 2" xfId="49125"/>
    <cellStyle name="Total 2 8 2 13" xfId="18770"/>
    <cellStyle name="Total 2 8 2 13 2" xfId="49126"/>
    <cellStyle name="Total 2 8 2 14" xfId="20150"/>
    <cellStyle name="Total 2 8 2 14 2" xfId="49127"/>
    <cellStyle name="Total 2 8 2 15" xfId="21516"/>
    <cellStyle name="Total 2 8 2 15 2" xfId="49128"/>
    <cellStyle name="Total 2 8 2 16" xfId="22870"/>
    <cellStyle name="Total 2 8 2 16 2" xfId="49129"/>
    <cellStyle name="Total 2 8 2 17" xfId="24214"/>
    <cellStyle name="Total 2 8 2 17 2" xfId="49130"/>
    <cellStyle name="Total 2 8 2 18" xfId="49131"/>
    <cellStyle name="Total 2 8 2 2" xfId="3242"/>
    <cellStyle name="Total 2 8 2 2 2" xfId="49132"/>
    <cellStyle name="Total 2 8 2 3" xfId="4586"/>
    <cellStyle name="Total 2 8 2 3 2" xfId="49133"/>
    <cellStyle name="Total 2 8 2 4" xfId="6212"/>
    <cellStyle name="Total 2 8 2 4 2" xfId="49134"/>
    <cellStyle name="Total 2 8 2 5" xfId="7614"/>
    <cellStyle name="Total 2 8 2 5 2" xfId="49135"/>
    <cellStyle name="Total 2 8 2 6" xfId="9009"/>
    <cellStyle name="Total 2 8 2 6 2" xfId="49136"/>
    <cellStyle name="Total 2 8 2 7" xfId="10410"/>
    <cellStyle name="Total 2 8 2 7 2" xfId="49137"/>
    <cellStyle name="Total 2 8 2 8" xfId="11807"/>
    <cellStyle name="Total 2 8 2 8 2" xfId="49138"/>
    <cellStyle name="Total 2 8 2 9" xfId="13203"/>
    <cellStyle name="Total 2 8 2 9 2" xfId="49139"/>
    <cellStyle name="Total 2 8 20" xfId="49140"/>
    <cellStyle name="Total 2 8 21" xfId="57031"/>
    <cellStyle name="Total 2 8 22" xfId="57032"/>
    <cellStyle name="Total 2 8 23" xfId="57033"/>
    <cellStyle name="Total 2 8 24" xfId="57034"/>
    <cellStyle name="Total 2 8 25" xfId="57035"/>
    <cellStyle name="Total 2 8 26" xfId="57036"/>
    <cellStyle name="Total 2 8 27" xfId="57037"/>
    <cellStyle name="Total 2 8 3" xfId="2115"/>
    <cellStyle name="Total 2 8 3 2" xfId="49141"/>
    <cellStyle name="Total 2 8 4" xfId="2032"/>
    <cellStyle name="Total 2 8 4 2" xfId="49142"/>
    <cellStyle name="Total 2 8 5" xfId="5041"/>
    <cellStyle name="Total 2 8 5 2" xfId="49143"/>
    <cellStyle name="Total 2 8 6" xfId="4837"/>
    <cellStyle name="Total 2 8 6 2" xfId="49144"/>
    <cellStyle name="Total 2 8 7" xfId="7468"/>
    <cellStyle name="Total 2 8 7 2" xfId="49145"/>
    <cellStyle name="Total 2 8 8" xfId="7423"/>
    <cellStyle name="Total 2 8 8 2" xfId="49146"/>
    <cellStyle name="Total 2 8 9" xfId="10264"/>
    <cellStyle name="Total 2 8 9 2" xfId="49147"/>
    <cellStyle name="Total 2 80" xfId="57038"/>
    <cellStyle name="Total 2 81" xfId="57039"/>
    <cellStyle name="Total 2 82" xfId="57040"/>
    <cellStyle name="Total 2 83" xfId="57041"/>
    <cellStyle name="Total 2 84" xfId="57042"/>
    <cellStyle name="Total 2 85" xfId="57043"/>
    <cellStyle name="Total 2 86" xfId="57044"/>
    <cellStyle name="Total 2 87" xfId="57045"/>
    <cellStyle name="Total 2 88" xfId="57046"/>
    <cellStyle name="Total 2 89" xfId="57047"/>
    <cellStyle name="Total 2 9" xfId="515"/>
    <cellStyle name="Total 2 9 10" xfId="12076"/>
    <cellStyle name="Total 2 9 10 2" xfId="49148"/>
    <cellStyle name="Total 2 9 11" xfId="13474"/>
    <cellStyle name="Total 2 9 11 2" xfId="49149"/>
    <cellStyle name="Total 2 9 12" xfId="14870"/>
    <cellStyle name="Total 2 9 12 2" xfId="49150"/>
    <cellStyle name="Total 2 9 13" xfId="16264"/>
    <cellStyle name="Total 2 9 13 2" xfId="49151"/>
    <cellStyle name="Total 2 9 14" xfId="17654"/>
    <cellStyle name="Total 2 9 14 2" xfId="49152"/>
    <cellStyle name="Total 2 9 15" xfId="19041"/>
    <cellStyle name="Total 2 9 15 2" xfId="49153"/>
    <cellStyle name="Total 2 9 16" xfId="20421"/>
    <cellStyle name="Total 2 9 16 2" xfId="49154"/>
    <cellStyle name="Total 2 9 17" xfId="21787"/>
    <cellStyle name="Total 2 9 17 2" xfId="49155"/>
    <cellStyle name="Total 2 9 18" xfId="23141"/>
    <cellStyle name="Total 2 9 18 2" xfId="49156"/>
    <cellStyle name="Total 2 9 19" xfId="709"/>
    <cellStyle name="Total 2 9 19 2" xfId="49157"/>
    <cellStyle name="Total 2 9 2" xfId="1909"/>
    <cellStyle name="Total 2 9 2 10" xfId="14726"/>
    <cellStyle name="Total 2 9 2 10 2" xfId="49158"/>
    <cellStyle name="Total 2 9 2 11" xfId="16120"/>
    <cellStyle name="Total 2 9 2 11 2" xfId="49159"/>
    <cellStyle name="Total 2 9 2 12" xfId="17510"/>
    <cellStyle name="Total 2 9 2 12 2" xfId="49160"/>
    <cellStyle name="Total 2 9 2 13" xfId="18897"/>
    <cellStyle name="Total 2 9 2 13 2" xfId="49161"/>
    <cellStyle name="Total 2 9 2 14" xfId="20277"/>
    <cellStyle name="Total 2 9 2 14 2" xfId="49162"/>
    <cellStyle name="Total 2 9 2 15" xfId="21643"/>
    <cellStyle name="Total 2 9 2 15 2" xfId="49163"/>
    <cellStyle name="Total 2 9 2 16" xfId="22997"/>
    <cellStyle name="Total 2 9 2 16 2" xfId="49164"/>
    <cellStyle name="Total 2 9 2 17" xfId="24341"/>
    <cellStyle name="Total 2 9 2 17 2" xfId="49165"/>
    <cellStyle name="Total 2 9 2 18" xfId="49166"/>
    <cellStyle name="Total 2 9 2 2" xfId="3369"/>
    <cellStyle name="Total 2 9 2 2 2" xfId="49167"/>
    <cellStyle name="Total 2 9 2 3" xfId="4713"/>
    <cellStyle name="Total 2 9 2 3 2" xfId="49168"/>
    <cellStyle name="Total 2 9 2 4" xfId="6339"/>
    <cellStyle name="Total 2 9 2 4 2" xfId="49169"/>
    <cellStyle name="Total 2 9 2 5" xfId="7741"/>
    <cellStyle name="Total 2 9 2 5 2" xfId="49170"/>
    <cellStyle name="Total 2 9 2 6" xfId="9136"/>
    <cellStyle name="Total 2 9 2 6 2" xfId="49171"/>
    <cellStyle name="Total 2 9 2 7" xfId="10537"/>
    <cellStyle name="Total 2 9 2 7 2" xfId="49172"/>
    <cellStyle name="Total 2 9 2 8" xfId="11934"/>
    <cellStyle name="Total 2 9 2 8 2" xfId="49173"/>
    <cellStyle name="Total 2 9 2 9" xfId="13330"/>
    <cellStyle name="Total 2 9 2 9 2" xfId="49174"/>
    <cellStyle name="Total 2 9 20" xfId="49175"/>
    <cellStyle name="Total 2 9 21" xfId="57048"/>
    <cellStyle name="Total 2 9 22" xfId="57049"/>
    <cellStyle name="Total 2 9 23" xfId="57050"/>
    <cellStyle name="Total 2 9 24" xfId="57051"/>
    <cellStyle name="Total 2 9 25" xfId="57052"/>
    <cellStyle name="Total 2 9 26" xfId="57053"/>
    <cellStyle name="Total 2 9 27" xfId="57054"/>
    <cellStyle name="Total 2 9 3" xfId="2159"/>
    <cellStyle name="Total 2 9 3 2" xfId="49176"/>
    <cellStyle name="Total 2 9 4" xfId="3513"/>
    <cellStyle name="Total 2 9 4 2" xfId="49177"/>
    <cellStyle name="Total 2 9 5" xfId="5085"/>
    <cellStyle name="Total 2 9 5 2" xfId="49178"/>
    <cellStyle name="Total 2 9 6" xfId="6483"/>
    <cellStyle name="Total 2 9 6 2" xfId="49179"/>
    <cellStyle name="Total 2 9 7" xfId="7881"/>
    <cellStyle name="Total 2 9 7 2" xfId="49180"/>
    <cellStyle name="Total 2 9 8" xfId="9283"/>
    <cellStyle name="Total 2 9 8 2" xfId="49181"/>
    <cellStyle name="Total 2 9 9" xfId="10677"/>
    <cellStyle name="Total 2 9 9 2" xfId="49182"/>
    <cellStyle name="Total 2 90" xfId="57055"/>
    <cellStyle name="Total 2 91" xfId="57056"/>
    <cellStyle name="Total 2 92" xfId="57057"/>
    <cellStyle name="Total 2 93" xfId="57058"/>
    <cellStyle name="Total 2 94" xfId="57059"/>
    <cellStyle name="Total 2 95" xfId="57060"/>
    <cellStyle name="Total 2 96" xfId="57061"/>
    <cellStyle name="Total 2 97" xfId="57062"/>
    <cellStyle name="Total 2 98" xfId="57063"/>
    <cellStyle name="Total 2 99" xfId="57064"/>
    <cellStyle name="Total 3" xfId="270"/>
    <cellStyle name="Total 3 10" xfId="13049"/>
    <cellStyle name="Total 3 10 2" xfId="49183"/>
    <cellStyle name="Total 3 11" xfId="14447"/>
    <cellStyle name="Total 3 11 2" xfId="49184"/>
    <cellStyle name="Total 3 12" xfId="15842"/>
    <cellStyle name="Total 3 12 2" xfId="49185"/>
    <cellStyle name="Total 3 13" xfId="17235"/>
    <cellStyle name="Total 3 13 2" xfId="49186"/>
    <cellStyle name="Total 3 14" xfId="18623"/>
    <cellStyle name="Total 3 14 2" xfId="49187"/>
    <cellStyle name="Total 3 15" xfId="20005"/>
    <cellStyle name="Total 3 15 2" xfId="49188"/>
    <cellStyle name="Total 3 16" xfId="21378"/>
    <cellStyle name="Total 3 16 2" xfId="49189"/>
    <cellStyle name="Total 3 17" xfId="22736"/>
    <cellStyle name="Total 3 17 2" xfId="49190"/>
    <cellStyle name="Total 3 18" xfId="24085"/>
    <cellStyle name="Total 3 18 2" xfId="49191"/>
    <cellStyle name="Total 3 19" xfId="1653"/>
    <cellStyle name="Total 3 19 2" xfId="49192"/>
    <cellStyle name="Total 3 2" xfId="408"/>
    <cellStyle name="Total 3 2 10" xfId="14619"/>
    <cellStyle name="Total 3 2 10 2" xfId="49193"/>
    <cellStyle name="Total 3 2 11" xfId="16013"/>
    <cellStyle name="Total 3 2 11 2" xfId="49194"/>
    <cellStyle name="Total 3 2 12" xfId="17403"/>
    <cellStyle name="Total 3 2 12 2" xfId="49195"/>
    <cellStyle name="Total 3 2 13" xfId="18790"/>
    <cellStyle name="Total 3 2 13 2" xfId="49196"/>
    <cellStyle name="Total 3 2 14" xfId="20170"/>
    <cellStyle name="Total 3 2 14 2" xfId="49197"/>
    <cellStyle name="Total 3 2 15" xfId="21536"/>
    <cellStyle name="Total 3 2 15 2" xfId="49198"/>
    <cellStyle name="Total 3 2 16" xfId="22890"/>
    <cellStyle name="Total 3 2 16 2" xfId="49199"/>
    <cellStyle name="Total 3 2 17" xfId="24234"/>
    <cellStyle name="Total 3 2 17 2" xfId="49200"/>
    <cellStyle name="Total 3 2 18" xfId="1802"/>
    <cellStyle name="Total 3 2 18 2" xfId="49201"/>
    <cellStyle name="Total 3 2 19" xfId="49202"/>
    <cellStyle name="Total 3 2 2" xfId="3262"/>
    <cellStyle name="Total 3 2 2 2" xfId="49203"/>
    <cellStyle name="Total 3 2 3" xfId="4606"/>
    <cellStyle name="Total 3 2 3 2" xfId="49204"/>
    <cellStyle name="Total 3 2 4" xfId="6232"/>
    <cellStyle name="Total 3 2 4 2" xfId="49205"/>
    <cellStyle name="Total 3 2 5" xfId="7634"/>
    <cellStyle name="Total 3 2 5 2" xfId="49206"/>
    <cellStyle name="Total 3 2 6" xfId="9029"/>
    <cellStyle name="Total 3 2 6 2" xfId="49207"/>
    <cellStyle name="Total 3 2 7" xfId="10430"/>
    <cellStyle name="Total 3 2 7 2" xfId="49208"/>
    <cellStyle name="Total 3 2 8" xfId="11827"/>
    <cellStyle name="Total 3 2 8 2" xfId="49209"/>
    <cellStyle name="Total 3 2 9" xfId="13223"/>
    <cellStyle name="Total 3 2 9 2" xfId="49210"/>
    <cellStyle name="Total 3 20" xfId="49211"/>
    <cellStyle name="Total 3 3" xfId="3108"/>
    <cellStyle name="Total 3 3 2" xfId="49212"/>
    <cellStyle name="Total 3 4" xfId="4457"/>
    <cellStyle name="Total 3 4 2" xfId="49213"/>
    <cellStyle name="Total 3 5" xfId="6058"/>
    <cellStyle name="Total 3 5 2" xfId="49214"/>
    <cellStyle name="Total 3 6" xfId="7460"/>
    <cellStyle name="Total 3 6 2" xfId="49215"/>
    <cellStyle name="Total 3 7" xfId="8856"/>
    <cellStyle name="Total 3 7 2" xfId="49216"/>
    <cellStyle name="Total 3 8" xfId="10256"/>
    <cellStyle name="Total 3 8 2" xfId="49217"/>
    <cellStyle name="Total 3 9" xfId="11652"/>
    <cellStyle name="Total 3 9 2" xfId="49218"/>
    <cellStyle name="Warning Text 2" xfId="131"/>
    <cellStyle name="Warning Text 3" xfId="27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side.vermont.gov/projects/hse/hix/Shared%20Documents/PMP_Docs/HBE%20Project%20Scope/dated%20view%20rtm/March1_2013/VT_HBE_RTM_v9%20Admin_G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nside.vermont.gov/projects/hse/hix/Shared%20Documents/PMP_Docs/HBE%20Project%20Scope/dated%20view%20rtm/March1_2013/VT_HBE_RTM_v9_012413.WebPort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and Summary"/>
      <sheetName val="Appendix P"/>
      <sheetName val="HI SHOP"/>
      <sheetName val="Administrative"/>
      <sheetName val="HI CA-Navigator"/>
      <sheetName val="List"/>
    </sheetNames>
    <sheetDataSet>
      <sheetData sheetId="0"/>
      <sheetData sheetId="1"/>
      <sheetData sheetId="2"/>
      <sheetData sheetId="3"/>
      <sheetData sheetId="4"/>
      <sheetData sheetId="5">
        <row r="2">
          <cell r="A2" t="str">
            <v>Confirmed</v>
          </cell>
        </row>
        <row r="3">
          <cell r="A3" t="str">
            <v>Not Required</v>
          </cell>
        </row>
        <row r="4">
          <cell r="A4" t="str">
            <v>Not Discussed</v>
          </cell>
        </row>
        <row r="5">
          <cell r="A5" t="str">
            <v>New Confirmed</v>
          </cell>
        </row>
        <row r="6">
          <cell r="A6" t="str">
            <v>Covered Elsewhere</v>
          </cell>
        </row>
        <row r="7">
          <cell r="A7" t="str">
            <v>Confirmed with Modifications</v>
          </cell>
        </row>
        <row r="8">
          <cell r="A8" t="str">
            <v>Discussed, Not Confirmed</v>
          </cell>
        </row>
        <row r="9">
          <cell r="A9" t="str">
            <v>Out of Scope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and Summary"/>
      <sheetName val="Appendix P"/>
      <sheetName val="HI SHOP"/>
      <sheetName val="Web Portal UX"/>
      <sheetName val="HI CA-Navigator"/>
      <sheetName val="List"/>
    </sheetNames>
    <sheetDataSet>
      <sheetData sheetId="0" refreshError="1"/>
      <sheetData sheetId="1" refreshError="1"/>
      <sheetData sheetId="2" refreshError="1"/>
      <sheetData sheetId="3"/>
      <sheetData sheetId="4" refreshError="1"/>
      <sheetData sheetId="5">
        <row r="1">
          <cell r="A1" t="str">
            <v>Confirmed</v>
          </cell>
        </row>
        <row r="2">
          <cell r="A2" t="str">
            <v>Not Required</v>
          </cell>
        </row>
        <row r="3">
          <cell r="A3" t="str">
            <v>Not Discussed</v>
          </cell>
        </row>
        <row r="4">
          <cell r="A4" t="str">
            <v>New Confirmed</v>
          </cell>
        </row>
        <row r="5">
          <cell r="A5" t="str">
            <v>Confirmed with Modifications</v>
          </cell>
        </row>
        <row r="6">
          <cell r="A6" t="str">
            <v>Discussed, Not Confirmed</v>
          </cell>
        </row>
        <row r="7">
          <cell r="A7" t="str">
            <v>Covered Elsewhere</v>
          </cell>
        </row>
        <row r="8">
          <cell r="A8" t="str">
            <v>Out of Scope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6"/>
  <sheetViews>
    <sheetView tabSelected="1" zoomScale="80" zoomScaleNormal="80" workbookViewId="0">
      <selection activeCell="A11" sqref="A11:X11"/>
    </sheetView>
  </sheetViews>
  <sheetFormatPr defaultColWidth="9.109375" defaultRowHeight="13.8" x14ac:dyDescent="0.25"/>
  <cols>
    <col min="1" max="3" width="15.6640625" style="98" customWidth="1"/>
    <col min="4" max="4" width="11.5546875" style="98" hidden="1" customWidth="1"/>
    <col min="5" max="13" width="11.6640625" style="98" customWidth="1"/>
    <col min="14" max="14" width="10.6640625" style="98" hidden="1" customWidth="1"/>
    <col min="15" max="17" width="11.6640625" style="98" hidden="1" customWidth="1"/>
    <col min="18" max="16384" width="9.109375" style="98"/>
  </cols>
  <sheetData>
    <row r="1" spans="1:17" ht="15" x14ac:dyDescent="0.25">
      <c r="A1" s="529" t="s">
        <v>3905</v>
      </c>
      <c r="B1" s="529"/>
      <c r="C1" s="529"/>
      <c r="D1" s="404"/>
      <c r="E1" s="404"/>
      <c r="F1" s="404"/>
      <c r="G1" s="404"/>
      <c r="H1" s="404"/>
      <c r="I1" s="404"/>
    </row>
    <row r="2" spans="1:17" ht="15" x14ac:dyDescent="0.25">
      <c r="A2" s="466"/>
      <c r="B2" s="466"/>
      <c r="C2" s="466"/>
    </row>
    <row r="3" spans="1:17" x14ac:dyDescent="0.25">
      <c r="A3" s="1014" t="s">
        <v>3608</v>
      </c>
      <c r="B3" s="1014"/>
      <c r="C3" s="1015"/>
      <c r="D3" s="576"/>
      <c r="E3" s="580"/>
      <c r="F3" s="1007" t="s">
        <v>3610</v>
      </c>
      <c r="G3" s="1007"/>
      <c r="H3" s="1007"/>
      <c r="I3" s="1007"/>
      <c r="J3" s="1007"/>
      <c r="K3" s="1007"/>
      <c r="L3" s="1007"/>
      <c r="M3" s="1008"/>
      <c r="N3" s="579"/>
      <c r="O3" s="1009" t="s">
        <v>3638</v>
      </c>
      <c r="P3" s="1007"/>
      <c r="Q3" s="1008"/>
    </row>
    <row r="4" spans="1:17" ht="56.25" customHeight="1" x14ac:dyDescent="0.25">
      <c r="A4" s="1014"/>
      <c r="B4" s="1014"/>
      <c r="C4" s="1015"/>
      <c r="D4" s="569" t="s">
        <v>3611</v>
      </c>
      <c r="E4" s="581" t="s">
        <v>3640</v>
      </c>
      <c r="F4" s="570" t="s">
        <v>3643</v>
      </c>
      <c r="G4" s="530" t="s">
        <v>3609</v>
      </c>
      <c r="H4" s="573" t="s">
        <v>2677</v>
      </c>
      <c r="I4" s="573" t="s">
        <v>2522</v>
      </c>
      <c r="J4" s="573" t="s">
        <v>2422</v>
      </c>
      <c r="K4" s="573" t="s">
        <v>2425</v>
      </c>
      <c r="L4" s="573" t="s">
        <v>2451</v>
      </c>
      <c r="M4" s="574" t="s">
        <v>2399</v>
      </c>
      <c r="N4" s="581" t="s">
        <v>3641</v>
      </c>
      <c r="O4" s="585" t="s">
        <v>3644</v>
      </c>
      <c r="P4" s="575" t="s">
        <v>3639</v>
      </c>
      <c r="Q4" s="573" t="s">
        <v>3601</v>
      </c>
    </row>
    <row r="5" spans="1:17" ht="19.5" customHeight="1" x14ac:dyDescent="0.25">
      <c r="A5" s="988" t="s">
        <v>1423</v>
      </c>
      <c r="B5" s="989"/>
      <c r="C5" s="990"/>
      <c r="D5" s="577">
        <f t="shared" ref="D5:D14" si="0">+E5+N5</f>
        <v>254</v>
      </c>
      <c r="E5" s="582">
        <f>+F5+G5</f>
        <v>213</v>
      </c>
      <c r="F5" s="531">
        <f>COUNTIF('Plan Management'!$V$4:$V$216,"Yes")</f>
        <v>213</v>
      </c>
      <c r="G5" s="571">
        <f>COUNTIF('Plan Management'!$V$4:$V$216,"")</f>
        <v>0</v>
      </c>
      <c r="H5" s="511">
        <f>COUNTIF('Plan Management'!$K$4:$K$216,H4)</f>
        <v>0</v>
      </c>
      <c r="I5" s="511">
        <f>COUNTIF('Plan Management'!$K$4:$K$216,I4)</f>
        <v>63</v>
      </c>
      <c r="J5" s="511">
        <f>COUNTIF('Plan Management'!$K$4:$K$216,J4)</f>
        <v>11</v>
      </c>
      <c r="K5" s="511">
        <f>COUNTIF('Plan Management'!$K$4:$K$216,K4)</f>
        <v>124</v>
      </c>
      <c r="L5" s="511">
        <f>COUNTIF('Plan Management'!$K$4:$K$216,L4)</f>
        <v>14</v>
      </c>
      <c r="M5" s="511">
        <f>COUNTIF('Plan Management'!$K$4:$K$216,M4)</f>
        <v>1</v>
      </c>
      <c r="N5" s="582">
        <f>SUM(O5:Q5)</f>
        <v>41</v>
      </c>
      <c r="O5" s="511">
        <v>0</v>
      </c>
      <c r="P5" s="511">
        <v>0</v>
      </c>
      <c r="Q5" s="511">
        <f>COUNTIF('Plan Management'!$A$4:$A$258,"BRD")</f>
        <v>41</v>
      </c>
    </row>
    <row r="6" spans="1:17" ht="20.100000000000001" customHeight="1" x14ac:dyDescent="0.25">
      <c r="A6" s="988" t="s">
        <v>3602</v>
      </c>
      <c r="B6" s="989"/>
      <c r="C6" s="990"/>
      <c r="D6" s="578">
        <f t="shared" si="0"/>
        <v>312</v>
      </c>
      <c r="E6" s="583">
        <f t="shared" ref="E6:E14" si="1">+F6+G6</f>
        <v>271</v>
      </c>
      <c r="F6" s="531">
        <f t="shared" ref="F6:F14" si="2">SUM(H6:M6)</f>
        <v>91</v>
      </c>
      <c r="G6" s="531">
        <f>COUNTIF('Individual E&amp;E'!$K$5:$K$275,"")</f>
        <v>180</v>
      </c>
      <c r="H6" s="512">
        <f>COUNTIF('Individual E&amp;E'!$K$5:$K$275,H4)</f>
        <v>35</v>
      </c>
      <c r="I6" s="512">
        <f>COUNTIF('Individual E&amp;E'!$K$5:$K$275,I4)</f>
        <v>34</v>
      </c>
      <c r="J6" s="512">
        <f>COUNTIF('Individual E&amp;E'!$K$5:$K$275,J4)</f>
        <v>14</v>
      </c>
      <c r="K6" s="512">
        <f>COUNTIF('Individual E&amp;E'!$K$5:$K$275,K4)</f>
        <v>3</v>
      </c>
      <c r="L6" s="512">
        <f>COUNTIF('Individual E&amp;E'!$K$5:$K$275,L4)</f>
        <v>3</v>
      </c>
      <c r="M6" s="512">
        <f>COUNTIF('Individual E&amp;E'!$K$5:$K$275,M4)</f>
        <v>2</v>
      </c>
      <c r="N6" s="583">
        <f t="shared" ref="N6:N16" si="3">SUM(O6:Q6)</f>
        <v>41</v>
      </c>
      <c r="O6" s="512"/>
      <c r="P6" s="512"/>
      <c r="Q6" s="512">
        <f>COUNTIF('Individual E&amp;E'!$A$5:$A$316,"BRD")</f>
        <v>41</v>
      </c>
    </row>
    <row r="7" spans="1:17" ht="20.100000000000001" customHeight="1" x14ac:dyDescent="0.25">
      <c r="A7" s="988" t="s">
        <v>2354</v>
      </c>
      <c r="B7" s="989"/>
      <c r="C7" s="990"/>
      <c r="D7" s="578">
        <f t="shared" si="0"/>
        <v>282</v>
      </c>
      <c r="E7" s="583">
        <f t="shared" si="1"/>
        <v>273</v>
      </c>
      <c r="F7" s="531">
        <f t="shared" si="2"/>
        <v>249</v>
      </c>
      <c r="G7" s="572">
        <f>COUNTIF('Small Business'!$L$4:$L$277,"")</f>
        <v>24</v>
      </c>
      <c r="H7" s="512">
        <f>COUNTIF('Small Business'!$L$4:$L$277,H4)</f>
        <v>43</v>
      </c>
      <c r="I7" s="512">
        <f>COUNTIF('Small Business'!$L$4:$L$277,I4)</f>
        <v>138</v>
      </c>
      <c r="J7" s="512">
        <f>COUNTIF('Small Business'!$L$4:$L$277,J4)</f>
        <v>21</v>
      </c>
      <c r="K7" s="512">
        <f>COUNTIF('Small Business'!$L$4:$L$277,K4)</f>
        <v>32</v>
      </c>
      <c r="L7" s="512">
        <f>COUNTIF('Small Business'!$L$4:$L$277,L4)</f>
        <v>15</v>
      </c>
      <c r="M7" s="512">
        <f>COUNTIF('Small Business'!$L$4:$L$277,M4)</f>
        <v>0</v>
      </c>
      <c r="N7" s="583">
        <f t="shared" si="3"/>
        <v>9</v>
      </c>
      <c r="O7" s="512">
        <f>COUNTIF('Small Business'!$A$4:$A$287,"NEW")</f>
        <v>9</v>
      </c>
      <c r="P7" s="511">
        <v>0</v>
      </c>
      <c r="Q7" s="511">
        <v>0</v>
      </c>
    </row>
    <row r="8" spans="1:17" ht="20.100000000000001" customHeight="1" x14ac:dyDescent="0.25">
      <c r="A8" s="988" t="s">
        <v>956</v>
      </c>
      <c r="B8" s="989"/>
      <c r="C8" s="990"/>
      <c r="D8" s="578">
        <f t="shared" si="0"/>
        <v>96</v>
      </c>
      <c r="E8" s="583">
        <f t="shared" si="1"/>
        <v>85</v>
      </c>
      <c r="F8" s="531">
        <f>COUNT('Financial Management'!$O$4:$O$88)</f>
        <v>84</v>
      </c>
      <c r="G8" s="571">
        <f>COUNTIF('Financial Management'!$O$4:$O$88,"")</f>
        <v>1</v>
      </c>
      <c r="H8" s="511">
        <f>COUNTIF('Financial Management'!$J$4:$J$88,H4)</f>
        <v>0</v>
      </c>
      <c r="I8" s="511">
        <f>COUNTIF('Financial Management'!$J$4:$J$88,I4)</f>
        <v>39</v>
      </c>
      <c r="J8" s="511">
        <f>COUNTIF('Financial Management'!$J$4:$J$88,J4)</f>
        <v>41</v>
      </c>
      <c r="K8" s="511">
        <f>COUNTIF('Financial Management'!$J$4:$J$88,K4)</f>
        <v>0</v>
      </c>
      <c r="L8" s="511">
        <f>COUNTIF('Financial Management'!$J$4:$J$88,L4)</f>
        <v>2</v>
      </c>
      <c r="M8" s="511">
        <f>COUNTIF('Financial Management'!$J$4:$J$88,M4)</f>
        <v>1</v>
      </c>
      <c r="N8" s="583">
        <f t="shared" si="3"/>
        <v>11</v>
      </c>
      <c r="O8" s="511">
        <v>0</v>
      </c>
      <c r="P8" s="511">
        <v>0</v>
      </c>
      <c r="Q8" s="511">
        <f>COUNTIF('Financial Management'!$A$4:$A$99,"BRD")</f>
        <v>11</v>
      </c>
    </row>
    <row r="9" spans="1:17" ht="38.25" customHeight="1" x14ac:dyDescent="0.25">
      <c r="A9" s="991" t="s">
        <v>3604</v>
      </c>
      <c r="B9" s="992"/>
      <c r="C9" s="993"/>
      <c r="D9" s="578">
        <f t="shared" si="0"/>
        <v>117</v>
      </c>
      <c r="E9" s="583">
        <f t="shared" si="1"/>
        <v>79</v>
      </c>
      <c r="F9" s="571">
        <f>SUM(H9:M9)</f>
        <v>79</v>
      </c>
      <c r="G9" s="571">
        <f>COUNTIF('Consumer Assistance'!$J$4:$J$82,"")</f>
        <v>0</v>
      </c>
      <c r="H9" s="512">
        <f>COUNTIF('Consumer Assistance'!$J$4:$J$82,H4)</f>
        <v>18</v>
      </c>
      <c r="I9" s="512">
        <f>COUNTIF('Consumer Assistance'!$J$4:$J$82,I4)</f>
        <v>45</v>
      </c>
      <c r="J9" s="512">
        <f>COUNTIF('Consumer Assistance'!$J$4:$J$82,J4)</f>
        <v>10</v>
      </c>
      <c r="K9" s="512">
        <f>COUNTIF('Consumer Assistance'!$J$4:$J$82,K4)</f>
        <v>2</v>
      </c>
      <c r="L9" s="512">
        <f>COUNTIF('Consumer Assistance'!$J$4:$J$82,L4)</f>
        <v>1</v>
      </c>
      <c r="M9" s="512">
        <f>COUNTIF('Consumer Assistance'!$J$4:$J$82,M4)</f>
        <v>3</v>
      </c>
      <c r="N9" s="583">
        <f t="shared" si="3"/>
        <v>38</v>
      </c>
      <c r="O9" s="512">
        <v>0</v>
      </c>
      <c r="P9" s="512">
        <v>0</v>
      </c>
      <c r="Q9" s="512">
        <f>COUNTIF('Consumer Assistance'!$A$4:$A$120,"BRD")</f>
        <v>38</v>
      </c>
    </row>
    <row r="10" spans="1:17" ht="20.100000000000001" customHeight="1" x14ac:dyDescent="0.25">
      <c r="A10" s="988" t="s">
        <v>1928</v>
      </c>
      <c r="B10" s="989"/>
      <c r="C10" s="990"/>
      <c r="D10" s="578">
        <f t="shared" si="0"/>
        <v>27</v>
      </c>
      <c r="E10" s="583">
        <f t="shared" si="1"/>
        <v>27</v>
      </c>
      <c r="F10" s="531">
        <f t="shared" si="2"/>
        <v>27</v>
      </c>
      <c r="G10" s="531">
        <f>COUNTIF('Call Center'!$J$4:$J$30,"")</f>
        <v>0</v>
      </c>
      <c r="H10" s="512">
        <f>COUNTIF('Call Center'!$J$4:$J$30,H4)</f>
        <v>0</v>
      </c>
      <c r="I10" s="512">
        <f>COUNTIF('Call Center'!$J$4:$J$30,I4)</f>
        <v>8</v>
      </c>
      <c r="J10" s="512">
        <f>COUNTIF('Call Center'!$J$4:$J$30,J4)</f>
        <v>8</v>
      </c>
      <c r="K10" s="512">
        <f>COUNTIF('Call Center'!$J$4:$J$30,K4)</f>
        <v>10</v>
      </c>
      <c r="L10" s="512">
        <f>COUNTIF('Call Center'!$J$4:$J$30,L4)</f>
        <v>0</v>
      </c>
      <c r="M10" s="512">
        <f>COUNTIF('Call Center'!$J$4:$J$30,M4)</f>
        <v>1</v>
      </c>
      <c r="N10" s="583">
        <f t="shared" si="3"/>
        <v>0</v>
      </c>
      <c r="O10" s="512">
        <v>0</v>
      </c>
      <c r="P10" s="512">
        <v>0</v>
      </c>
      <c r="Q10" s="512">
        <v>0</v>
      </c>
    </row>
    <row r="11" spans="1:17" ht="64.8" customHeight="1" x14ac:dyDescent="0.25">
      <c r="A11" s="988" t="s">
        <v>3603</v>
      </c>
      <c r="B11" s="989"/>
      <c r="C11" s="990"/>
      <c r="D11" s="578">
        <f t="shared" si="0"/>
        <v>28</v>
      </c>
      <c r="E11" s="583">
        <f t="shared" si="1"/>
        <v>28</v>
      </c>
      <c r="F11" s="531">
        <f t="shared" si="2"/>
        <v>0</v>
      </c>
      <c r="G11" s="531">
        <f>COUNTIF(Administrative!$K$5:$K$10,"")+COUNTIF(Administrative!$K$12,"")+COUNTIF(Administrative!$K$14:$K$16,"")+COUNTIF(Administrative!$K$18,"")+COUNTIF(Administrative!$K$20:$K$21,"")+COUNTIF(Administrative!$K$23,"")+COUNTIF(Administrative!$K$25:$K$37,"")+COUNTIF(Administrative!$K$39,"")</f>
        <v>28</v>
      </c>
      <c r="H11" s="512">
        <f>COUNTIF(Administrative!$K$5:$K$10,H4)+COUNTIF(Administrative!$K$12,H4)+COUNTIF(Administrative!$K$14:$K$16,H4)+COUNTIF(Administrative!$K$18,H4)+COUNTIF(Administrative!$K$20:$K$21,H4+COUNTIF(Administrative!$K$23,H4)+COUNTIF(Administrative!$K$25:$K$37,H4)+COUNTIF(Administrative!$K$39,H4))</f>
        <v>0</v>
      </c>
      <c r="I11" s="512">
        <f>COUNTIF(Administrative!$K$5:$K$10,I4)+COUNTIF(Administrative!$K$12,I4)+COUNTIF(Administrative!$K$14:$K$16,I4)+COUNTIF(Administrative!$K$18,I4)+COUNTIF(Administrative!$K$20:$K$21,I4+COUNTIF(Administrative!$K$23,I4)+COUNTIF(Administrative!$K$25:$K$37,I4)+COUNTIF(Administrative!$K$39,I4))</f>
        <v>0</v>
      </c>
      <c r="J11" s="512">
        <f>COUNTIF(Administrative!$K$5:$K$10,J4)+COUNTIF(Administrative!$K$12,J4)+COUNTIF(Administrative!$K$14:$K$16,J4)+COUNTIF(Administrative!$K$18,J4)+COUNTIF(Administrative!$K$20:$K$21,J4+COUNTIF(Administrative!$K$23,J4)+COUNTIF(Administrative!$K$25:$K$37,J4)+COUNTIF(Administrative!$K$39,J4))</f>
        <v>0</v>
      </c>
      <c r="K11" s="512">
        <f>COUNTIF(Administrative!$K$5:$K$10,K4)+COUNTIF(Administrative!$K$12,K4)+COUNTIF(Administrative!$K$14:$K$16,K4)+COUNTIF(Administrative!$K$18,K4)+COUNTIF(Administrative!$K$20:$K$21,K4+COUNTIF(Administrative!$K$23,K4)+COUNTIF(Administrative!$K$25:$K$37,K4)+COUNTIF(Administrative!$K$39,K4))</f>
        <v>0</v>
      </c>
      <c r="L11" s="512">
        <f>COUNTIF(Administrative!$K$5:$K$10,L4)+COUNTIF(Administrative!$K$12,L4)+COUNTIF(Administrative!$K$14:$K$16,L4)+COUNTIF(Administrative!$K$18,L4)+COUNTIF(Administrative!$K$20:$K$21,L4+COUNTIF(Administrative!$K$23,L4)+COUNTIF(Administrative!$K$25:$K$37,L4)+COUNTIF(Administrative!$K$39,L4))</f>
        <v>0</v>
      </c>
      <c r="M11" s="512">
        <f>COUNTIF(Administrative!$K$5:$K$10,M4)+COUNTIF(Administrative!$K$12,M4)+COUNTIF(Administrative!$K$14:$K$16,M4)+COUNTIF(Administrative!$K$18,M4)+COUNTIF(Administrative!$K$20:$K$21,M4+COUNTIF(Administrative!$K$23,M4)+COUNTIF(Administrative!$K$25:$K$37,M4)+COUNTIF(Administrative!$K$39,M4))</f>
        <v>0</v>
      </c>
      <c r="N11" s="583">
        <f t="shared" si="3"/>
        <v>0</v>
      </c>
      <c r="O11" s="512">
        <v>0</v>
      </c>
      <c r="P11" s="512">
        <v>0</v>
      </c>
      <c r="Q11" s="512">
        <v>0</v>
      </c>
    </row>
    <row r="12" spans="1:17" ht="20.100000000000001" customHeight="1" x14ac:dyDescent="0.25">
      <c r="A12" s="994" t="s">
        <v>1083</v>
      </c>
      <c r="B12" s="995"/>
      <c r="C12" s="996"/>
      <c r="D12" s="578">
        <f t="shared" si="0"/>
        <v>25</v>
      </c>
      <c r="E12" s="583">
        <f t="shared" si="1"/>
        <v>25</v>
      </c>
      <c r="F12" s="531">
        <f t="shared" si="2"/>
        <v>0</v>
      </c>
      <c r="G12" s="531">
        <f>COUNTIF(Reporting!$K$4:$K$28,"")</f>
        <v>25</v>
      </c>
      <c r="H12" s="512">
        <f>COUNTIF(Reporting!$K$4:$K$28,H4)</f>
        <v>0</v>
      </c>
      <c r="I12" s="512">
        <f>COUNTIF(Reporting!$K$4:$K$28,I4)</f>
        <v>0</v>
      </c>
      <c r="J12" s="512">
        <f>COUNTIF(Reporting!$K$4:$K$28,J4)</f>
        <v>0</v>
      </c>
      <c r="K12" s="512">
        <f>COUNTIF(Reporting!$K$4:$K$28,K4)</f>
        <v>0</v>
      </c>
      <c r="L12" s="512">
        <f>COUNTIF(Reporting!$K$4:$K$28,L4)</f>
        <v>0</v>
      </c>
      <c r="M12" s="512">
        <f>COUNTIF(Reporting!$K$4:$K$28,M4)</f>
        <v>0</v>
      </c>
      <c r="N12" s="583">
        <f t="shared" si="3"/>
        <v>0</v>
      </c>
      <c r="O12" s="512">
        <v>0</v>
      </c>
      <c r="P12" s="512">
        <v>0</v>
      </c>
      <c r="Q12" s="512">
        <v>0</v>
      </c>
    </row>
    <row r="13" spans="1:17" ht="20.100000000000001" customHeight="1" x14ac:dyDescent="0.25">
      <c r="A13" s="988" t="s">
        <v>3605</v>
      </c>
      <c r="B13" s="989"/>
      <c r="C13" s="990"/>
      <c r="D13" s="578">
        <f t="shared" si="0"/>
        <v>112</v>
      </c>
      <c r="E13" s="583">
        <f t="shared" si="1"/>
        <v>112</v>
      </c>
      <c r="F13" s="531">
        <f t="shared" si="2"/>
        <v>11</v>
      </c>
      <c r="G13" s="531">
        <f>COUNTIF(Noticing!$K$4:$K$115,"")</f>
        <v>101</v>
      </c>
      <c r="H13" s="512">
        <f>COUNTIF(Noticing!$K$4:$K$115,H4)</f>
        <v>0</v>
      </c>
      <c r="I13" s="512">
        <f>COUNTIF(Noticing!$K$4:$K$115,I4)</f>
        <v>0</v>
      </c>
      <c r="J13" s="512">
        <f>COUNTIF(Noticing!$K$4:$K$115,J4)</f>
        <v>0</v>
      </c>
      <c r="K13" s="512">
        <f>COUNTIF(Noticing!$K$4:$K$115,K4)</f>
        <v>0</v>
      </c>
      <c r="L13" s="512">
        <f>COUNTIF(Noticing!$K$4:$K$115,L4)</f>
        <v>0</v>
      </c>
      <c r="M13" s="512">
        <f>COUNTIF(Noticing!$K$4:$K$115,M4)</f>
        <v>11</v>
      </c>
      <c r="N13" s="583">
        <f t="shared" si="3"/>
        <v>0</v>
      </c>
      <c r="O13" s="512">
        <v>0</v>
      </c>
      <c r="P13" s="512">
        <v>0</v>
      </c>
      <c r="Q13" s="512">
        <v>0</v>
      </c>
    </row>
    <row r="14" spans="1:17" ht="20.100000000000001" customHeight="1" x14ac:dyDescent="0.25">
      <c r="A14" s="988" t="s">
        <v>3606</v>
      </c>
      <c r="B14" s="989"/>
      <c r="C14" s="990"/>
      <c r="D14" s="578">
        <f t="shared" si="0"/>
        <v>55</v>
      </c>
      <c r="E14" s="583">
        <f t="shared" si="1"/>
        <v>55</v>
      </c>
      <c r="F14" s="531">
        <f t="shared" si="2"/>
        <v>0</v>
      </c>
      <c r="G14" s="531">
        <f>COUNTIF('Web Portal UX'!$K$5:$K$9,"")+COUNTIF('Web Portal UX'!$K$11:$K$21,"")+COUNTIF('Web Portal UX'!$K$23:$K$29,"")+COUNTIF('Web Portal UX'!$K$31:$K$41,"")+COUNTIF('Web Portal UX'!$K$43:$K$46,"")+COUNTIF('Web Portal UX'!$K$48:$K$55,"")+COUNTIF('Web Portal UX'!$K$57,"")+COUNTIF('Web Portal UX'!$K$59:$K$60,"")+COUNTIF('Web Portal UX'!$K$62,"")+COUNTIF('Web Portal UX'!$K$64:$K$68,"")</f>
        <v>55</v>
      </c>
      <c r="H14" s="512">
        <f>COUNTIF('Web Portal UX'!$K$5:$K$9,H4)+COUNTIF('Web Portal UX'!$K$11:$K$21,H4)+COUNTIF('Web Portal UX'!$K$23:$K$29,H4)+COUNTIF('Web Portal UX'!$K$31:$K$41,H4)+COUNTIF('Web Portal UX'!$K$43:$K$46,H4)+COUNTIF('Web Portal UX'!$K$48:$K$55,H4)+COUNTIF('Web Portal UX'!$K$57,H4)+COUNTIF('Web Portal UX'!$K$59:$K$60,H4)+COUNTIF('Web Portal UX'!$K$62,H4)+COUNTIF('Web Portal UX'!$K$64:$K$68,H4)</f>
        <v>0</v>
      </c>
      <c r="I14" s="512">
        <f>COUNTIF('Web Portal UX'!$K$5:$K$9,I4)+COUNTIF('Web Portal UX'!$K$11:$K$21,I4)+COUNTIF('Web Portal UX'!$K$23:$K$29,I4)+COUNTIF('Web Portal UX'!$K$31:$K$41,I4)+COUNTIF('Web Portal UX'!$K$43:$K$46,I4)+COUNTIF('Web Portal UX'!$K$48:$K$55,I4)+COUNTIF('Web Portal UX'!$K$57,I4)+COUNTIF('Web Portal UX'!$K$59:$K$60,I4)+COUNTIF('Web Portal UX'!$K$62,I4)+COUNTIF('Web Portal UX'!$K$64:$K$68,I4)</f>
        <v>0</v>
      </c>
      <c r="J14" s="512">
        <f>COUNTIF('Web Portal UX'!$K$5:$K$9,J4)+COUNTIF('Web Portal UX'!$K$11:$K$21,J4)+COUNTIF('Web Portal UX'!$K$23:$K$29,J4)+COUNTIF('Web Portal UX'!$K$31:$K$41,J4)+COUNTIF('Web Portal UX'!$K$43:$K$46,J4)+COUNTIF('Web Portal UX'!$K$48:$K$55,J4)+COUNTIF('Web Portal UX'!$K$57,J4)+COUNTIF('Web Portal UX'!$K$59:$K$60,J4)+COUNTIF('Web Portal UX'!$K$62,J4)+COUNTIF('Web Portal UX'!$K$64:$K$68,J4)</f>
        <v>0</v>
      </c>
      <c r="K14" s="512">
        <f>COUNTIF('Web Portal UX'!$K$5:$K$9,K4)+COUNTIF('Web Portal UX'!$K$11:$K$21,K4)+COUNTIF('Web Portal UX'!$K$23:$K$29,K4)+COUNTIF('Web Portal UX'!$K$31:$K$41,K4)+COUNTIF('Web Portal UX'!$K$43:$K$46,K4)+COUNTIF('Web Portal UX'!$K$48:$K$55,K4)+COUNTIF('Web Portal UX'!$K$57,K4)+COUNTIF('Web Portal UX'!$K$59:$K$60,K4)+COUNTIF('Web Portal UX'!$K$62,K4)+COUNTIF('Web Portal UX'!$K$64:$K$68,K4)</f>
        <v>0</v>
      </c>
      <c r="L14" s="512">
        <f>COUNTIF('Web Portal UX'!$K$5:$K$9,L4)+COUNTIF('Web Portal UX'!$K$11:$K$21,L4)+COUNTIF('Web Portal UX'!$K$23:$K$29,L4)+COUNTIF('Web Portal UX'!$K$31:$K$41,L4)+COUNTIF('Web Portal UX'!$K$43:$K$46,L4)+COUNTIF('Web Portal UX'!$K$48:$K$55,L4)+COUNTIF('Web Portal UX'!$K$57,L4)+COUNTIF('Web Portal UX'!$K$59:$K$60,L4)+COUNTIF('Web Portal UX'!$K$62,L4)+COUNTIF('Web Portal UX'!$K$64:$K$68,L4)</f>
        <v>0</v>
      </c>
      <c r="M14" s="512">
        <f>COUNTIF('Web Portal UX'!$K$5:$K$9,M4)+COUNTIF('Web Portal UX'!$K$11:$K$21,M4)+COUNTIF('Web Portal UX'!$K$23:$K$29,M4)+COUNTIF('Web Portal UX'!$K$31:$K$41,M4)+COUNTIF('Web Portal UX'!$K$43:$K$46,M4)+COUNTIF('Web Portal UX'!$K$48:$K$55,M4)+COUNTIF('Web Portal UX'!$K$57,M4)+COUNTIF('Web Portal UX'!$K$59:$K$60,M4)+COUNTIF('Web Portal UX'!$K$62,M4)+COUNTIF('Web Portal UX'!$K$64:$K$68,M4)</f>
        <v>0</v>
      </c>
      <c r="N14" s="583">
        <f t="shared" si="3"/>
        <v>0</v>
      </c>
      <c r="O14" s="512">
        <v>0</v>
      </c>
      <c r="P14" s="512">
        <v>0</v>
      </c>
      <c r="Q14" s="512">
        <v>0</v>
      </c>
    </row>
    <row r="15" spans="1:17" ht="20.100000000000001" customHeight="1" x14ac:dyDescent="0.25">
      <c r="A15" s="988" t="s">
        <v>3607</v>
      </c>
      <c r="B15" s="989"/>
      <c r="C15" s="990"/>
      <c r="D15" s="1010" t="s">
        <v>3612</v>
      </c>
      <c r="E15" s="1011"/>
      <c r="F15" s="1011"/>
      <c r="G15" s="1011"/>
      <c r="H15" s="1011"/>
      <c r="I15" s="1011"/>
      <c r="J15" s="1011"/>
      <c r="K15" s="1011"/>
      <c r="L15" s="1011"/>
      <c r="M15" s="1011"/>
      <c r="N15" s="1011"/>
      <c r="O15" s="1011"/>
      <c r="P15" s="1011"/>
      <c r="Q15" s="1012"/>
    </row>
    <row r="16" spans="1:17" ht="20.100000000000001" customHeight="1" x14ac:dyDescent="0.25">
      <c r="A16" s="997" t="s">
        <v>3642</v>
      </c>
      <c r="B16" s="998"/>
      <c r="C16" s="999"/>
      <c r="D16" s="578">
        <f>+E16+N16</f>
        <v>1308</v>
      </c>
      <c r="E16" s="584">
        <f>SUM(E5:E15)</f>
        <v>1168</v>
      </c>
      <c r="F16" s="533">
        <f>SUM(F5:F15)</f>
        <v>754</v>
      </c>
      <c r="G16" s="533">
        <f>SUM(G5:G15)</f>
        <v>414</v>
      </c>
      <c r="H16" s="533">
        <f t="shared" ref="H16:M16" si="4">SUM(H5:H15)</f>
        <v>96</v>
      </c>
      <c r="I16" s="533">
        <f t="shared" si="4"/>
        <v>327</v>
      </c>
      <c r="J16" s="533">
        <f t="shared" si="4"/>
        <v>105</v>
      </c>
      <c r="K16" s="533">
        <f t="shared" si="4"/>
        <v>171</v>
      </c>
      <c r="L16" s="533">
        <f t="shared" si="4"/>
        <v>35</v>
      </c>
      <c r="M16" s="533">
        <f t="shared" si="4"/>
        <v>19</v>
      </c>
      <c r="N16" s="583">
        <f t="shared" si="3"/>
        <v>140</v>
      </c>
      <c r="O16" s="532">
        <f t="shared" ref="O16" si="5">SUM(O5:O15)</f>
        <v>9</v>
      </c>
      <c r="P16" s="532">
        <f t="shared" ref="P16" si="6">SUM(P5:P15)</f>
        <v>0</v>
      </c>
      <c r="Q16" s="532">
        <f t="shared" ref="Q16" si="7">SUM(Q5:Q15)</f>
        <v>131</v>
      </c>
    </row>
    <row r="17" spans="1:11" ht="20.100000000000001" customHeight="1" x14ac:dyDescent="0.25">
      <c r="A17" s="510"/>
      <c r="B17" s="510"/>
      <c r="C17" s="510"/>
      <c r="D17" s="424"/>
      <c r="E17" s="424"/>
      <c r="F17" s="424"/>
      <c r="G17" s="424"/>
      <c r="H17" s="99"/>
    </row>
    <row r="18" spans="1:11" ht="16.5" hidden="1" customHeight="1" x14ac:dyDescent="0.25">
      <c r="A18" s="419" t="s">
        <v>3483</v>
      </c>
      <c r="B18" s="348"/>
      <c r="C18" s="348"/>
      <c r="D18" s="348"/>
      <c r="E18" s="348"/>
      <c r="F18" s="348"/>
      <c r="G18" s="348"/>
      <c r="H18" s="99"/>
    </row>
    <row r="19" spans="1:11" ht="15" hidden="1" x14ac:dyDescent="0.25">
      <c r="A19" s="100" t="s">
        <v>318</v>
      </c>
      <c r="B19" s="100" t="s">
        <v>319</v>
      </c>
      <c r="C19" s="1002" t="s">
        <v>2415</v>
      </c>
      <c r="D19" s="1003"/>
      <c r="E19" s="1003"/>
      <c r="F19" s="1003"/>
      <c r="G19" s="1003"/>
      <c r="H19" s="1003"/>
      <c r="I19" s="1003"/>
      <c r="J19" s="1003"/>
      <c r="K19" s="1004"/>
    </row>
    <row r="20" spans="1:11" ht="30" hidden="1" x14ac:dyDescent="0.25">
      <c r="A20" s="101" t="s">
        <v>320</v>
      </c>
      <c r="B20" s="101" t="s">
        <v>321</v>
      </c>
      <c r="C20" s="1016" t="s">
        <v>322</v>
      </c>
      <c r="D20" s="1016"/>
      <c r="E20" s="1016"/>
      <c r="F20" s="1016"/>
      <c r="G20" s="1016"/>
      <c r="H20" s="1016"/>
      <c r="I20" s="1016"/>
      <c r="J20" s="1016"/>
      <c r="K20" s="1016"/>
    </row>
    <row r="21" spans="1:11" ht="60" hidden="1" x14ac:dyDescent="0.25">
      <c r="A21" s="425" t="s">
        <v>323</v>
      </c>
      <c r="B21" s="425" t="s">
        <v>324</v>
      </c>
      <c r="C21" s="1017" t="s">
        <v>325</v>
      </c>
      <c r="D21" s="1017"/>
      <c r="E21" s="1017"/>
      <c r="F21" s="1017"/>
      <c r="G21" s="1017"/>
      <c r="H21" s="1017"/>
      <c r="I21" s="1017"/>
      <c r="J21" s="1017"/>
      <c r="K21" s="1017"/>
    </row>
    <row r="22" spans="1:11" ht="30" hidden="1" x14ac:dyDescent="0.25">
      <c r="A22" s="101" t="s">
        <v>326</v>
      </c>
      <c r="B22" s="101" t="s">
        <v>327</v>
      </c>
      <c r="C22" s="1018" t="s">
        <v>2416</v>
      </c>
      <c r="D22" s="1018"/>
      <c r="E22" s="1018"/>
      <c r="F22" s="1018"/>
      <c r="G22" s="1018"/>
      <c r="H22" s="1018"/>
      <c r="I22" s="1018"/>
      <c r="J22" s="1018"/>
      <c r="K22" s="1018"/>
    </row>
    <row r="23" spans="1:11" ht="30" hidden="1" x14ac:dyDescent="0.25">
      <c r="A23" s="425" t="s">
        <v>328</v>
      </c>
      <c r="B23" s="425" t="s">
        <v>329</v>
      </c>
      <c r="C23" s="1006" t="s">
        <v>330</v>
      </c>
      <c r="D23" s="1006"/>
      <c r="E23" s="1006"/>
      <c r="F23" s="1006"/>
      <c r="G23" s="1006"/>
      <c r="H23" s="1006"/>
      <c r="I23" s="1006"/>
      <c r="J23" s="1006"/>
      <c r="K23" s="1006"/>
    </row>
    <row r="24" spans="1:11" ht="45" hidden="1" x14ac:dyDescent="0.25">
      <c r="A24" s="101" t="s">
        <v>331</v>
      </c>
      <c r="B24" s="101" t="s">
        <v>332</v>
      </c>
      <c r="C24" s="1013" t="s">
        <v>2417</v>
      </c>
      <c r="D24" s="1013"/>
      <c r="E24" s="1013"/>
      <c r="F24" s="1013"/>
      <c r="G24" s="1013"/>
      <c r="H24" s="1013"/>
      <c r="I24" s="1013"/>
      <c r="J24" s="1013"/>
      <c r="K24" s="1013"/>
    </row>
    <row r="25" spans="1:11" ht="30" hidden="1" x14ac:dyDescent="0.25">
      <c r="A25" s="425" t="s">
        <v>333</v>
      </c>
      <c r="B25" s="425" t="s">
        <v>334</v>
      </c>
      <c r="C25" s="1006" t="s">
        <v>335</v>
      </c>
      <c r="D25" s="1006"/>
      <c r="E25" s="1006"/>
      <c r="F25" s="1006"/>
      <c r="G25" s="1006"/>
      <c r="H25" s="1006"/>
      <c r="I25" s="1006"/>
      <c r="J25" s="1006"/>
      <c r="K25" s="1006"/>
    </row>
    <row r="26" spans="1:11" ht="15" hidden="1" x14ac:dyDescent="0.25">
      <c r="A26" s="101" t="s">
        <v>336</v>
      </c>
      <c r="B26" s="101" t="s">
        <v>337</v>
      </c>
      <c r="C26" s="1005" t="s">
        <v>338</v>
      </c>
      <c r="D26" s="1005"/>
      <c r="E26" s="1005"/>
      <c r="F26" s="1005"/>
      <c r="G26" s="1005"/>
      <c r="H26" s="1005"/>
      <c r="I26" s="1005"/>
      <c r="J26" s="1005"/>
      <c r="K26" s="1005"/>
    </row>
    <row r="27" spans="1:11" ht="15" hidden="1" x14ac:dyDescent="0.25"/>
    <row r="28" spans="1:11" ht="15" x14ac:dyDescent="0.25">
      <c r="A28" s="418" t="s">
        <v>3482</v>
      </c>
    </row>
    <row r="29" spans="1:11" x14ac:dyDescent="0.25">
      <c r="A29" s="100" t="s">
        <v>318</v>
      </c>
      <c r="B29" s="1002" t="s">
        <v>2415</v>
      </c>
      <c r="C29" s="1003"/>
      <c r="D29" s="1003"/>
      <c r="E29" s="1003"/>
      <c r="F29" s="1003"/>
      <c r="G29" s="1003"/>
      <c r="H29" s="1003"/>
      <c r="I29" s="1003"/>
      <c r="J29" s="1003"/>
      <c r="K29" s="1004"/>
    </row>
    <row r="30" spans="1:11" ht="15" x14ac:dyDescent="0.25">
      <c r="A30" s="422" t="s">
        <v>2389</v>
      </c>
      <c r="B30" s="420" t="s">
        <v>2390</v>
      </c>
      <c r="C30" s="514"/>
      <c r="D30" s="513"/>
      <c r="E30" s="513"/>
      <c r="F30" s="513"/>
      <c r="G30" s="513"/>
      <c r="H30" s="513"/>
      <c r="I30" s="513"/>
      <c r="J30" s="513"/>
      <c r="K30" s="514"/>
    </row>
    <row r="31" spans="1:11" ht="15" x14ac:dyDescent="0.25">
      <c r="A31" s="423" t="s">
        <v>2391</v>
      </c>
      <c r="B31" s="421" t="s">
        <v>2392</v>
      </c>
      <c r="C31" s="515"/>
      <c r="D31" s="516"/>
      <c r="E31" s="516"/>
      <c r="F31" s="516"/>
      <c r="G31" s="516"/>
      <c r="H31" s="516"/>
      <c r="I31" s="516"/>
      <c r="J31" s="516"/>
      <c r="K31" s="515"/>
    </row>
    <row r="32" spans="1:11" ht="15" x14ac:dyDescent="0.25">
      <c r="A32" s="422" t="s">
        <v>2393</v>
      </c>
      <c r="B32" s="420" t="s">
        <v>2394</v>
      </c>
      <c r="C32" s="514"/>
      <c r="D32" s="513"/>
      <c r="E32" s="513"/>
      <c r="F32" s="513"/>
      <c r="G32" s="513"/>
      <c r="H32" s="513"/>
      <c r="I32" s="513"/>
      <c r="J32" s="513"/>
      <c r="K32" s="514"/>
    </row>
    <row r="33" spans="1:11" ht="15" x14ac:dyDescent="0.25">
      <c r="A33" s="423" t="s">
        <v>2395</v>
      </c>
      <c r="B33" s="421" t="s">
        <v>2396</v>
      </c>
      <c r="C33" s="515"/>
      <c r="D33" s="516"/>
      <c r="E33" s="516"/>
      <c r="F33" s="516"/>
      <c r="G33" s="516"/>
      <c r="H33" s="516"/>
      <c r="I33" s="516"/>
      <c r="J33" s="516"/>
      <c r="K33" s="515"/>
    </row>
    <row r="34" spans="1:11" ht="15" x14ac:dyDescent="0.25">
      <c r="A34" s="422" t="s">
        <v>2397</v>
      </c>
      <c r="B34" s="420" t="s">
        <v>2398</v>
      </c>
      <c r="C34" s="514"/>
      <c r="D34" s="513"/>
      <c r="E34" s="513"/>
      <c r="F34" s="513"/>
      <c r="G34" s="513"/>
      <c r="H34" s="513"/>
      <c r="I34" s="513"/>
      <c r="J34" s="513"/>
      <c r="K34" s="514"/>
    </row>
    <row r="35" spans="1:11" ht="15" x14ac:dyDescent="0.25">
      <c r="A35" s="423" t="s">
        <v>2399</v>
      </c>
      <c r="B35" s="421" t="s">
        <v>2400</v>
      </c>
      <c r="C35" s="515"/>
      <c r="D35" s="516"/>
      <c r="E35" s="516"/>
      <c r="F35" s="516"/>
      <c r="G35" s="516"/>
      <c r="H35" s="516"/>
      <c r="I35" s="516"/>
      <c r="J35" s="516"/>
      <c r="K35" s="515"/>
    </row>
    <row r="36" spans="1:11" ht="14.25" hidden="1" customHeight="1" x14ac:dyDescent="0.25">
      <c r="B36" s="209"/>
      <c r="C36" s="210"/>
    </row>
    <row r="37" spans="1:11" ht="15" hidden="1" x14ac:dyDescent="0.25">
      <c r="A37" s="346" t="s">
        <v>3484</v>
      </c>
    </row>
    <row r="38" spans="1:11" ht="15" hidden="1" x14ac:dyDescent="0.25">
      <c r="A38" s="100" t="s">
        <v>318</v>
      </c>
      <c r="B38" s="1000" t="s">
        <v>2415</v>
      </c>
      <c r="C38" s="1001"/>
      <c r="D38" s="1001"/>
      <c r="E38" s="1001"/>
      <c r="F38" s="1001"/>
      <c r="G38" s="1001"/>
      <c r="H38" s="1001"/>
      <c r="I38" s="1001"/>
      <c r="J38" s="1001"/>
      <c r="K38" s="1001"/>
    </row>
    <row r="39" spans="1:11" ht="30" hidden="1" x14ac:dyDescent="0.25">
      <c r="A39" s="422" t="s">
        <v>2401</v>
      </c>
      <c r="B39" s="985" t="s">
        <v>2402</v>
      </c>
      <c r="C39" s="986"/>
      <c r="D39" s="986"/>
      <c r="E39" s="986"/>
      <c r="F39" s="986"/>
      <c r="G39" s="986"/>
      <c r="H39" s="986"/>
      <c r="I39" s="986"/>
      <c r="J39" s="986"/>
      <c r="K39" s="987"/>
    </row>
    <row r="40" spans="1:11" ht="30" hidden="1" x14ac:dyDescent="0.25">
      <c r="A40" s="423" t="s">
        <v>2403</v>
      </c>
      <c r="B40" s="421" t="s">
        <v>2404</v>
      </c>
      <c r="C40" s="515"/>
      <c r="D40" s="516"/>
      <c r="E40" s="516"/>
      <c r="F40" s="516"/>
      <c r="G40" s="516"/>
      <c r="H40" s="516"/>
      <c r="I40" s="516"/>
      <c r="J40" s="516"/>
      <c r="K40" s="515"/>
    </row>
    <row r="41" spans="1:11" ht="30" hidden="1" x14ac:dyDescent="0.25">
      <c r="A41" s="422" t="s">
        <v>2405</v>
      </c>
      <c r="B41" s="420" t="s">
        <v>2406</v>
      </c>
      <c r="C41" s="514"/>
      <c r="D41" s="513"/>
      <c r="E41" s="513"/>
      <c r="F41" s="513"/>
      <c r="G41" s="513"/>
      <c r="H41" s="513"/>
      <c r="I41" s="513"/>
      <c r="J41" s="513"/>
      <c r="K41" s="514"/>
    </row>
    <row r="42" spans="1:11" ht="30" hidden="1" x14ac:dyDescent="0.25">
      <c r="A42" s="423" t="s">
        <v>2407</v>
      </c>
      <c r="B42" s="421" t="s">
        <v>2408</v>
      </c>
      <c r="C42" s="515"/>
      <c r="D42" s="516"/>
      <c r="E42" s="516"/>
      <c r="F42" s="516"/>
      <c r="G42" s="516"/>
      <c r="H42" s="516"/>
      <c r="I42" s="516"/>
      <c r="J42" s="516"/>
      <c r="K42" s="515"/>
    </row>
    <row r="43" spans="1:11" ht="30" hidden="1" x14ac:dyDescent="0.25">
      <c r="A43" s="422" t="s">
        <v>2409</v>
      </c>
      <c r="B43" s="420" t="s">
        <v>2410</v>
      </c>
      <c r="C43" s="514"/>
      <c r="D43" s="513"/>
      <c r="E43" s="513"/>
      <c r="F43" s="513"/>
      <c r="G43" s="513"/>
      <c r="H43" s="513"/>
      <c r="I43" s="513"/>
      <c r="J43" s="513"/>
      <c r="K43" s="514"/>
    </row>
    <row r="44" spans="1:11" ht="30" hidden="1" x14ac:dyDescent="0.25">
      <c r="A44" s="423" t="s">
        <v>2411</v>
      </c>
      <c r="B44" s="421" t="s">
        <v>2412</v>
      </c>
      <c r="C44" s="515"/>
      <c r="D44" s="516"/>
      <c r="E44" s="516"/>
      <c r="F44" s="516"/>
      <c r="G44" s="516"/>
      <c r="H44" s="516"/>
      <c r="I44" s="516"/>
      <c r="J44" s="516"/>
      <c r="K44" s="515"/>
    </row>
    <row r="45" spans="1:11" ht="30" hidden="1" x14ac:dyDescent="0.25">
      <c r="A45" s="422" t="s">
        <v>2413</v>
      </c>
      <c r="B45" s="420" t="s">
        <v>2414</v>
      </c>
      <c r="C45" s="514"/>
      <c r="D45" s="513"/>
      <c r="E45" s="513"/>
      <c r="F45" s="513"/>
      <c r="G45" s="513"/>
      <c r="H45" s="513"/>
      <c r="I45" s="513"/>
      <c r="J45" s="513"/>
      <c r="K45" s="514"/>
    </row>
    <row r="46" spans="1:11" ht="15" hidden="1" x14ac:dyDescent="0.25"/>
  </sheetData>
  <mergeCells count="27">
    <mergeCell ref="C25:K25"/>
    <mergeCell ref="C23:K23"/>
    <mergeCell ref="F3:M3"/>
    <mergeCell ref="O3:Q3"/>
    <mergeCell ref="D15:Q15"/>
    <mergeCell ref="C24:K24"/>
    <mergeCell ref="A3:C4"/>
    <mergeCell ref="C19:K19"/>
    <mergeCell ref="C20:K20"/>
    <mergeCell ref="C21:K21"/>
    <mergeCell ref="C22:K22"/>
    <mergeCell ref="B39:K39"/>
    <mergeCell ref="A5:C5"/>
    <mergeCell ref="A6:C6"/>
    <mergeCell ref="A7:C7"/>
    <mergeCell ref="A8:C8"/>
    <mergeCell ref="A9:C9"/>
    <mergeCell ref="A10:C10"/>
    <mergeCell ref="A11:C11"/>
    <mergeCell ref="A12:C12"/>
    <mergeCell ref="A13:C13"/>
    <mergeCell ref="A14:C14"/>
    <mergeCell ref="A15:C15"/>
    <mergeCell ref="A16:C16"/>
    <mergeCell ref="B38:K38"/>
    <mergeCell ref="B29:K29"/>
    <mergeCell ref="C26:K26"/>
  </mergeCells>
  <phoneticPr fontId="0" type="noConversion"/>
  <pageMargins left="0.7" right="0.7" top="0.75" bottom="0.75" header="0.3" footer="0.3"/>
  <pageSetup scale="80" fitToHeight="0" orientation="landscape" r:id="rId1"/>
  <ignoredErrors>
    <ignoredError sqref="F6:F7 F10 F12:F14" formulaRange="1"/>
    <ignoredError sqref="N1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08"/>
  <sheetViews>
    <sheetView topLeftCell="A91" zoomScaleNormal="100" workbookViewId="0">
      <selection activeCell="B105" sqref="B105"/>
    </sheetView>
  </sheetViews>
  <sheetFormatPr defaultColWidth="9.109375" defaultRowHeight="13.8" x14ac:dyDescent="0.25"/>
  <cols>
    <col min="1" max="1" width="9.44140625" style="70" customWidth="1"/>
    <col min="2" max="2" width="13.44140625" style="70" customWidth="1"/>
    <col min="3" max="3" width="92" style="70" customWidth="1"/>
    <col min="4" max="16384" width="9.109375" style="69"/>
  </cols>
  <sheetData>
    <row r="1" spans="1:3" ht="24.9" customHeight="1" x14ac:dyDescent="0.25">
      <c r="A1" s="91" t="s">
        <v>2333</v>
      </c>
      <c r="B1" s="90"/>
    </row>
    <row r="2" spans="1:3" s="88" customFormat="1" ht="27" customHeight="1" x14ac:dyDescent="0.25">
      <c r="A2" s="89" t="s">
        <v>2332</v>
      </c>
      <c r="B2" s="89" t="s">
        <v>2331</v>
      </c>
      <c r="C2" s="89" t="s">
        <v>2330</v>
      </c>
    </row>
    <row r="3" spans="1:3" ht="20.100000000000001" customHeight="1" x14ac:dyDescent="0.2">
      <c r="A3" s="85" t="s">
        <v>2329</v>
      </c>
      <c r="B3" s="87"/>
      <c r="C3" s="86"/>
    </row>
    <row r="4" spans="1:3" ht="20.100000000000001" customHeight="1" x14ac:dyDescent="0.2">
      <c r="A4" s="85" t="s">
        <v>2328</v>
      </c>
      <c r="B4" s="84"/>
      <c r="C4" s="83"/>
    </row>
    <row r="5" spans="1:3" ht="36" x14ac:dyDescent="0.2">
      <c r="A5" s="72" t="s">
        <v>2327</v>
      </c>
      <c r="B5" s="71" t="s">
        <v>2237</v>
      </c>
      <c r="C5" s="71" t="s">
        <v>2326</v>
      </c>
    </row>
    <row r="6" spans="1:3" ht="24" x14ac:dyDescent="0.2">
      <c r="A6" s="72" t="s">
        <v>2325</v>
      </c>
      <c r="B6" s="71" t="s">
        <v>2237</v>
      </c>
      <c r="C6" s="71" t="s">
        <v>2324</v>
      </c>
    </row>
    <row r="7" spans="1:3" ht="24" x14ac:dyDescent="0.2">
      <c r="A7" s="72" t="s">
        <v>2323</v>
      </c>
      <c r="B7" s="71" t="s">
        <v>2237</v>
      </c>
      <c r="C7" s="71" t="s">
        <v>2322</v>
      </c>
    </row>
    <row r="8" spans="1:3" ht="24" x14ac:dyDescent="0.2">
      <c r="A8" s="72" t="s">
        <v>2321</v>
      </c>
      <c r="B8" s="71" t="s">
        <v>2237</v>
      </c>
      <c r="C8" s="71" t="s">
        <v>2320</v>
      </c>
    </row>
    <row r="9" spans="1:3" ht="24" x14ac:dyDescent="0.2">
      <c r="A9" s="72" t="s">
        <v>2319</v>
      </c>
      <c r="B9" s="71" t="s">
        <v>2237</v>
      </c>
      <c r="C9" s="71" t="s">
        <v>2318</v>
      </c>
    </row>
    <row r="10" spans="1:3" ht="24" x14ac:dyDescent="0.2">
      <c r="A10" s="72" t="s">
        <v>2317</v>
      </c>
      <c r="B10" s="71" t="s">
        <v>2237</v>
      </c>
      <c r="C10" s="71" t="s">
        <v>2316</v>
      </c>
    </row>
    <row r="11" spans="1:3" ht="24" x14ac:dyDescent="0.2">
      <c r="A11" s="72" t="s">
        <v>2315</v>
      </c>
      <c r="B11" s="71" t="s">
        <v>2237</v>
      </c>
      <c r="C11" s="71" t="s">
        <v>2314</v>
      </c>
    </row>
    <row r="12" spans="1:3" ht="24" x14ac:dyDescent="0.2">
      <c r="A12" s="72" t="s">
        <v>2313</v>
      </c>
      <c r="B12" s="71" t="s">
        <v>2237</v>
      </c>
      <c r="C12" s="71" t="s">
        <v>2312</v>
      </c>
    </row>
    <row r="13" spans="1:3" ht="24" x14ac:dyDescent="0.2">
      <c r="A13" s="72" t="s">
        <v>2311</v>
      </c>
      <c r="B13" s="71" t="s">
        <v>2237</v>
      </c>
      <c r="C13" s="71" t="s">
        <v>2310</v>
      </c>
    </row>
    <row r="14" spans="1:3" ht="24" x14ac:dyDescent="0.2">
      <c r="A14" s="72" t="s">
        <v>2309</v>
      </c>
      <c r="B14" s="71" t="s">
        <v>2237</v>
      </c>
      <c r="C14" s="71" t="s">
        <v>2308</v>
      </c>
    </row>
    <row r="15" spans="1:3" ht="24" x14ac:dyDescent="0.2">
      <c r="A15" s="72" t="s">
        <v>2307</v>
      </c>
      <c r="B15" s="71" t="s">
        <v>2237</v>
      </c>
      <c r="C15" s="71" t="s">
        <v>2306</v>
      </c>
    </row>
    <row r="16" spans="1:3" ht="24" x14ac:dyDescent="0.2">
      <c r="A16" s="72" t="s">
        <v>2305</v>
      </c>
      <c r="B16" s="71" t="s">
        <v>2237</v>
      </c>
      <c r="C16" s="71" t="s">
        <v>2304</v>
      </c>
    </row>
    <row r="17" spans="1:3" ht="24" x14ac:dyDescent="0.2">
      <c r="A17" s="72" t="s">
        <v>2303</v>
      </c>
      <c r="B17" s="71" t="s">
        <v>2237</v>
      </c>
      <c r="C17" s="71" t="s">
        <v>2302</v>
      </c>
    </row>
    <row r="18" spans="1:3" ht="22.8" x14ac:dyDescent="0.25">
      <c r="A18" s="72" t="s">
        <v>2301</v>
      </c>
      <c r="B18" s="71" t="s">
        <v>2237</v>
      </c>
      <c r="C18" s="71" t="s">
        <v>2300</v>
      </c>
    </row>
    <row r="19" spans="1:3" ht="22.8" x14ac:dyDescent="0.25">
      <c r="A19" s="72" t="s">
        <v>2299</v>
      </c>
      <c r="B19" s="71" t="s">
        <v>2237</v>
      </c>
      <c r="C19" s="71" t="s">
        <v>2298</v>
      </c>
    </row>
    <row r="20" spans="1:3" ht="22.8" x14ac:dyDescent="0.25">
      <c r="A20" s="72" t="s">
        <v>2297</v>
      </c>
      <c r="B20" s="71" t="s">
        <v>2237</v>
      </c>
      <c r="C20" s="71" t="s">
        <v>2296</v>
      </c>
    </row>
    <row r="21" spans="1:3" ht="22.8" x14ac:dyDescent="0.25">
      <c r="A21" s="72" t="s">
        <v>2295</v>
      </c>
      <c r="B21" s="71" t="s">
        <v>2237</v>
      </c>
      <c r="C21" s="71" t="s">
        <v>2294</v>
      </c>
    </row>
    <row r="22" spans="1:3" ht="24" x14ac:dyDescent="0.2">
      <c r="A22" s="72" t="s">
        <v>2293</v>
      </c>
      <c r="B22" s="71" t="s">
        <v>2237</v>
      </c>
      <c r="C22" s="71" t="s">
        <v>2292</v>
      </c>
    </row>
    <row r="23" spans="1:3" ht="24" x14ac:dyDescent="0.2">
      <c r="A23" s="72" t="s">
        <v>2291</v>
      </c>
      <c r="B23" s="71" t="s">
        <v>2237</v>
      </c>
      <c r="C23" s="71" t="s">
        <v>2290</v>
      </c>
    </row>
    <row r="24" spans="1:3" ht="24" x14ac:dyDescent="0.2">
      <c r="A24" s="72" t="s">
        <v>2289</v>
      </c>
      <c r="B24" s="71" t="s">
        <v>2237</v>
      </c>
      <c r="C24" s="71" t="s">
        <v>2288</v>
      </c>
    </row>
    <row r="25" spans="1:3" ht="24" x14ac:dyDescent="0.2">
      <c r="A25" s="72" t="s">
        <v>2287</v>
      </c>
      <c r="B25" s="71" t="s">
        <v>2237</v>
      </c>
      <c r="C25" s="71" t="s">
        <v>2286</v>
      </c>
    </row>
    <row r="26" spans="1:3" ht="24" x14ac:dyDescent="0.2">
      <c r="A26" s="72" t="s">
        <v>2285</v>
      </c>
      <c r="B26" s="71" t="s">
        <v>2237</v>
      </c>
      <c r="C26" s="71" t="s">
        <v>2284</v>
      </c>
    </row>
    <row r="27" spans="1:3" ht="24" x14ac:dyDescent="0.2">
      <c r="A27" s="72" t="s">
        <v>2283</v>
      </c>
      <c r="B27" s="71" t="s">
        <v>2237</v>
      </c>
      <c r="C27" s="71" t="s">
        <v>2282</v>
      </c>
    </row>
    <row r="28" spans="1:3" ht="24" x14ac:dyDescent="0.2">
      <c r="A28" s="72" t="s">
        <v>2281</v>
      </c>
      <c r="B28" s="71" t="s">
        <v>2237</v>
      </c>
      <c r="C28" s="71" t="s">
        <v>2280</v>
      </c>
    </row>
    <row r="29" spans="1:3" ht="24" x14ac:dyDescent="0.2">
      <c r="A29" s="72" t="s">
        <v>2279</v>
      </c>
      <c r="B29" s="71" t="s">
        <v>2237</v>
      </c>
      <c r="C29" s="71" t="s">
        <v>2278</v>
      </c>
    </row>
    <row r="30" spans="1:3" ht="24" x14ac:dyDescent="0.2">
      <c r="A30" s="72" t="s">
        <v>2277</v>
      </c>
      <c r="B30" s="71" t="s">
        <v>2237</v>
      </c>
      <c r="C30" s="71" t="s">
        <v>2276</v>
      </c>
    </row>
    <row r="31" spans="1:3" ht="24" x14ac:dyDescent="0.2">
      <c r="A31" s="72" t="s">
        <v>2275</v>
      </c>
      <c r="B31" s="71" t="s">
        <v>2237</v>
      </c>
      <c r="C31" s="71" t="s">
        <v>2274</v>
      </c>
    </row>
    <row r="32" spans="1:3" ht="24" x14ac:dyDescent="0.2">
      <c r="A32" s="72" t="s">
        <v>2273</v>
      </c>
      <c r="B32" s="71" t="s">
        <v>2237</v>
      </c>
      <c r="C32" s="71" t="s">
        <v>2272</v>
      </c>
    </row>
    <row r="33" spans="1:3" ht="24" x14ac:dyDescent="0.2">
      <c r="A33" s="72" t="s">
        <v>2271</v>
      </c>
      <c r="B33" s="71" t="s">
        <v>2237</v>
      </c>
      <c r="C33" s="71" t="s">
        <v>2270</v>
      </c>
    </row>
    <row r="34" spans="1:3" ht="24" x14ac:dyDescent="0.2">
      <c r="A34" s="72" t="s">
        <v>2269</v>
      </c>
      <c r="B34" s="71" t="s">
        <v>2237</v>
      </c>
      <c r="C34" s="71" t="s">
        <v>2268</v>
      </c>
    </row>
    <row r="35" spans="1:3" ht="24" x14ac:dyDescent="0.2">
      <c r="A35" s="72" t="s">
        <v>2267</v>
      </c>
      <c r="B35" s="71" t="s">
        <v>2237</v>
      </c>
      <c r="C35" s="71" t="s">
        <v>2266</v>
      </c>
    </row>
    <row r="36" spans="1:3" ht="24" x14ac:dyDescent="0.2">
      <c r="A36" s="72" t="s">
        <v>2265</v>
      </c>
      <c r="B36" s="71" t="s">
        <v>2237</v>
      </c>
      <c r="C36" s="71" t="s">
        <v>2264</v>
      </c>
    </row>
    <row r="37" spans="1:3" ht="24" x14ac:dyDescent="0.2">
      <c r="A37" s="72" t="s">
        <v>2263</v>
      </c>
      <c r="B37" s="71" t="s">
        <v>2237</v>
      </c>
      <c r="C37" s="71" t="s">
        <v>2262</v>
      </c>
    </row>
    <row r="38" spans="1:3" ht="24" x14ac:dyDescent="0.2">
      <c r="A38" s="72" t="s">
        <v>2261</v>
      </c>
      <c r="B38" s="71" t="s">
        <v>2237</v>
      </c>
      <c r="C38" s="71" t="s">
        <v>2260</v>
      </c>
    </row>
    <row r="39" spans="1:3" ht="24" x14ac:dyDescent="0.2">
      <c r="A39" s="72" t="s">
        <v>2259</v>
      </c>
      <c r="B39" s="71" t="s">
        <v>2237</v>
      </c>
      <c r="C39" s="71" t="s">
        <v>2258</v>
      </c>
    </row>
    <row r="40" spans="1:3" ht="24" x14ac:dyDescent="0.2">
      <c r="A40" s="72" t="s">
        <v>2257</v>
      </c>
      <c r="B40" s="71" t="s">
        <v>2237</v>
      </c>
      <c r="C40" s="71" t="s">
        <v>2256</v>
      </c>
    </row>
    <row r="41" spans="1:3" ht="24" x14ac:dyDescent="0.2">
      <c r="A41" s="72" t="s">
        <v>2255</v>
      </c>
      <c r="B41" s="71" t="s">
        <v>2237</v>
      </c>
      <c r="C41" s="71" t="s">
        <v>2254</v>
      </c>
    </row>
    <row r="42" spans="1:3" ht="24" x14ac:dyDescent="0.2">
      <c r="A42" s="72" t="s">
        <v>2253</v>
      </c>
      <c r="B42" s="71" t="s">
        <v>2237</v>
      </c>
      <c r="C42" s="71" t="s">
        <v>2252</v>
      </c>
    </row>
    <row r="43" spans="1:3" ht="24" x14ac:dyDescent="0.2">
      <c r="A43" s="72" t="s">
        <v>2251</v>
      </c>
      <c r="B43" s="71" t="s">
        <v>2237</v>
      </c>
      <c r="C43" s="71" t="s">
        <v>2250</v>
      </c>
    </row>
    <row r="44" spans="1:3" ht="22.8" x14ac:dyDescent="0.25">
      <c r="A44" s="72" t="s">
        <v>2249</v>
      </c>
      <c r="B44" s="71" t="s">
        <v>2237</v>
      </c>
      <c r="C44" s="71" t="s">
        <v>2248</v>
      </c>
    </row>
    <row r="45" spans="1:3" ht="24" x14ac:dyDescent="0.2">
      <c r="A45" s="72" t="s">
        <v>2247</v>
      </c>
      <c r="B45" s="71" t="s">
        <v>2237</v>
      </c>
      <c r="C45" s="71" t="s">
        <v>2246</v>
      </c>
    </row>
    <row r="46" spans="1:3" ht="24" x14ac:dyDescent="0.2">
      <c r="A46" s="72" t="s">
        <v>2245</v>
      </c>
      <c r="B46" s="71" t="s">
        <v>2237</v>
      </c>
      <c r="C46" s="71" t="s">
        <v>2244</v>
      </c>
    </row>
    <row r="47" spans="1:3" ht="24" x14ac:dyDescent="0.2">
      <c r="A47" s="72" t="s">
        <v>2243</v>
      </c>
      <c r="B47" s="71" t="s">
        <v>2237</v>
      </c>
      <c r="C47" s="71" t="s">
        <v>2242</v>
      </c>
    </row>
    <row r="48" spans="1:3" ht="24" x14ac:dyDescent="0.2">
      <c r="A48" s="72" t="s">
        <v>2241</v>
      </c>
      <c r="B48" s="71" t="s">
        <v>2237</v>
      </c>
      <c r="C48" s="71" t="s">
        <v>2240</v>
      </c>
    </row>
    <row r="49" spans="1:3" ht="24" x14ac:dyDescent="0.2">
      <c r="A49" s="72" t="s">
        <v>2239</v>
      </c>
      <c r="B49" s="71" t="s">
        <v>2237</v>
      </c>
      <c r="C49" s="71" t="s">
        <v>2238</v>
      </c>
    </row>
    <row r="50" spans="1:3" ht="20.100000000000001" customHeight="1" x14ac:dyDescent="0.2">
      <c r="A50" s="75" t="s">
        <v>2236</v>
      </c>
      <c r="B50" s="82"/>
      <c r="C50" s="81"/>
    </row>
    <row r="51" spans="1:3" ht="24" x14ac:dyDescent="0.2">
      <c r="A51" s="72" t="s">
        <v>2235</v>
      </c>
      <c r="B51" s="71" t="s">
        <v>2152</v>
      </c>
      <c r="C51" s="71" t="s">
        <v>2234</v>
      </c>
    </row>
    <row r="52" spans="1:3" ht="24" x14ac:dyDescent="0.2">
      <c r="A52" s="72" t="s">
        <v>2233</v>
      </c>
      <c r="B52" s="71" t="s">
        <v>2152</v>
      </c>
      <c r="C52" s="71" t="s">
        <v>2232</v>
      </c>
    </row>
    <row r="53" spans="1:3" ht="24" x14ac:dyDescent="0.2">
      <c r="A53" s="72" t="s">
        <v>2231</v>
      </c>
      <c r="B53" s="71" t="s">
        <v>2152</v>
      </c>
      <c r="C53" s="71" t="s">
        <v>2230</v>
      </c>
    </row>
    <row r="54" spans="1:3" ht="24" x14ac:dyDescent="0.2">
      <c r="A54" s="72" t="s">
        <v>2229</v>
      </c>
      <c r="B54" s="71" t="s">
        <v>2152</v>
      </c>
      <c r="C54" s="71" t="s">
        <v>2228</v>
      </c>
    </row>
    <row r="55" spans="1:3" ht="24" x14ac:dyDescent="0.2">
      <c r="A55" s="72" t="s">
        <v>2227</v>
      </c>
      <c r="B55" s="71" t="s">
        <v>2152</v>
      </c>
      <c r="C55" s="71" t="s">
        <v>2226</v>
      </c>
    </row>
    <row r="56" spans="1:3" ht="24" x14ac:dyDescent="0.2">
      <c r="A56" s="72" t="s">
        <v>2225</v>
      </c>
      <c r="B56" s="71" t="s">
        <v>2152</v>
      </c>
      <c r="C56" s="71" t="s">
        <v>2224</v>
      </c>
    </row>
    <row r="57" spans="1:3" ht="24" x14ac:dyDescent="0.2">
      <c r="A57" s="72" t="s">
        <v>2223</v>
      </c>
      <c r="B57" s="71" t="s">
        <v>2152</v>
      </c>
      <c r="C57" s="71" t="s">
        <v>2222</v>
      </c>
    </row>
    <row r="58" spans="1:3" ht="24" x14ac:dyDescent="0.2">
      <c r="A58" s="72" t="s">
        <v>2221</v>
      </c>
      <c r="B58" s="71" t="s">
        <v>2152</v>
      </c>
      <c r="C58" s="71" t="s">
        <v>2220</v>
      </c>
    </row>
    <row r="59" spans="1:3" ht="24" x14ac:dyDescent="0.2">
      <c r="A59" s="72" t="s">
        <v>2219</v>
      </c>
      <c r="B59" s="71" t="s">
        <v>2152</v>
      </c>
      <c r="C59" s="71" t="s">
        <v>2218</v>
      </c>
    </row>
    <row r="60" spans="1:3" ht="24" x14ac:dyDescent="0.2">
      <c r="A60" s="72" t="s">
        <v>2217</v>
      </c>
      <c r="B60" s="71" t="s">
        <v>2152</v>
      </c>
      <c r="C60" s="71" t="s">
        <v>2216</v>
      </c>
    </row>
    <row r="61" spans="1:3" ht="22.8" x14ac:dyDescent="0.25">
      <c r="A61" s="72" t="s">
        <v>2215</v>
      </c>
      <c r="B61" s="71" t="s">
        <v>2152</v>
      </c>
      <c r="C61" s="71" t="s">
        <v>2214</v>
      </c>
    </row>
    <row r="62" spans="1:3" ht="24" x14ac:dyDescent="0.2">
      <c r="A62" s="72" t="s">
        <v>2213</v>
      </c>
      <c r="B62" s="71" t="s">
        <v>2152</v>
      </c>
      <c r="C62" s="71" t="s">
        <v>2212</v>
      </c>
    </row>
    <row r="63" spans="1:3" ht="24" x14ac:dyDescent="0.2">
      <c r="A63" s="72" t="s">
        <v>2211</v>
      </c>
      <c r="B63" s="71" t="s">
        <v>2152</v>
      </c>
      <c r="C63" s="71" t="s">
        <v>2210</v>
      </c>
    </row>
    <row r="64" spans="1:3" ht="24" x14ac:dyDescent="0.2">
      <c r="A64" s="72" t="s">
        <v>2209</v>
      </c>
      <c r="B64" s="71" t="s">
        <v>2152</v>
      </c>
      <c r="C64" s="71" t="s">
        <v>2208</v>
      </c>
    </row>
    <row r="65" spans="1:3" ht="24" x14ac:dyDescent="0.2">
      <c r="A65" s="72" t="s">
        <v>2207</v>
      </c>
      <c r="B65" s="71" t="s">
        <v>2152</v>
      </c>
      <c r="C65" s="71" t="s">
        <v>2206</v>
      </c>
    </row>
    <row r="66" spans="1:3" ht="24" x14ac:dyDescent="0.2">
      <c r="A66" s="72" t="s">
        <v>2205</v>
      </c>
      <c r="B66" s="71" t="s">
        <v>2152</v>
      </c>
      <c r="C66" s="71" t="s">
        <v>2204</v>
      </c>
    </row>
    <row r="67" spans="1:3" ht="24" x14ac:dyDescent="0.2">
      <c r="A67" s="72" t="s">
        <v>2203</v>
      </c>
      <c r="B67" s="71" t="s">
        <v>2152</v>
      </c>
      <c r="C67" s="71" t="s">
        <v>2202</v>
      </c>
    </row>
    <row r="68" spans="1:3" ht="24" x14ac:dyDescent="0.2">
      <c r="A68" s="72" t="s">
        <v>2201</v>
      </c>
      <c r="B68" s="71" t="s">
        <v>2152</v>
      </c>
      <c r="C68" s="71" t="s">
        <v>2200</v>
      </c>
    </row>
    <row r="69" spans="1:3" ht="24" x14ac:dyDescent="0.2">
      <c r="A69" s="72" t="s">
        <v>2199</v>
      </c>
      <c r="B69" s="71" t="s">
        <v>2152</v>
      </c>
      <c r="C69" s="71" t="s">
        <v>2198</v>
      </c>
    </row>
    <row r="70" spans="1:3" ht="24" x14ac:dyDescent="0.2">
      <c r="A70" s="72" t="s">
        <v>2197</v>
      </c>
      <c r="B70" s="71" t="s">
        <v>2152</v>
      </c>
      <c r="C70" s="71" t="s">
        <v>2196</v>
      </c>
    </row>
    <row r="71" spans="1:3" ht="24" x14ac:dyDescent="0.2">
      <c r="A71" s="72" t="s">
        <v>2195</v>
      </c>
      <c r="B71" s="71" t="s">
        <v>2152</v>
      </c>
      <c r="C71" s="71" t="s">
        <v>2194</v>
      </c>
    </row>
    <row r="72" spans="1:3" ht="24" x14ac:dyDescent="0.2">
      <c r="A72" s="72" t="s">
        <v>2193</v>
      </c>
      <c r="B72" s="71" t="s">
        <v>2152</v>
      </c>
      <c r="C72" s="71" t="s">
        <v>2192</v>
      </c>
    </row>
    <row r="73" spans="1:3" ht="24" x14ac:dyDescent="0.2">
      <c r="A73" s="72" t="s">
        <v>2191</v>
      </c>
      <c r="B73" s="71" t="s">
        <v>2152</v>
      </c>
      <c r="C73" s="71" t="s">
        <v>2190</v>
      </c>
    </row>
    <row r="74" spans="1:3" ht="22.8" x14ac:dyDescent="0.25">
      <c r="A74" s="72" t="s">
        <v>2189</v>
      </c>
      <c r="B74" s="71" t="s">
        <v>2152</v>
      </c>
      <c r="C74" s="71" t="s">
        <v>2188</v>
      </c>
    </row>
    <row r="75" spans="1:3" ht="24" x14ac:dyDescent="0.2">
      <c r="A75" s="72" t="s">
        <v>2187</v>
      </c>
      <c r="B75" s="71" t="s">
        <v>2152</v>
      </c>
      <c r="C75" s="71" t="s">
        <v>2186</v>
      </c>
    </row>
    <row r="76" spans="1:3" ht="24" x14ac:dyDescent="0.2">
      <c r="A76" s="72" t="s">
        <v>2185</v>
      </c>
      <c r="B76" s="71" t="s">
        <v>2152</v>
      </c>
      <c r="C76" s="71" t="s">
        <v>2184</v>
      </c>
    </row>
    <row r="77" spans="1:3" ht="24" x14ac:dyDescent="0.2">
      <c r="A77" s="72" t="s">
        <v>2183</v>
      </c>
      <c r="B77" s="71" t="s">
        <v>2152</v>
      </c>
      <c r="C77" s="71" t="s">
        <v>2182</v>
      </c>
    </row>
    <row r="78" spans="1:3" ht="24" x14ac:dyDescent="0.2">
      <c r="A78" s="72" t="s">
        <v>2181</v>
      </c>
      <c r="B78" s="71" t="s">
        <v>2152</v>
      </c>
      <c r="C78" s="71" t="s">
        <v>2180</v>
      </c>
    </row>
    <row r="79" spans="1:3" ht="24" x14ac:dyDescent="0.2">
      <c r="A79" s="72" t="s">
        <v>2179</v>
      </c>
      <c r="B79" s="71" t="s">
        <v>2152</v>
      </c>
      <c r="C79" s="71" t="s">
        <v>2178</v>
      </c>
    </row>
    <row r="80" spans="1:3" ht="24" x14ac:dyDescent="0.2">
      <c r="A80" s="72" t="s">
        <v>2177</v>
      </c>
      <c r="B80" s="71" t="s">
        <v>2152</v>
      </c>
      <c r="C80" s="71" t="s">
        <v>2176</v>
      </c>
    </row>
    <row r="81" spans="1:3" ht="24" x14ac:dyDescent="0.2">
      <c r="A81" s="72" t="s">
        <v>2175</v>
      </c>
      <c r="B81" s="71" t="s">
        <v>2152</v>
      </c>
      <c r="C81" s="71" t="s">
        <v>2174</v>
      </c>
    </row>
    <row r="82" spans="1:3" ht="24" x14ac:dyDescent="0.2">
      <c r="A82" s="72" t="s">
        <v>2173</v>
      </c>
      <c r="B82" s="71" t="s">
        <v>2152</v>
      </c>
      <c r="C82" s="71" t="s">
        <v>2172</v>
      </c>
    </row>
    <row r="83" spans="1:3" ht="24" x14ac:dyDescent="0.2">
      <c r="A83" s="72" t="s">
        <v>2171</v>
      </c>
      <c r="B83" s="71" t="s">
        <v>2152</v>
      </c>
      <c r="C83" s="71" t="s">
        <v>2170</v>
      </c>
    </row>
    <row r="84" spans="1:3" ht="24" x14ac:dyDescent="0.2">
      <c r="A84" s="72" t="s">
        <v>2169</v>
      </c>
      <c r="B84" s="71" t="s">
        <v>2152</v>
      </c>
      <c r="C84" s="71" t="s">
        <v>2168</v>
      </c>
    </row>
    <row r="85" spans="1:3" ht="24" x14ac:dyDescent="0.2">
      <c r="A85" s="72" t="s">
        <v>2167</v>
      </c>
      <c r="B85" s="71" t="s">
        <v>2152</v>
      </c>
      <c r="C85" s="71" t="s">
        <v>2166</v>
      </c>
    </row>
    <row r="86" spans="1:3" ht="24" x14ac:dyDescent="0.2">
      <c r="A86" s="72" t="s">
        <v>2165</v>
      </c>
      <c r="B86" s="71" t="s">
        <v>2152</v>
      </c>
      <c r="C86" s="71" t="s">
        <v>2164</v>
      </c>
    </row>
    <row r="87" spans="1:3" ht="24" x14ac:dyDescent="0.2">
      <c r="A87" s="72" t="s">
        <v>2163</v>
      </c>
      <c r="B87" s="71" t="s">
        <v>2152</v>
      </c>
      <c r="C87" s="71" t="s">
        <v>2162</v>
      </c>
    </row>
    <row r="88" spans="1:3" ht="36" x14ac:dyDescent="0.2">
      <c r="A88" s="72" t="s">
        <v>2161</v>
      </c>
      <c r="B88" s="71" t="s">
        <v>2152</v>
      </c>
      <c r="C88" s="71" t="s">
        <v>2160</v>
      </c>
    </row>
    <row r="89" spans="1:3" ht="24" x14ac:dyDescent="0.2">
      <c r="A89" s="72" t="s">
        <v>2159</v>
      </c>
      <c r="B89" s="71" t="s">
        <v>2152</v>
      </c>
      <c r="C89" s="71" t="s">
        <v>2158</v>
      </c>
    </row>
    <row r="90" spans="1:3" ht="24" x14ac:dyDescent="0.2">
      <c r="A90" s="72" t="s">
        <v>2157</v>
      </c>
      <c r="B90" s="71" t="s">
        <v>2152</v>
      </c>
      <c r="C90" s="71" t="s">
        <v>2156</v>
      </c>
    </row>
    <row r="91" spans="1:3" ht="24" x14ac:dyDescent="0.2">
      <c r="A91" s="72" t="s">
        <v>2155</v>
      </c>
      <c r="B91" s="71" t="s">
        <v>2152</v>
      </c>
      <c r="C91" s="71" t="s">
        <v>2154</v>
      </c>
    </row>
    <row r="92" spans="1:3" ht="48" x14ac:dyDescent="0.2">
      <c r="A92" s="72" t="s">
        <v>2153</v>
      </c>
      <c r="B92" s="71" t="s">
        <v>2152</v>
      </c>
      <c r="C92" s="76" t="s">
        <v>2151</v>
      </c>
    </row>
    <row r="93" spans="1:3" ht="20.100000000000001" customHeight="1" x14ac:dyDescent="0.2">
      <c r="A93" s="75" t="s">
        <v>2150</v>
      </c>
      <c r="B93" s="80"/>
      <c r="C93" s="79"/>
    </row>
    <row r="94" spans="1:3" ht="24" x14ac:dyDescent="0.2">
      <c r="A94" s="72" t="s">
        <v>2149</v>
      </c>
      <c r="B94" s="71" t="s">
        <v>2143</v>
      </c>
      <c r="C94" s="71" t="s">
        <v>2148</v>
      </c>
    </row>
    <row r="95" spans="1:3" ht="34.200000000000003" x14ac:dyDescent="0.25">
      <c r="A95" s="72" t="s">
        <v>2147</v>
      </c>
      <c r="B95" s="71" t="s">
        <v>2143</v>
      </c>
      <c r="C95" s="76" t="s">
        <v>2146</v>
      </c>
    </row>
    <row r="96" spans="1:3" ht="24" x14ac:dyDescent="0.2">
      <c r="A96" s="72" t="s">
        <v>2145</v>
      </c>
      <c r="B96" s="71" t="s">
        <v>2143</v>
      </c>
      <c r="C96" s="71" t="s">
        <v>2144</v>
      </c>
    </row>
    <row r="97" spans="1:3" ht="20.100000000000001" customHeight="1" x14ac:dyDescent="0.2">
      <c r="A97" s="75" t="s">
        <v>2344</v>
      </c>
      <c r="B97" s="78"/>
      <c r="C97" s="77"/>
    </row>
    <row r="98" spans="1:3" ht="24" x14ac:dyDescent="0.2">
      <c r="A98" s="72" t="s">
        <v>2345</v>
      </c>
      <c r="B98" s="71" t="s">
        <v>2343</v>
      </c>
      <c r="C98" s="71" t="s">
        <v>2142</v>
      </c>
    </row>
    <row r="99" spans="1:3" ht="24" x14ac:dyDescent="0.2">
      <c r="A99" s="72" t="s">
        <v>2346</v>
      </c>
      <c r="B99" s="71" t="s">
        <v>2343</v>
      </c>
      <c r="C99" s="71" t="s">
        <v>2141</v>
      </c>
    </row>
    <row r="100" spans="1:3" ht="24" x14ac:dyDescent="0.2">
      <c r="A100" s="72" t="s">
        <v>2347</v>
      </c>
      <c r="B100" s="71" t="s">
        <v>2343</v>
      </c>
      <c r="C100" s="71" t="s">
        <v>2140</v>
      </c>
    </row>
    <row r="101" spans="1:3" ht="36" x14ac:dyDescent="0.2">
      <c r="A101" s="72" t="s">
        <v>2348</v>
      </c>
      <c r="B101" s="71" t="s">
        <v>2343</v>
      </c>
      <c r="C101" s="76" t="s">
        <v>2139</v>
      </c>
    </row>
    <row r="102" spans="1:3" ht="20.100000000000001" customHeight="1" x14ac:dyDescent="0.2">
      <c r="A102" s="75" t="s">
        <v>2138</v>
      </c>
      <c r="B102" s="74"/>
      <c r="C102" s="73"/>
    </row>
    <row r="103" spans="1:3" ht="24" x14ac:dyDescent="0.2">
      <c r="A103" s="72" t="s">
        <v>2137</v>
      </c>
      <c r="B103" s="71" t="s">
        <v>2136</v>
      </c>
      <c r="C103" s="71" t="s">
        <v>2135</v>
      </c>
    </row>
    <row r="104" spans="1:3" ht="14.25" x14ac:dyDescent="0.2">
      <c r="A104" s="94" t="s">
        <v>2342</v>
      </c>
      <c r="B104" s="93"/>
      <c r="C104" s="92"/>
    </row>
    <row r="105" spans="1:3" ht="24" x14ac:dyDescent="0.2">
      <c r="A105" s="95" t="s">
        <v>2341</v>
      </c>
      <c r="B105" s="95" t="s">
        <v>959</v>
      </c>
      <c r="C105" s="95" t="s">
        <v>2340</v>
      </c>
    </row>
    <row r="106" spans="1:3" ht="24" x14ac:dyDescent="0.2">
      <c r="A106" s="95" t="s">
        <v>2339</v>
      </c>
      <c r="B106" s="95" t="s">
        <v>959</v>
      </c>
      <c r="C106" s="95" t="s">
        <v>2338</v>
      </c>
    </row>
    <row r="107" spans="1:3" ht="24" x14ac:dyDescent="0.2">
      <c r="A107" s="95" t="s">
        <v>2337</v>
      </c>
      <c r="B107" s="95" t="s">
        <v>959</v>
      </c>
      <c r="C107" s="95" t="s">
        <v>2336</v>
      </c>
    </row>
    <row r="108" spans="1:3" ht="36" x14ac:dyDescent="0.2">
      <c r="A108" s="96" t="s">
        <v>2335</v>
      </c>
      <c r="B108" s="95" t="s">
        <v>959</v>
      </c>
      <c r="C108" s="97" t="s">
        <v>2334</v>
      </c>
    </row>
  </sheetData>
  <pageMargins left="1" right="1" top="0.75" bottom="0.75" header="0.3" footer="0.3"/>
  <pageSetup scale="99" firstPageNumber="34" fitToHeight="30" orientation="landscape" useFirstPageNumber="1" r:id="rId1"/>
  <headerFooter>
    <oddFooter>&amp;RPage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58"/>
  <sheetViews>
    <sheetView tabSelected="1" zoomScale="60" zoomScaleNormal="60" zoomScaleSheetLayoutView="110" workbookViewId="0">
      <selection activeCell="A11" sqref="A11:X11"/>
    </sheetView>
  </sheetViews>
  <sheetFormatPr defaultColWidth="9.109375" defaultRowHeight="14.4" x14ac:dyDescent="0.3"/>
  <cols>
    <col min="1" max="1" width="8.6640625" style="20" customWidth="1"/>
    <col min="2" max="2" width="15.6640625" style="20" hidden="1" customWidth="1"/>
    <col min="3" max="4" width="15.6640625" style="53" customWidth="1"/>
    <col min="5" max="5" width="15.6640625" style="53" hidden="1" customWidth="1"/>
    <col min="6" max="6" width="15.6640625" style="53" customWidth="1"/>
    <col min="7" max="7" width="65.6640625" style="53" customWidth="1"/>
    <col min="8" max="8" width="12" style="53" hidden="1" customWidth="1"/>
    <col min="9" max="9" width="34.44140625" style="53" hidden="1" customWidth="1"/>
    <col min="10" max="10" width="22.44140625" style="67" hidden="1" customWidth="1"/>
    <col min="11" max="11" width="13.6640625" style="436" customWidth="1"/>
    <col min="12" max="12" width="15.6640625" style="103" hidden="1" customWidth="1"/>
    <col min="13" max="13" width="16.44140625" style="103" hidden="1" customWidth="1"/>
    <col min="14" max="14" width="15.44140625" style="103" hidden="1" customWidth="1"/>
    <col min="15" max="15" width="30.6640625" style="200" customWidth="1"/>
    <col min="16" max="16" width="16.6640625" style="200" customWidth="1"/>
    <col min="17" max="17" width="16.6640625" style="103" customWidth="1"/>
    <col min="18" max="18" width="46.109375" style="53" hidden="1" customWidth="1"/>
    <col min="19" max="19" width="18.88671875" style="103" hidden="1" customWidth="1"/>
    <col min="20" max="20" width="13.5546875" style="53" hidden="1" customWidth="1"/>
    <col min="21" max="21" width="12.109375" style="103" hidden="1" customWidth="1"/>
    <col min="22" max="22" width="14.109375" style="103" hidden="1" customWidth="1"/>
    <col min="23" max="23" width="15.33203125" style="103" hidden="1" customWidth="1"/>
    <col min="24" max="24" width="16.6640625" style="103" customWidth="1"/>
    <col min="25" max="16384" width="9.109375" style="103"/>
  </cols>
  <sheetData>
    <row r="1" spans="1:24" ht="20.100000000000001" customHeight="1" x14ac:dyDescent="0.25">
      <c r="A1" s="278" t="s">
        <v>1390</v>
      </c>
      <c r="B1" s="102"/>
      <c r="C1" s="278"/>
      <c r="D1" s="277"/>
      <c r="E1" s="102"/>
      <c r="F1" s="277"/>
      <c r="G1" s="277"/>
      <c r="H1" s="102"/>
      <c r="I1" s="50"/>
      <c r="J1" s="63"/>
      <c r="K1" s="429"/>
      <c r="O1" s="114"/>
      <c r="P1" s="114"/>
      <c r="Q1" s="98"/>
    </row>
    <row r="2" spans="1:24" ht="20.100000000000001" customHeight="1" thickBot="1" x14ac:dyDescent="0.3">
      <c r="A2" s="294"/>
      <c r="C2" s="238"/>
      <c r="D2" s="99"/>
      <c r="F2" s="99"/>
      <c r="G2" s="99"/>
      <c r="K2" s="429"/>
      <c r="O2" s="114"/>
      <c r="P2" s="114"/>
      <c r="Q2" s="98"/>
    </row>
    <row r="3" spans="1:24" s="347" customFormat="1" ht="43.8" thickBot="1" x14ac:dyDescent="0.35">
      <c r="A3" s="323" t="s">
        <v>1386</v>
      </c>
      <c r="B3" s="324" t="s">
        <v>2634</v>
      </c>
      <c r="C3" s="325" t="s">
        <v>1387</v>
      </c>
      <c r="D3" s="326" t="s">
        <v>1388</v>
      </c>
      <c r="E3" s="325" t="s">
        <v>2367</v>
      </c>
      <c r="F3" s="325" t="s">
        <v>2365</v>
      </c>
      <c r="G3" s="323" t="s">
        <v>1389</v>
      </c>
      <c r="H3" s="325" t="s">
        <v>340</v>
      </c>
      <c r="I3" s="325" t="s">
        <v>342</v>
      </c>
      <c r="J3" s="327" t="s">
        <v>1967</v>
      </c>
      <c r="K3" s="328" t="s">
        <v>2633</v>
      </c>
      <c r="L3" s="304" t="s">
        <v>2631</v>
      </c>
      <c r="M3" s="304" t="s">
        <v>2630</v>
      </c>
      <c r="N3" s="304" t="s">
        <v>2629</v>
      </c>
      <c r="O3" s="328" t="s">
        <v>2386</v>
      </c>
      <c r="P3" s="328" t="s">
        <v>2628</v>
      </c>
      <c r="Q3" s="328" t="s">
        <v>2627</v>
      </c>
      <c r="R3" s="329" t="s">
        <v>2632</v>
      </c>
      <c r="S3" s="304" t="s">
        <v>2637</v>
      </c>
      <c r="T3" s="304" t="s">
        <v>2638</v>
      </c>
      <c r="U3" s="304" t="s">
        <v>2639</v>
      </c>
      <c r="V3" s="637" t="s">
        <v>2626</v>
      </c>
      <c r="W3" s="304" t="s">
        <v>2121</v>
      </c>
      <c r="X3" s="638" t="s">
        <v>2418</v>
      </c>
    </row>
    <row r="4" spans="1:24" s="12" customFormat="1" ht="37.5" customHeight="1" x14ac:dyDescent="0.25">
      <c r="A4" s="586" t="s">
        <v>1422</v>
      </c>
      <c r="B4" s="587" t="s">
        <v>2452</v>
      </c>
      <c r="C4" s="588" t="s">
        <v>1423</v>
      </c>
      <c r="D4" s="588" t="s">
        <v>1409</v>
      </c>
      <c r="E4" s="589" t="s">
        <v>1922</v>
      </c>
      <c r="F4" s="588" t="s">
        <v>1925</v>
      </c>
      <c r="G4" s="588" t="s">
        <v>878</v>
      </c>
      <c r="H4" s="590" t="s">
        <v>320</v>
      </c>
      <c r="I4" s="591"/>
      <c r="J4" s="592"/>
      <c r="K4" s="593" t="s">
        <v>2522</v>
      </c>
      <c r="L4" s="620"/>
      <c r="M4" s="620"/>
      <c r="N4" s="620"/>
      <c r="O4" s="593"/>
      <c r="P4" s="629"/>
      <c r="Q4" s="629"/>
      <c r="R4" s="630"/>
      <c r="S4" s="305"/>
      <c r="T4" s="305"/>
      <c r="U4" s="305"/>
      <c r="V4" s="629" t="s">
        <v>2420</v>
      </c>
      <c r="W4" s="305"/>
      <c r="X4" s="639" t="s">
        <v>2122</v>
      </c>
    </row>
    <row r="5" spans="1:24" s="12" customFormat="1" ht="30" x14ac:dyDescent="0.25">
      <c r="A5" s="594" t="s">
        <v>1431</v>
      </c>
      <c r="B5" s="595" t="s">
        <v>2432</v>
      </c>
      <c r="C5" s="596" t="s">
        <v>1423</v>
      </c>
      <c r="D5" s="596" t="s">
        <v>1217</v>
      </c>
      <c r="E5" s="495" t="s">
        <v>1952</v>
      </c>
      <c r="F5" s="246" t="s">
        <v>2387</v>
      </c>
      <c r="G5" s="596" t="s">
        <v>1212</v>
      </c>
      <c r="H5" s="597" t="s">
        <v>323</v>
      </c>
      <c r="I5" s="495"/>
      <c r="J5" s="215" t="s">
        <v>1969</v>
      </c>
      <c r="K5" s="598" t="s">
        <v>2425</v>
      </c>
      <c r="L5" s="621"/>
      <c r="M5" s="621"/>
      <c r="N5" s="621"/>
      <c r="O5" s="622"/>
      <c r="P5" s="622"/>
      <c r="Q5" s="622"/>
      <c r="R5" s="610"/>
      <c r="S5" s="306"/>
      <c r="T5" s="305"/>
      <c r="U5" s="306"/>
      <c r="V5" s="629" t="s">
        <v>2420</v>
      </c>
      <c r="W5" s="305"/>
      <c r="X5" s="598" t="s">
        <v>2440</v>
      </c>
    </row>
    <row r="6" spans="1:24" s="25" customFormat="1" ht="72" x14ac:dyDescent="0.3">
      <c r="A6" s="594" t="s">
        <v>1516</v>
      </c>
      <c r="B6" s="595" t="s">
        <v>2427</v>
      </c>
      <c r="C6" s="596" t="s">
        <v>1423</v>
      </c>
      <c r="D6" s="596" t="s">
        <v>1481</v>
      </c>
      <c r="E6" s="495" t="s">
        <v>1952</v>
      </c>
      <c r="F6" s="246" t="s">
        <v>2387</v>
      </c>
      <c r="G6" s="596" t="s">
        <v>1591</v>
      </c>
      <c r="H6" s="597" t="s">
        <v>323</v>
      </c>
      <c r="I6" s="495" t="s">
        <v>2074</v>
      </c>
      <c r="J6" s="215" t="s">
        <v>2034</v>
      </c>
      <c r="K6" s="598" t="s">
        <v>2425</v>
      </c>
      <c r="L6" s="621"/>
      <c r="M6" s="621"/>
      <c r="N6" s="621"/>
      <c r="O6" s="598"/>
      <c r="P6" s="622"/>
      <c r="Q6" s="622"/>
      <c r="R6" s="610" t="s">
        <v>2577</v>
      </c>
      <c r="S6" s="640"/>
      <c r="T6" s="26"/>
      <c r="U6" s="640"/>
      <c r="V6" s="629" t="s">
        <v>2420</v>
      </c>
      <c r="X6" s="598" t="s">
        <v>2122</v>
      </c>
    </row>
    <row r="7" spans="1:24" s="25" customFormat="1" ht="34.5" customHeight="1" x14ac:dyDescent="0.25">
      <c r="A7" s="490" t="s">
        <v>1538</v>
      </c>
      <c r="B7" s="599" t="s">
        <v>2452</v>
      </c>
      <c r="C7" s="596" t="s">
        <v>1423</v>
      </c>
      <c r="D7" s="596" t="s">
        <v>1497</v>
      </c>
      <c r="E7" s="495" t="s">
        <v>1957</v>
      </c>
      <c r="F7" s="246" t="s">
        <v>1957</v>
      </c>
      <c r="G7" s="596" t="s">
        <v>345</v>
      </c>
      <c r="H7" s="597" t="s">
        <v>323</v>
      </c>
      <c r="I7" s="216" t="s">
        <v>2104</v>
      </c>
      <c r="J7" s="215" t="s">
        <v>1981</v>
      </c>
      <c r="K7" s="598" t="s">
        <v>2522</v>
      </c>
      <c r="L7" s="621"/>
      <c r="M7" s="621"/>
      <c r="N7" s="623"/>
      <c r="O7" s="598" t="s">
        <v>2597</v>
      </c>
      <c r="P7" s="598" t="s">
        <v>2596</v>
      </c>
      <c r="Q7" s="622"/>
      <c r="R7" s="610" t="s">
        <v>2568</v>
      </c>
      <c r="S7" s="306"/>
      <c r="T7" s="306"/>
      <c r="U7" s="306"/>
      <c r="V7" s="629" t="s">
        <v>2420</v>
      </c>
      <c r="W7" s="306"/>
      <c r="X7" s="596" t="s">
        <v>2122</v>
      </c>
    </row>
    <row r="8" spans="1:24" s="25" customFormat="1" ht="39" customHeight="1" x14ac:dyDescent="0.25">
      <c r="A8" s="490" t="s">
        <v>1540</v>
      </c>
      <c r="B8" s="599" t="s">
        <v>2452</v>
      </c>
      <c r="C8" s="596" t="s">
        <v>1423</v>
      </c>
      <c r="D8" s="596" t="s">
        <v>1497</v>
      </c>
      <c r="E8" s="495" t="s">
        <v>1957</v>
      </c>
      <c r="F8" s="246" t="s">
        <v>1957</v>
      </c>
      <c r="G8" s="596" t="s">
        <v>347</v>
      </c>
      <c r="H8" s="597" t="s">
        <v>323</v>
      </c>
      <c r="I8" s="216" t="s">
        <v>2104</v>
      </c>
      <c r="J8" s="215" t="s">
        <v>1981</v>
      </c>
      <c r="K8" s="598" t="s">
        <v>2522</v>
      </c>
      <c r="L8" s="621"/>
      <c r="M8" s="621"/>
      <c r="N8" s="623"/>
      <c r="O8" s="598" t="s">
        <v>2597</v>
      </c>
      <c r="P8" s="598" t="s">
        <v>2596</v>
      </c>
      <c r="Q8" s="622"/>
      <c r="R8" s="610" t="s">
        <v>2568</v>
      </c>
      <c r="S8" s="306"/>
      <c r="T8" s="306"/>
      <c r="U8" s="306"/>
      <c r="V8" s="629" t="s">
        <v>2420</v>
      </c>
      <c r="W8" s="306"/>
      <c r="X8" s="596" t="s">
        <v>2122</v>
      </c>
    </row>
    <row r="9" spans="1:24" s="25" customFormat="1" ht="36.75" customHeight="1" x14ac:dyDescent="0.25">
      <c r="A9" s="490" t="s">
        <v>1542</v>
      </c>
      <c r="B9" s="599" t="s">
        <v>2452</v>
      </c>
      <c r="C9" s="596" t="s">
        <v>1423</v>
      </c>
      <c r="D9" s="596" t="s">
        <v>1497</v>
      </c>
      <c r="E9" s="495" t="s">
        <v>1957</v>
      </c>
      <c r="F9" s="246" t="s">
        <v>1957</v>
      </c>
      <c r="G9" s="596" t="s">
        <v>349</v>
      </c>
      <c r="H9" s="597" t="s">
        <v>323</v>
      </c>
      <c r="I9" s="216" t="s">
        <v>2104</v>
      </c>
      <c r="J9" s="215" t="s">
        <v>1981</v>
      </c>
      <c r="K9" s="598" t="s">
        <v>2522</v>
      </c>
      <c r="L9" s="621"/>
      <c r="M9" s="621"/>
      <c r="N9" s="623"/>
      <c r="O9" s="598" t="s">
        <v>2597</v>
      </c>
      <c r="P9" s="598" t="s">
        <v>2596</v>
      </c>
      <c r="Q9" s="622"/>
      <c r="R9" s="610" t="s">
        <v>2568</v>
      </c>
      <c r="S9" s="306"/>
      <c r="T9" s="306"/>
      <c r="U9" s="306"/>
      <c r="V9" s="629" t="s">
        <v>2420</v>
      </c>
      <c r="W9" s="306"/>
      <c r="X9" s="596" t="s">
        <v>2122</v>
      </c>
    </row>
    <row r="10" spans="1:24" s="25" customFormat="1" ht="33" customHeight="1" x14ac:dyDescent="0.25">
      <c r="A10" s="594" t="s">
        <v>1520</v>
      </c>
      <c r="B10" s="595" t="s">
        <v>2583</v>
      </c>
      <c r="C10" s="596" t="s">
        <v>1423</v>
      </c>
      <c r="D10" s="596" t="s">
        <v>1456</v>
      </c>
      <c r="E10" s="495" t="s">
        <v>1924</v>
      </c>
      <c r="F10" s="246" t="s">
        <v>2446</v>
      </c>
      <c r="G10" s="596" t="s">
        <v>920</v>
      </c>
      <c r="H10" s="597" t="s">
        <v>326</v>
      </c>
      <c r="I10" s="495" t="s">
        <v>2093</v>
      </c>
      <c r="J10" s="215" t="s">
        <v>1978</v>
      </c>
      <c r="K10" s="598" t="s">
        <v>2425</v>
      </c>
      <c r="L10" s="621"/>
      <c r="M10" s="621"/>
      <c r="N10" s="621"/>
      <c r="O10" s="622"/>
      <c r="P10" s="622"/>
      <c r="Q10" s="622"/>
      <c r="R10" s="610"/>
      <c r="S10" s="306"/>
      <c r="T10" s="306"/>
      <c r="U10" s="306"/>
      <c r="V10" s="629" t="s">
        <v>2420</v>
      </c>
      <c r="W10" s="306"/>
      <c r="X10" s="598" t="s">
        <v>1083</v>
      </c>
    </row>
    <row r="11" spans="1:24" s="25" customFormat="1" ht="64.8" customHeight="1" x14ac:dyDescent="0.25">
      <c r="A11" s="600" t="s">
        <v>2</v>
      </c>
      <c r="B11" s="601" t="s">
        <v>2583</v>
      </c>
      <c r="C11" s="596" t="s">
        <v>1423</v>
      </c>
      <c r="D11" s="596" t="s">
        <v>1456</v>
      </c>
      <c r="E11" s="495" t="s">
        <v>1952</v>
      </c>
      <c r="F11" s="246" t="s">
        <v>2446</v>
      </c>
      <c r="G11" s="596" t="s">
        <v>1253</v>
      </c>
      <c r="H11" s="597" t="s">
        <v>331</v>
      </c>
      <c r="I11" s="495" t="s">
        <v>2094</v>
      </c>
      <c r="J11" s="602"/>
      <c r="K11" s="598" t="s">
        <v>2451</v>
      </c>
      <c r="L11" s="621"/>
      <c r="M11" s="621"/>
      <c r="N11" s="623"/>
      <c r="O11" s="598"/>
      <c r="P11" s="598"/>
      <c r="Q11" s="622"/>
      <c r="R11" s="610"/>
      <c r="S11" s="306"/>
      <c r="T11" s="306"/>
      <c r="U11" s="306"/>
      <c r="V11" s="629" t="s">
        <v>2420</v>
      </c>
      <c r="W11" s="306"/>
      <c r="X11" s="596" t="s">
        <v>2429</v>
      </c>
    </row>
    <row r="12" spans="1:24" s="25" customFormat="1" ht="75" x14ac:dyDescent="0.25">
      <c r="A12" s="594" t="s">
        <v>1521</v>
      </c>
      <c r="B12" s="595" t="s">
        <v>2583</v>
      </c>
      <c r="C12" s="596" t="s">
        <v>1423</v>
      </c>
      <c r="D12" s="596" t="s">
        <v>1456</v>
      </c>
      <c r="E12" s="495" t="s">
        <v>1924</v>
      </c>
      <c r="F12" s="246" t="s">
        <v>2446</v>
      </c>
      <c r="G12" s="596" t="s">
        <v>1254</v>
      </c>
      <c r="H12" s="597" t="s">
        <v>331</v>
      </c>
      <c r="I12" s="495" t="s">
        <v>2093</v>
      </c>
      <c r="J12" s="215" t="s">
        <v>1978</v>
      </c>
      <c r="K12" s="598" t="s">
        <v>2425</v>
      </c>
      <c r="L12" s="621"/>
      <c r="M12" s="621"/>
      <c r="N12" s="621"/>
      <c r="O12" s="622"/>
      <c r="P12" s="622"/>
      <c r="Q12" s="622"/>
      <c r="R12" s="610"/>
      <c r="S12" s="306"/>
      <c r="T12" s="306"/>
      <c r="U12" s="306"/>
      <c r="V12" s="629" t="s">
        <v>2420</v>
      </c>
      <c r="W12" s="306"/>
      <c r="X12" s="598" t="s">
        <v>1083</v>
      </c>
    </row>
    <row r="13" spans="1:24" s="25" customFormat="1" ht="34.5" customHeight="1" x14ac:dyDescent="0.25">
      <c r="A13" s="594" t="s">
        <v>1522</v>
      </c>
      <c r="B13" s="595" t="s">
        <v>2583</v>
      </c>
      <c r="C13" s="596" t="s">
        <v>1423</v>
      </c>
      <c r="D13" s="596" t="s">
        <v>1456</v>
      </c>
      <c r="E13" s="495" t="s">
        <v>1952</v>
      </c>
      <c r="F13" s="246" t="s">
        <v>2446</v>
      </c>
      <c r="G13" s="596" t="s">
        <v>921</v>
      </c>
      <c r="H13" s="597" t="s">
        <v>323</v>
      </c>
      <c r="I13" s="495" t="s">
        <v>2095</v>
      </c>
      <c r="J13" s="215" t="s">
        <v>1978</v>
      </c>
      <c r="K13" s="598" t="s">
        <v>2425</v>
      </c>
      <c r="L13" s="621"/>
      <c r="M13" s="621"/>
      <c r="N13" s="621"/>
      <c r="O13" s="622"/>
      <c r="P13" s="622"/>
      <c r="Q13" s="622"/>
      <c r="R13" s="610"/>
      <c r="S13" s="306"/>
      <c r="T13" s="306"/>
      <c r="U13" s="306"/>
      <c r="V13" s="629" t="s">
        <v>2420</v>
      </c>
      <c r="W13" s="306"/>
      <c r="X13" s="598" t="s">
        <v>2122</v>
      </c>
    </row>
    <row r="14" spans="1:24" s="25" customFormat="1" ht="36.75" customHeight="1" x14ac:dyDescent="0.25">
      <c r="A14" s="600" t="s">
        <v>1523</v>
      </c>
      <c r="B14" s="601" t="s">
        <v>2442</v>
      </c>
      <c r="C14" s="596" t="s">
        <v>1423</v>
      </c>
      <c r="D14" s="596" t="s">
        <v>1456</v>
      </c>
      <c r="E14" s="495" t="s">
        <v>1952</v>
      </c>
      <c r="F14" s="246" t="s">
        <v>2446</v>
      </c>
      <c r="G14" s="596" t="s">
        <v>922</v>
      </c>
      <c r="H14" s="597" t="s">
        <v>323</v>
      </c>
      <c r="I14" s="495" t="s">
        <v>2074</v>
      </c>
      <c r="J14" s="215"/>
      <c r="K14" s="598" t="s">
        <v>2425</v>
      </c>
      <c r="L14" s="621"/>
      <c r="M14" s="621"/>
      <c r="N14" s="623"/>
      <c r="O14" s="598"/>
      <c r="P14" s="598"/>
      <c r="Q14" s="622"/>
      <c r="R14" s="610"/>
      <c r="S14" s="306"/>
      <c r="T14" s="306"/>
      <c r="U14" s="306"/>
      <c r="V14" s="629" t="s">
        <v>2420</v>
      </c>
      <c r="W14" s="306"/>
      <c r="X14" s="596" t="s">
        <v>2122</v>
      </c>
    </row>
    <row r="15" spans="1:24" s="25" customFormat="1" ht="180" x14ac:dyDescent="0.25">
      <c r="A15" s="600" t="s">
        <v>1524</v>
      </c>
      <c r="B15" s="601" t="s">
        <v>2452</v>
      </c>
      <c r="C15" s="596" t="s">
        <v>1423</v>
      </c>
      <c r="D15" s="596" t="s">
        <v>1456</v>
      </c>
      <c r="E15" s="495" t="s">
        <v>1952</v>
      </c>
      <c r="F15" s="246" t="s">
        <v>2388</v>
      </c>
      <c r="G15" s="596" t="s">
        <v>923</v>
      </c>
      <c r="H15" s="597" t="s">
        <v>323</v>
      </c>
      <c r="I15" s="495" t="s">
        <v>2624</v>
      </c>
      <c r="J15" s="215"/>
      <c r="K15" s="598" t="s">
        <v>2451</v>
      </c>
      <c r="L15" s="621"/>
      <c r="M15" s="621"/>
      <c r="N15" s="623"/>
      <c r="O15" s="598" t="s">
        <v>2450</v>
      </c>
      <c r="P15" s="598" t="s">
        <v>2449</v>
      </c>
      <c r="Q15" s="622"/>
      <c r="R15" s="610" t="s">
        <v>2623</v>
      </c>
      <c r="S15" s="306"/>
      <c r="T15" s="306"/>
      <c r="U15" s="306"/>
      <c r="V15" s="629" t="s">
        <v>2420</v>
      </c>
      <c r="W15" s="306"/>
      <c r="X15" s="596" t="s">
        <v>2122</v>
      </c>
    </row>
    <row r="16" spans="1:24" s="25" customFormat="1" ht="30" x14ac:dyDescent="0.25">
      <c r="A16" s="594" t="s">
        <v>1432</v>
      </c>
      <c r="B16" s="595" t="s">
        <v>2432</v>
      </c>
      <c r="C16" s="596" t="s">
        <v>1423</v>
      </c>
      <c r="D16" s="596" t="s">
        <v>1217</v>
      </c>
      <c r="E16" s="495" t="s">
        <v>1952</v>
      </c>
      <c r="F16" s="246" t="s">
        <v>2388</v>
      </c>
      <c r="G16" s="596" t="s">
        <v>1219</v>
      </c>
      <c r="H16" s="597" t="s">
        <v>331</v>
      </c>
      <c r="I16" s="603" t="s">
        <v>2463</v>
      </c>
      <c r="J16" s="215" t="s">
        <v>1970</v>
      </c>
      <c r="K16" s="598" t="s">
        <v>2425</v>
      </c>
      <c r="L16" s="621"/>
      <c r="M16" s="621"/>
      <c r="N16" s="621"/>
      <c r="O16" s="622"/>
      <c r="P16" s="622"/>
      <c r="Q16" s="622"/>
      <c r="R16" s="610" t="s">
        <v>2609</v>
      </c>
      <c r="S16" s="306"/>
      <c r="T16" s="306"/>
      <c r="U16" s="306"/>
      <c r="V16" s="629" t="s">
        <v>2420</v>
      </c>
      <c r="W16" s="306"/>
      <c r="X16" s="598" t="s">
        <v>2122</v>
      </c>
    </row>
    <row r="17" spans="1:24" s="25" customFormat="1" ht="45" x14ac:dyDescent="0.25">
      <c r="A17" s="600" t="s">
        <v>1525</v>
      </c>
      <c r="B17" s="601" t="s">
        <v>2452</v>
      </c>
      <c r="C17" s="596" t="s">
        <v>1423</v>
      </c>
      <c r="D17" s="596" t="s">
        <v>1456</v>
      </c>
      <c r="E17" s="495" t="s">
        <v>1952</v>
      </c>
      <c r="F17" s="246" t="s">
        <v>2622</v>
      </c>
      <c r="G17" s="596" t="s">
        <v>1255</v>
      </c>
      <c r="H17" s="597" t="s">
        <v>323</v>
      </c>
      <c r="I17" s="495" t="s">
        <v>2096</v>
      </c>
      <c r="J17" s="215"/>
      <c r="K17" s="598" t="s">
        <v>2451</v>
      </c>
      <c r="L17" s="621"/>
      <c r="M17" s="621"/>
      <c r="N17" s="623"/>
      <c r="O17" s="598" t="s">
        <v>2620</v>
      </c>
      <c r="P17" s="598" t="s">
        <v>2449</v>
      </c>
      <c r="Q17" s="622"/>
      <c r="R17" s="610" t="s">
        <v>2621</v>
      </c>
      <c r="S17" s="306"/>
      <c r="T17" s="306"/>
      <c r="U17" s="306"/>
      <c r="V17" s="629" t="s">
        <v>2420</v>
      </c>
      <c r="W17" s="306"/>
      <c r="X17" s="596" t="s">
        <v>2122</v>
      </c>
    </row>
    <row r="18" spans="1:24" s="25" customFormat="1" ht="45" x14ac:dyDescent="0.25">
      <c r="A18" s="600" t="s">
        <v>1526</v>
      </c>
      <c r="B18" s="601" t="s">
        <v>2452</v>
      </c>
      <c r="C18" s="596" t="s">
        <v>1423</v>
      </c>
      <c r="D18" s="596" t="s">
        <v>1456</v>
      </c>
      <c r="E18" s="495" t="s">
        <v>1952</v>
      </c>
      <c r="F18" s="246" t="s">
        <v>2387</v>
      </c>
      <c r="G18" s="596" t="s">
        <v>1256</v>
      </c>
      <c r="H18" s="597" t="s">
        <v>323</v>
      </c>
      <c r="I18" s="495" t="s">
        <v>2096</v>
      </c>
      <c r="J18" s="215"/>
      <c r="K18" s="598" t="s">
        <v>2451</v>
      </c>
      <c r="L18" s="621"/>
      <c r="M18" s="621"/>
      <c r="N18" s="623"/>
      <c r="O18" s="598" t="s">
        <v>2450</v>
      </c>
      <c r="P18" s="598" t="s">
        <v>2449</v>
      </c>
      <c r="Q18" s="622"/>
      <c r="R18" s="610"/>
      <c r="S18" s="306"/>
      <c r="T18" s="306"/>
      <c r="U18" s="306"/>
      <c r="V18" s="629" t="s">
        <v>2420</v>
      </c>
      <c r="W18" s="306"/>
      <c r="X18" s="596" t="s">
        <v>2122</v>
      </c>
    </row>
    <row r="19" spans="1:24" s="25" customFormat="1" ht="45" x14ac:dyDescent="0.25">
      <c r="A19" s="600" t="s">
        <v>1527</v>
      </c>
      <c r="B19" s="601" t="s">
        <v>2452</v>
      </c>
      <c r="C19" s="596" t="s">
        <v>1423</v>
      </c>
      <c r="D19" s="596" t="s">
        <v>1456</v>
      </c>
      <c r="E19" s="495" t="s">
        <v>1952</v>
      </c>
      <c r="F19" s="246" t="s">
        <v>2387</v>
      </c>
      <c r="G19" s="596" t="s">
        <v>1251</v>
      </c>
      <c r="H19" s="597" t="s">
        <v>323</v>
      </c>
      <c r="I19" s="495" t="s">
        <v>2096</v>
      </c>
      <c r="J19" s="215"/>
      <c r="K19" s="598" t="s">
        <v>2451</v>
      </c>
      <c r="L19" s="621"/>
      <c r="M19" s="621"/>
      <c r="N19" s="623"/>
      <c r="O19" s="598" t="s">
        <v>2450</v>
      </c>
      <c r="P19" s="598" t="s">
        <v>2449</v>
      </c>
      <c r="Q19" s="622"/>
      <c r="R19" s="610"/>
      <c r="S19" s="306"/>
      <c r="T19" s="306"/>
      <c r="U19" s="306"/>
      <c r="V19" s="629" t="s">
        <v>2420</v>
      </c>
      <c r="W19" s="306"/>
      <c r="X19" s="596" t="s">
        <v>2545</v>
      </c>
    </row>
    <row r="20" spans="1:24" s="25" customFormat="1" ht="43.2" x14ac:dyDescent="0.3">
      <c r="A20" s="594" t="s">
        <v>1528</v>
      </c>
      <c r="B20" s="595" t="s">
        <v>2452</v>
      </c>
      <c r="C20" s="596" t="s">
        <v>1423</v>
      </c>
      <c r="D20" s="596" t="s">
        <v>1456</v>
      </c>
      <c r="E20" s="495" t="s">
        <v>1952</v>
      </c>
      <c r="F20" s="246" t="s">
        <v>2388</v>
      </c>
      <c r="G20" s="596" t="s">
        <v>1257</v>
      </c>
      <c r="H20" s="597" t="s">
        <v>323</v>
      </c>
      <c r="I20" s="495" t="s">
        <v>2074</v>
      </c>
      <c r="J20" s="215" t="s">
        <v>2050</v>
      </c>
      <c r="K20" s="598" t="s">
        <v>2425</v>
      </c>
      <c r="L20" s="621"/>
      <c r="M20" s="621"/>
      <c r="N20" s="621"/>
      <c r="O20" s="622"/>
      <c r="P20" s="622"/>
      <c r="Q20" s="622"/>
      <c r="R20" s="610"/>
      <c r="S20" s="306"/>
      <c r="T20" s="306"/>
      <c r="U20" s="306"/>
      <c r="V20" s="629" t="s">
        <v>2420</v>
      </c>
      <c r="W20" s="306"/>
      <c r="X20" s="598" t="s">
        <v>2122</v>
      </c>
    </row>
    <row r="21" spans="1:24" s="25" customFormat="1" ht="43.2" x14ac:dyDescent="0.3">
      <c r="A21" s="594" t="s">
        <v>1529</v>
      </c>
      <c r="B21" s="595" t="s">
        <v>2452</v>
      </c>
      <c r="C21" s="596" t="s">
        <v>1423</v>
      </c>
      <c r="D21" s="596" t="s">
        <v>1456</v>
      </c>
      <c r="E21" s="495" t="s">
        <v>1952</v>
      </c>
      <c r="F21" s="246" t="s">
        <v>2446</v>
      </c>
      <c r="G21" s="596" t="s">
        <v>1258</v>
      </c>
      <c r="H21" s="597" t="s">
        <v>323</v>
      </c>
      <c r="I21" s="495" t="s">
        <v>2097</v>
      </c>
      <c r="J21" s="215" t="s">
        <v>2051</v>
      </c>
      <c r="K21" s="598" t="s">
        <v>2425</v>
      </c>
      <c r="L21" s="621"/>
      <c r="M21" s="621"/>
      <c r="N21" s="621"/>
      <c r="O21" s="622"/>
      <c r="P21" s="622"/>
      <c r="Q21" s="622"/>
      <c r="R21" s="610"/>
      <c r="S21" s="641"/>
      <c r="T21" s="26"/>
      <c r="U21" s="641"/>
      <c r="V21" s="629" t="s">
        <v>2420</v>
      </c>
      <c r="X21" s="598" t="s">
        <v>2122</v>
      </c>
    </row>
    <row r="22" spans="1:24" s="25" customFormat="1" ht="43.2" x14ac:dyDescent="0.3">
      <c r="A22" s="600" t="s">
        <v>1530</v>
      </c>
      <c r="B22" s="601" t="s">
        <v>2432</v>
      </c>
      <c r="C22" s="596" t="s">
        <v>1423</v>
      </c>
      <c r="D22" s="596" t="s">
        <v>1456</v>
      </c>
      <c r="E22" s="495" t="s">
        <v>1952</v>
      </c>
      <c r="F22" s="246" t="s">
        <v>2617</v>
      </c>
      <c r="G22" s="596" t="s">
        <v>924</v>
      </c>
      <c r="H22" s="597" t="s">
        <v>323</v>
      </c>
      <c r="I22" s="495" t="s">
        <v>2098</v>
      </c>
      <c r="J22" s="215"/>
      <c r="K22" s="598" t="s">
        <v>2451</v>
      </c>
      <c r="L22" s="621"/>
      <c r="M22" s="621"/>
      <c r="N22" s="623"/>
      <c r="O22" s="598" t="s">
        <v>2615</v>
      </c>
      <c r="P22" s="598" t="s">
        <v>2449</v>
      </c>
      <c r="Q22" s="622"/>
      <c r="R22" s="610" t="s">
        <v>2616</v>
      </c>
      <c r="S22" s="642"/>
      <c r="T22" s="26"/>
      <c r="U22" s="642"/>
      <c r="V22" s="629" t="s">
        <v>2420</v>
      </c>
      <c r="X22" s="596" t="s">
        <v>2122</v>
      </c>
    </row>
    <row r="23" spans="1:24" s="25" customFormat="1" ht="43.2" x14ac:dyDescent="0.3">
      <c r="A23" s="600" t="s">
        <v>1531</v>
      </c>
      <c r="B23" s="601" t="s">
        <v>2432</v>
      </c>
      <c r="C23" s="596" t="s">
        <v>1423</v>
      </c>
      <c r="D23" s="596" t="s">
        <v>1456</v>
      </c>
      <c r="E23" s="495" t="s">
        <v>1952</v>
      </c>
      <c r="F23" s="246" t="s">
        <v>1925</v>
      </c>
      <c r="G23" s="596" t="s">
        <v>1252</v>
      </c>
      <c r="H23" s="597" t="s">
        <v>323</v>
      </c>
      <c r="I23" s="495" t="s">
        <v>2088</v>
      </c>
      <c r="J23" s="215"/>
      <c r="K23" s="598" t="s">
        <v>2451</v>
      </c>
      <c r="L23" s="621"/>
      <c r="M23" s="621"/>
      <c r="N23" s="623"/>
      <c r="O23" s="598" t="s">
        <v>2615</v>
      </c>
      <c r="P23" s="598" t="s">
        <v>2449</v>
      </c>
      <c r="Q23" s="622"/>
      <c r="R23" s="610"/>
      <c r="S23" s="306"/>
      <c r="T23" s="306"/>
      <c r="U23" s="306"/>
      <c r="V23" s="629" t="s">
        <v>2420</v>
      </c>
      <c r="W23" s="306"/>
      <c r="X23" s="596" t="s">
        <v>2545</v>
      </c>
    </row>
    <row r="24" spans="1:24" s="25" customFormat="1" ht="43.2" x14ac:dyDescent="0.3">
      <c r="A24" s="600" t="s">
        <v>1532</v>
      </c>
      <c r="B24" s="601" t="s">
        <v>2460</v>
      </c>
      <c r="C24" s="596" t="s">
        <v>1423</v>
      </c>
      <c r="D24" s="596" t="s">
        <v>1456</v>
      </c>
      <c r="E24" s="495" t="s">
        <v>1925</v>
      </c>
      <c r="F24" s="246" t="s">
        <v>1925</v>
      </c>
      <c r="G24" s="596" t="s">
        <v>925</v>
      </c>
      <c r="H24" s="597" t="s">
        <v>323</v>
      </c>
      <c r="I24" s="495" t="s">
        <v>2099</v>
      </c>
      <c r="J24" s="215"/>
      <c r="K24" s="598" t="s">
        <v>2451</v>
      </c>
      <c r="L24" s="621"/>
      <c r="M24" s="621"/>
      <c r="N24" s="623"/>
      <c r="O24" s="598"/>
      <c r="P24" s="598"/>
      <c r="Q24" s="622"/>
      <c r="R24" s="610"/>
      <c r="S24" s="306"/>
      <c r="T24" s="306"/>
      <c r="U24" s="306"/>
      <c r="V24" s="629" t="s">
        <v>2420</v>
      </c>
      <c r="W24" s="306"/>
      <c r="X24" s="596" t="s">
        <v>2122</v>
      </c>
    </row>
    <row r="25" spans="1:24" s="25" customFormat="1" ht="57.6" x14ac:dyDescent="0.3">
      <c r="A25" s="594" t="s">
        <v>1533</v>
      </c>
      <c r="B25" s="595" t="s">
        <v>2452</v>
      </c>
      <c r="C25" s="596" t="s">
        <v>1423</v>
      </c>
      <c r="D25" s="596" t="s">
        <v>1456</v>
      </c>
      <c r="E25" s="495" t="s">
        <v>1952</v>
      </c>
      <c r="F25" s="246" t="s">
        <v>2388</v>
      </c>
      <c r="G25" s="596" t="s">
        <v>343</v>
      </c>
      <c r="H25" s="597" t="s">
        <v>323</v>
      </c>
      <c r="I25" s="495" t="s">
        <v>2100</v>
      </c>
      <c r="J25" s="215" t="s">
        <v>1978</v>
      </c>
      <c r="K25" s="598" t="s">
        <v>2425</v>
      </c>
      <c r="L25" s="621"/>
      <c r="M25" s="621"/>
      <c r="N25" s="621"/>
      <c r="O25" s="622"/>
      <c r="P25" s="622"/>
      <c r="Q25" s="622"/>
      <c r="R25" s="610"/>
      <c r="S25" s="306"/>
      <c r="T25" s="306"/>
      <c r="U25" s="306"/>
      <c r="V25" s="629" t="s">
        <v>2420</v>
      </c>
      <c r="W25" s="306"/>
      <c r="X25" s="598" t="s">
        <v>2419</v>
      </c>
    </row>
    <row r="26" spans="1:24" s="25" customFormat="1" ht="28.8" x14ac:dyDescent="0.3">
      <c r="A26" s="600" t="s">
        <v>1534</v>
      </c>
      <c r="B26" s="601" t="s">
        <v>2452</v>
      </c>
      <c r="C26" s="596" t="s">
        <v>1423</v>
      </c>
      <c r="D26" s="596" t="s">
        <v>1497</v>
      </c>
      <c r="E26" s="495" t="s">
        <v>1952</v>
      </c>
      <c r="F26" s="246" t="s">
        <v>2446</v>
      </c>
      <c r="G26" s="596" t="s">
        <v>344</v>
      </c>
      <c r="H26" s="597" t="s">
        <v>323</v>
      </c>
      <c r="I26" s="495" t="s">
        <v>2463</v>
      </c>
      <c r="J26" s="215"/>
      <c r="K26" s="598" t="s">
        <v>2425</v>
      </c>
      <c r="L26" s="621"/>
      <c r="M26" s="621"/>
      <c r="N26" s="623"/>
      <c r="O26" s="598"/>
      <c r="P26" s="598"/>
      <c r="Q26" s="622"/>
      <c r="R26" s="610" t="s">
        <v>2568</v>
      </c>
      <c r="S26" s="306"/>
      <c r="T26" s="306"/>
      <c r="U26" s="306"/>
      <c r="V26" s="629" t="s">
        <v>2420</v>
      </c>
      <c r="W26" s="306"/>
      <c r="X26" s="596" t="s">
        <v>2122</v>
      </c>
    </row>
    <row r="27" spans="1:24" s="25" customFormat="1" ht="28.8" x14ac:dyDescent="0.3">
      <c r="A27" s="594" t="s">
        <v>621</v>
      </c>
      <c r="B27" s="595" t="s">
        <v>2432</v>
      </c>
      <c r="C27" s="596" t="s">
        <v>1423</v>
      </c>
      <c r="D27" s="596" t="s">
        <v>1217</v>
      </c>
      <c r="E27" s="495" t="s">
        <v>1952</v>
      </c>
      <c r="F27" s="246" t="s">
        <v>2388</v>
      </c>
      <c r="G27" s="596" t="s">
        <v>1213</v>
      </c>
      <c r="H27" s="597" t="s">
        <v>323</v>
      </c>
      <c r="I27" s="604" t="s">
        <v>2463</v>
      </c>
      <c r="J27" s="215" t="s">
        <v>1971</v>
      </c>
      <c r="K27" s="598" t="s">
        <v>2425</v>
      </c>
      <c r="L27" s="621"/>
      <c r="M27" s="621"/>
      <c r="N27" s="621"/>
      <c r="O27" s="622"/>
      <c r="P27" s="622"/>
      <c r="Q27" s="622"/>
      <c r="R27" s="610"/>
      <c r="S27" s="306"/>
      <c r="T27" s="306"/>
      <c r="U27" s="306"/>
      <c r="V27" s="629" t="s">
        <v>2420</v>
      </c>
      <c r="W27" s="306"/>
      <c r="X27" s="598" t="s">
        <v>2122</v>
      </c>
    </row>
    <row r="28" spans="1:24" s="25" customFormat="1" ht="52.5" customHeight="1" x14ac:dyDescent="0.3">
      <c r="A28" s="490" t="s">
        <v>1545</v>
      </c>
      <c r="B28" s="599" t="s">
        <v>2452</v>
      </c>
      <c r="C28" s="596" t="s">
        <v>1423</v>
      </c>
      <c r="D28" s="596" t="s">
        <v>1497</v>
      </c>
      <c r="E28" s="495" t="s">
        <v>1957</v>
      </c>
      <c r="F28" s="246" t="s">
        <v>1957</v>
      </c>
      <c r="G28" s="596" t="s">
        <v>1592</v>
      </c>
      <c r="H28" s="597" t="s">
        <v>323</v>
      </c>
      <c r="I28" s="216" t="s">
        <v>2104</v>
      </c>
      <c r="J28" s="215" t="s">
        <v>1981</v>
      </c>
      <c r="K28" s="598" t="s">
        <v>2522</v>
      </c>
      <c r="L28" s="621"/>
      <c r="M28" s="621"/>
      <c r="N28" s="623"/>
      <c r="O28" s="598" t="s">
        <v>2597</v>
      </c>
      <c r="P28" s="598" t="s">
        <v>2596</v>
      </c>
      <c r="Q28" s="622"/>
      <c r="R28" s="610" t="s">
        <v>2568</v>
      </c>
      <c r="S28" s="306"/>
      <c r="T28" s="306"/>
      <c r="U28" s="306"/>
      <c r="V28" s="629" t="s">
        <v>2420</v>
      </c>
      <c r="W28" s="306"/>
      <c r="X28" s="596" t="s">
        <v>2122</v>
      </c>
    </row>
    <row r="29" spans="1:24" s="25" customFormat="1" ht="57.6" x14ac:dyDescent="0.3">
      <c r="A29" s="490" t="s">
        <v>1546</v>
      </c>
      <c r="B29" s="599" t="s">
        <v>2452</v>
      </c>
      <c r="C29" s="596" t="s">
        <v>1423</v>
      </c>
      <c r="D29" s="596" t="s">
        <v>1497</v>
      </c>
      <c r="E29" s="495" t="s">
        <v>1957</v>
      </c>
      <c r="F29" s="246" t="s">
        <v>1957</v>
      </c>
      <c r="G29" s="596" t="s">
        <v>351</v>
      </c>
      <c r="H29" s="597" t="s">
        <v>323</v>
      </c>
      <c r="I29" s="216" t="s">
        <v>2104</v>
      </c>
      <c r="J29" s="215" t="s">
        <v>1981</v>
      </c>
      <c r="K29" s="598" t="s">
        <v>2522</v>
      </c>
      <c r="L29" s="621"/>
      <c r="M29" s="621"/>
      <c r="N29" s="623"/>
      <c r="O29" s="598" t="s">
        <v>2597</v>
      </c>
      <c r="P29" s="598" t="s">
        <v>2596</v>
      </c>
      <c r="Q29" s="622"/>
      <c r="R29" s="610" t="s">
        <v>2568</v>
      </c>
      <c r="S29" s="306"/>
      <c r="T29" s="306"/>
      <c r="U29" s="306"/>
      <c r="V29" s="629" t="s">
        <v>2420</v>
      </c>
      <c r="W29" s="306"/>
      <c r="X29" s="596" t="s">
        <v>2122</v>
      </c>
    </row>
    <row r="30" spans="1:24" s="25" customFormat="1" ht="57.6" x14ac:dyDescent="0.3">
      <c r="A30" s="490" t="s">
        <v>1547</v>
      </c>
      <c r="B30" s="599" t="s">
        <v>2452</v>
      </c>
      <c r="C30" s="596" t="s">
        <v>1423</v>
      </c>
      <c r="D30" s="596" t="s">
        <v>1497</v>
      </c>
      <c r="E30" s="495" t="s">
        <v>1957</v>
      </c>
      <c r="F30" s="246" t="s">
        <v>1957</v>
      </c>
      <c r="G30" s="596" t="s">
        <v>352</v>
      </c>
      <c r="H30" s="597" t="s">
        <v>323</v>
      </c>
      <c r="I30" s="216" t="s">
        <v>2104</v>
      </c>
      <c r="J30" s="215" t="s">
        <v>1981</v>
      </c>
      <c r="K30" s="598" t="s">
        <v>2522</v>
      </c>
      <c r="L30" s="621"/>
      <c r="M30" s="621"/>
      <c r="N30" s="623"/>
      <c r="O30" s="598" t="s">
        <v>2597</v>
      </c>
      <c r="P30" s="598" t="s">
        <v>2596</v>
      </c>
      <c r="Q30" s="622"/>
      <c r="R30" s="610" t="s">
        <v>2568</v>
      </c>
      <c r="S30" s="306"/>
      <c r="T30" s="306"/>
      <c r="U30" s="306"/>
      <c r="V30" s="629" t="s">
        <v>2420</v>
      </c>
      <c r="W30" s="306"/>
      <c r="X30" s="596" t="s">
        <v>2122</v>
      </c>
    </row>
    <row r="31" spans="1:24" s="25" customFormat="1" ht="45.75" customHeight="1" x14ac:dyDescent="0.3">
      <c r="A31" s="490" t="s">
        <v>1549</v>
      </c>
      <c r="B31" s="599" t="s">
        <v>2452</v>
      </c>
      <c r="C31" s="596" t="s">
        <v>1423</v>
      </c>
      <c r="D31" s="596" t="s">
        <v>1497</v>
      </c>
      <c r="E31" s="495" t="s">
        <v>1957</v>
      </c>
      <c r="F31" s="246" t="s">
        <v>1957</v>
      </c>
      <c r="G31" s="596" t="s">
        <v>354</v>
      </c>
      <c r="H31" s="597" t="s">
        <v>323</v>
      </c>
      <c r="I31" s="216" t="s">
        <v>2104</v>
      </c>
      <c r="J31" s="215" t="s">
        <v>1981</v>
      </c>
      <c r="K31" s="598" t="s">
        <v>2522</v>
      </c>
      <c r="L31" s="621"/>
      <c r="M31" s="621"/>
      <c r="N31" s="623"/>
      <c r="O31" s="598" t="s">
        <v>2597</v>
      </c>
      <c r="P31" s="598" t="s">
        <v>2596</v>
      </c>
      <c r="Q31" s="622"/>
      <c r="R31" s="610" t="s">
        <v>2568</v>
      </c>
      <c r="S31" s="306"/>
      <c r="T31" s="306"/>
      <c r="U31" s="306"/>
      <c r="V31" s="629" t="s">
        <v>2420</v>
      </c>
      <c r="W31" s="306"/>
      <c r="X31" s="596" t="s">
        <v>2122</v>
      </c>
    </row>
    <row r="32" spans="1:24" s="25" customFormat="1" ht="43.2" x14ac:dyDescent="0.3">
      <c r="A32" s="490" t="s">
        <v>651</v>
      </c>
      <c r="B32" s="599" t="s">
        <v>2452</v>
      </c>
      <c r="C32" s="596" t="s">
        <v>1423</v>
      </c>
      <c r="D32" s="596" t="s">
        <v>1544</v>
      </c>
      <c r="E32" s="495" t="s">
        <v>1952</v>
      </c>
      <c r="F32" s="246" t="s">
        <v>2446</v>
      </c>
      <c r="G32" s="596" t="s">
        <v>375</v>
      </c>
      <c r="H32" s="597" t="s">
        <v>323</v>
      </c>
      <c r="I32" s="216" t="s">
        <v>2116</v>
      </c>
      <c r="J32" s="215" t="s">
        <v>2054</v>
      </c>
      <c r="K32" s="598" t="s">
        <v>2522</v>
      </c>
      <c r="L32" s="621"/>
      <c r="M32" s="621"/>
      <c r="N32" s="623"/>
      <c r="O32" s="598"/>
      <c r="P32" s="598"/>
      <c r="Q32" s="622"/>
      <c r="R32" s="610" t="s">
        <v>2568</v>
      </c>
      <c r="S32" s="306"/>
      <c r="T32" s="306"/>
      <c r="U32" s="306"/>
      <c r="V32" s="629" t="s">
        <v>2420</v>
      </c>
      <c r="W32" s="306"/>
      <c r="X32" s="596" t="s">
        <v>2122</v>
      </c>
    </row>
    <row r="33" spans="1:24" s="25" customFormat="1" ht="43.2" x14ac:dyDescent="0.3">
      <c r="A33" s="480" t="s">
        <v>1424</v>
      </c>
      <c r="B33" s="605" t="s">
        <v>2452</v>
      </c>
      <c r="C33" s="246" t="s">
        <v>1423</v>
      </c>
      <c r="D33" s="246" t="s">
        <v>1409</v>
      </c>
      <c r="E33" s="495" t="s">
        <v>1922</v>
      </c>
      <c r="F33" s="246" t="s">
        <v>1925</v>
      </c>
      <c r="G33" s="246" t="s">
        <v>877</v>
      </c>
      <c r="H33" s="597" t="s">
        <v>320</v>
      </c>
      <c r="I33" s="216"/>
      <c r="J33" s="215"/>
      <c r="K33" s="606" t="s">
        <v>2522</v>
      </c>
      <c r="L33" s="624"/>
      <c r="M33" s="624"/>
      <c r="N33" s="624"/>
      <c r="O33" s="606"/>
      <c r="P33" s="631"/>
      <c r="Q33" s="631"/>
      <c r="R33" s="632"/>
      <c r="S33" s="306"/>
      <c r="T33" s="306"/>
      <c r="U33" s="306"/>
      <c r="V33" s="629" t="s">
        <v>2420</v>
      </c>
      <c r="W33" s="306"/>
      <c r="X33" s="598" t="s">
        <v>2122</v>
      </c>
    </row>
    <row r="34" spans="1:24" s="25" customFormat="1" ht="129.6" x14ac:dyDescent="0.3">
      <c r="A34" s="490" t="s">
        <v>1535</v>
      </c>
      <c r="B34" s="599" t="s">
        <v>2452</v>
      </c>
      <c r="C34" s="596" t="s">
        <v>1423</v>
      </c>
      <c r="D34" s="596" t="s">
        <v>1497</v>
      </c>
      <c r="E34" s="495" t="s">
        <v>1952</v>
      </c>
      <c r="F34" s="246" t="s">
        <v>2446</v>
      </c>
      <c r="G34" s="596" t="s">
        <v>117</v>
      </c>
      <c r="H34" s="597" t="s">
        <v>323</v>
      </c>
      <c r="I34" s="216" t="s">
        <v>2101</v>
      </c>
      <c r="J34" s="215"/>
      <c r="K34" s="598" t="s">
        <v>2522</v>
      </c>
      <c r="L34" s="621"/>
      <c r="M34" s="621"/>
      <c r="N34" s="623"/>
      <c r="O34" s="598" t="s">
        <v>2597</v>
      </c>
      <c r="P34" s="598" t="s">
        <v>2596</v>
      </c>
      <c r="Q34" s="622"/>
      <c r="R34" s="610" t="s">
        <v>2568</v>
      </c>
      <c r="S34" s="306"/>
      <c r="T34" s="306"/>
      <c r="U34" s="306"/>
      <c r="V34" s="629" t="s">
        <v>2420</v>
      </c>
      <c r="W34" s="306"/>
      <c r="X34" s="596" t="s">
        <v>2429</v>
      </c>
    </row>
    <row r="35" spans="1:24" s="25" customFormat="1" ht="36.75" customHeight="1" x14ac:dyDescent="0.3">
      <c r="A35" s="490" t="s">
        <v>1536</v>
      </c>
      <c r="B35" s="599" t="s">
        <v>2452</v>
      </c>
      <c r="C35" s="596" t="s">
        <v>1423</v>
      </c>
      <c r="D35" s="596" t="s">
        <v>1497</v>
      </c>
      <c r="E35" s="495" t="s">
        <v>1957</v>
      </c>
      <c r="F35" s="246" t="s">
        <v>1957</v>
      </c>
      <c r="G35" s="596" t="s">
        <v>1266</v>
      </c>
      <c r="H35" s="597" t="s">
        <v>323</v>
      </c>
      <c r="I35" s="216" t="s">
        <v>2102</v>
      </c>
      <c r="J35" s="215" t="s">
        <v>2052</v>
      </c>
      <c r="K35" s="598" t="s">
        <v>2522</v>
      </c>
      <c r="L35" s="621"/>
      <c r="M35" s="621"/>
      <c r="N35" s="623"/>
      <c r="O35" s="598" t="s">
        <v>2597</v>
      </c>
      <c r="P35" s="598" t="s">
        <v>2596</v>
      </c>
      <c r="Q35" s="622"/>
      <c r="R35" s="610" t="s">
        <v>2568</v>
      </c>
      <c r="S35" s="306"/>
      <c r="T35" s="306"/>
      <c r="U35" s="306"/>
      <c r="V35" s="629" t="s">
        <v>2420</v>
      </c>
      <c r="W35" s="306"/>
      <c r="X35" s="596" t="s">
        <v>2429</v>
      </c>
    </row>
    <row r="36" spans="1:24" s="25" customFormat="1" ht="34.5" customHeight="1" x14ac:dyDescent="0.3">
      <c r="A36" s="490" t="s">
        <v>1539</v>
      </c>
      <c r="B36" s="599" t="s">
        <v>2452</v>
      </c>
      <c r="C36" s="596" t="s">
        <v>1423</v>
      </c>
      <c r="D36" s="596" t="s">
        <v>1497</v>
      </c>
      <c r="E36" s="495" t="s">
        <v>1957</v>
      </c>
      <c r="F36" s="246" t="s">
        <v>1957</v>
      </c>
      <c r="G36" s="596" t="s">
        <v>346</v>
      </c>
      <c r="H36" s="597" t="s">
        <v>323</v>
      </c>
      <c r="I36" s="216" t="s">
        <v>2104</v>
      </c>
      <c r="J36" s="215" t="s">
        <v>1981</v>
      </c>
      <c r="K36" s="598" t="s">
        <v>2522</v>
      </c>
      <c r="L36" s="621"/>
      <c r="M36" s="621"/>
      <c r="N36" s="623"/>
      <c r="O36" s="598" t="s">
        <v>2597</v>
      </c>
      <c r="P36" s="598" t="s">
        <v>2596</v>
      </c>
      <c r="Q36" s="622"/>
      <c r="R36" s="610" t="s">
        <v>2568</v>
      </c>
      <c r="S36" s="305"/>
      <c r="T36" s="306"/>
      <c r="U36" s="305"/>
      <c r="V36" s="629" t="s">
        <v>2420</v>
      </c>
      <c r="W36" s="306"/>
      <c r="X36" s="596" t="s">
        <v>2429</v>
      </c>
    </row>
    <row r="37" spans="1:24" s="25" customFormat="1" ht="86.4" x14ac:dyDescent="0.3">
      <c r="A37" s="490" t="s">
        <v>1553</v>
      </c>
      <c r="B37" s="599" t="s">
        <v>2452</v>
      </c>
      <c r="C37" s="596" t="s">
        <v>1423</v>
      </c>
      <c r="D37" s="596" t="s">
        <v>1497</v>
      </c>
      <c r="E37" s="495" t="s">
        <v>1957</v>
      </c>
      <c r="F37" s="246" t="s">
        <v>1957</v>
      </c>
      <c r="G37" s="596" t="s">
        <v>357</v>
      </c>
      <c r="H37" s="597" t="s">
        <v>323</v>
      </c>
      <c r="I37" s="216" t="s">
        <v>2104</v>
      </c>
      <c r="J37" s="215" t="s">
        <v>1981</v>
      </c>
      <c r="K37" s="598" t="s">
        <v>2522</v>
      </c>
      <c r="L37" s="621"/>
      <c r="M37" s="621"/>
      <c r="N37" s="623"/>
      <c r="O37" s="598" t="s">
        <v>2597</v>
      </c>
      <c r="P37" s="598" t="s">
        <v>2596</v>
      </c>
      <c r="Q37" s="622"/>
      <c r="R37" s="610" t="s">
        <v>2568</v>
      </c>
      <c r="S37" s="306"/>
      <c r="T37" s="306"/>
      <c r="U37" s="306"/>
      <c r="V37" s="629" t="s">
        <v>2420</v>
      </c>
      <c r="W37" s="306"/>
      <c r="X37" s="596" t="s">
        <v>2429</v>
      </c>
    </row>
    <row r="38" spans="1:24" s="25" customFormat="1" ht="86.4" x14ac:dyDescent="0.3">
      <c r="A38" s="490" t="s">
        <v>1554</v>
      </c>
      <c r="B38" s="599" t="s">
        <v>2452</v>
      </c>
      <c r="C38" s="596" t="s">
        <v>1423</v>
      </c>
      <c r="D38" s="596" t="s">
        <v>1497</v>
      </c>
      <c r="E38" s="495" t="s">
        <v>1957</v>
      </c>
      <c r="F38" s="246" t="s">
        <v>1957</v>
      </c>
      <c r="G38" s="596" t="s">
        <v>359</v>
      </c>
      <c r="H38" s="597" t="s">
        <v>323</v>
      </c>
      <c r="I38" s="216" t="s">
        <v>2104</v>
      </c>
      <c r="J38" s="215" t="s">
        <v>1981</v>
      </c>
      <c r="K38" s="598" t="s">
        <v>2522</v>
      </c>
      <c r="L38" s="621"/>
      <c r="M38" s="621"/>
      <c r="N38" s="623"/>
      <c r="O38" s="598" t="s">
        <v>2597</v>
      </c>
      <c r="P38" s="598" t="s">
        <v>2596</v>
      </c>
      <c r="Q38" s="622"/>
      <c r="R38" s="610" t="s">
        <v>2568</v>
      </c>
      <c r="S38" s="306"/>
      <c r="T38" s="306"/>
      <c r="U38" s="306"/>
      <c r="V38" s="629" t="s">
        <v>2420</v>
      </c>
      <c r="W38" s="306"/>
      <c r="X38" s="596" t="s">
        <v>2429</v>
      </c>
    </row>
    <row r="39" spans="1:24" s="25" customFormat="1" ht="43.2" x14ac:dyDescent="0.3">
      <c r="A39" s="490" t="s">
        <v>657</v>
      </c>
      <c r="B39" s="599" t="s">
        <v>2452</v>
      </c>
      <c r="C39" s="596" t="s">
        <v>1423</v>
      </c>
      <c r="D39" s="596" t="s">
        <v>1286</v>
      </c>
      <c r="E39" s="495" t="s">
        <v>1952</v>
      </c>
      <c r="F39" s="246" t="s">
        <v>2387</v>
      </c>
      <c r="G39" s="596" t="s">
        <v>119</v>
      </c>
      <c r="H39" s="597" t="s">
        <v>323</v>
      </c>
      <c r="I39" s="216"/>
      <c r="J39" s="215"/>
      <c r="K39" s="598" t="s">
        <v>2522</v>
      </c>
      <c r="L39" s="625"/>
      <c r="M39" s="625"/>
      <c r="N39" s="626"/>
      <c r="O39" s="598"/>
      <c r="P39" s="598"/>
      <c r="Q39" s="622"/>
      <c r="R39" s="633" t="s">
        <v>2514</v>
      </c>
      <c r="S39" s="306"/>
      <c r="T39" s="306"/>
      <c r="U39" s="306"/>
      <c r="V39" s="629" t="s">
        <v>2420</v>
      </c>
      <c r="W39" s="306"/>
      <c r="X39" s="596" t="s">
        <v>2429</v>
      </c>
    </row>
    <row r="40" spans="1:24" s="25" customFormat="1" ht="57.6" x14ac:dyDescent="0.3">
      <c r="A40" s="490" t="s">
        <v>1543</v>
      </c>
      <c r="B40" s="599" t="s">
        <v>2452</v>
      </c>
      <c r="C40" s="596" t="s">
        <v>1423</v>
      </c>
      <c r="D40" s="596" t="s">
        <v>1497</v>
      </c>
      <c r="E40" s="495" t="s">
        <v>1957</v>
      </c>
      <c r="F40" s="246" t="s">
        <v>1957</v>
      </c>
      <c r="G40" s="596" t="s">
        <v>350</v>
      </c>
      <c r="H40" s="597" t="s">
        <v>323</v>
      </c>
      <c r="I40" s="216" t="s">
        <v>2104</v>
      </c>
      <c r="J40" s="215" t="s">
        <v>1981</v>
      </c>
      <c r="K40" s="598" t="s">
        <v>2522</v>
      </c>
      <c r="L40" s="621"/>
      <c r="M40" s="621"/>
      <c r="N40" s="623"/>
      <c r="O40" s="598" t="s">
        <v>2597</v>
      </c>
      <c r="P40" s="598" t="s">
        <v>2596</v>
      </c>
      <c r="Q40" s="622"/>
      <c r="R40" s="610" t="s">
        <v>2568</v>
      </c>
      <c r="S40" s="640"/>
      <c r="T40" s="26"/>
      <c r="U40" s="640"/>
      <c r="V40" s="629" t="s">
        <v>2420</v>
      </c>
      <c r="X40" s="596" t="s">
        <v>2545</v>
      </c>
    </row>
    <row r="41" spans="1:24" s="25" customFormat="1" ht="129.6" x14ac:dyDescent="0.3">
      <c r="A41" s="490" t="s">
        <v>1541</v>
      </c>
      <c r="B41" s="599" t="s">
        <v>2452</v>
      </c>
      <c r="C41" s="596" t="s">
        <v>1423</v>
      </c>
      <c r="D41" s="596" t="s">
        <v>1497</v>
      </c>
      <c r="E41" s="495" t="s">
        <v>1957</v>
      </c>
      <c r="F41" s="246" t="s">
        <v>1957</v>
      </c>
      <c r="G41" s="596" t="s">
        <v>348</v>
      </c>
      <c r="H41" s="597" t="s">
        <v>323</v>
      </c>
      <c r="I41" s="216" t="s">
        <v>2613</v>
      </c>
      <c r="J41" s="215" t="s">
        <v>1981</v>
      </c>
      <c r="K41" s="598" t="s">
        <v>2522</v>
      </c>
      <c r="L41" s="621"/>
      <c r="M41" s="621"/>
      <c r="N41" s="623"/>
      <c r="O41" s="598" t="s">
        <v>3646</v>
      </c>
      <c r="P41" s="598" t="s">
        <v>2596</v>
      </c>
      <c r="Q41" s="622"/>
      <c r="R41" s="610" t="s">
        <v>2568</v>
      </c>
      <c r="S41" s="306"/>
      <c r="T41" s="306"/>
      <c r="U41" s="306"/>
      <c r="V41" s="629" t="s">
        <v>2420</v>
      </c>
      <c r="W41" s="306"/>
      <c r="X41" s="596" t="s">
        <v>2440</v>
      </c>
    </row>
    <row r="42" spans="1:24" s="25" customFormat="1" ht="28.8" x14ac:dyDescent="0.3">
      <c r="A42" s="490" t="s">
        <v>636</v>
      </c>
      <c r="B42" s="599" t="s">
        <v>2452</v>
      </c>
      <c r="C42" s="596" t="s">
        <v>1423</v>
      </c>
      <c r="D42" s="596" t="s">
        <v>1497</v>
      </c>
      <c r="E42" s="495" t="s">
        <v>1952</v>
      </c>
      <c r="F42" s="246" t="s">
        <v>2446</v>
      </c>
      <c r="G42" s="596" t="s">
        <v>1278</v>
      </c>
      <c r="H42" s="597" t="s">
        <v>323</v>
      </c>
      <c r="I42" s="216" t="s">
        <v>2109</v>
      </c>
      <c r="J42" s="215"/>
      <c r="K42" s="598" t="s">
        <v>2522</v>
      </c>
      <c r="L42" s="621"/>
      <c r="M42" s="621"/>
      <c r="N42" s="623"/>
      <c r="O42" s="598" t="s">
        <v>2612</v>
      </c>
      <c r="P42" s="598" t="s">
        <v>2512</v>
      </c>
      <c r="Q42" s="622"/>
      <c r="R42" s="610" t="s">
        <v>2562</v>
      </c>
      <c r="S42" s="306"/>
      <c r="T42" s="306"/>
      <c r="U42" s="306"/>
      <c r="V42" s="629" t="s">
        <v>2420</v>
      </c>
      <c r="W42" s="306"/>
      <c r="X42" s="596" t="s">
        <v>2545</v>
      </c>
    </row>
    <row r="43" spans="1:24" s="25" customFormat="1" ht="72" x14ac:dyDescent="0.3">
      <c r="A43" s="490" t="s">
        <v>1537</v>
      </c>
      <c r="B43" s="599" t="s">
        <v>2452</v>
      </c>
      <c r="C43" s="596" t="s">
        <v>1423</v>
      </c>
      <c r="D43" s="596" t="s">
        <v>1497</v>
      </c>
      <c r="E43" s="495" t="s">
        <v>1957</v>
      </c>
      <c r="F43" s="246" t="s">
        <v>1957</v>
      </c>
      <c r="G43" s="596" t="s">
        <v>2611</v>
      </c>
      <c r="H43" s="597" t="s">
        <v>323</v>
      </c>
      <c r="I43" s="216" t="s">
        <v>2103</v>
      </c>
      <c r="J43" s="215" t="s">
        <v>1981</v>
      </c>
      <c r="K43" s="598" t="s">
        <v>2522</v>
      </c>
      <c r="L43" s="621"/>
      <c r="M43" s="621"/>
      <c r="N43" s="623"/>
      <c r="O43" s="598" t="s">
        <v>3647</v>
      </c>
      <c r="P43" s="598" t="s">
        <v>2596</v>
      </c>
      <c r="Q43" s="622"/>
      <c r="R43" s="610" t="s">
        <v>2568</v>
      </c>
      <c r="S43" s="306"/>
      <c r="T43" s="306"/>
      <c r="U43" s="306"/>
      <c r="V43" s="629" t="s">
        <v>2420</v>
      </c>
      <c r="W43" s="306"/>
      <c r="X43" s="596" t="s">
        <v>2419</v>
      </c>
    </row>
    <row r="44" spans="1:24" s="25" customFormat="1" ht="35.25" customHeight="1" x14ac:dyDescent="0.3">
      <c r="A44" s="490" t="s">
        <v>1548</v>
      </c>
      <c r="B44" s="599" t="s">
        <v>2452</v>
      </c>
      <c r="C44" s="596" t="s">
        <v>1423</v>
      </c>
      <c r="D44" s="596" t="s">
        <v>1497</v>
      </c>
      <c r="E44" s="495" t="s">
        <v>1957</v>
      </c>
      <c r="F44" s="246" t="s">
        <v>1957</v>
      </c>
      <c r="G44" s="596" t="s">
        <v>353</v>
      </c>
      <c r="H44" s="597" t="s">
        <v>323</v>
      </c>
      <c r="I44" s="216" t="s">
        <v>2104</v>
      </c>
      <c r="J44" s="215" t="s">
        <v>1981</v>
      </c>
      <c r="K44" s="598" t="s">
        <v>2522</v>
      </c>
      <c r="L44" s="621"/>
      <c r="M44" s="621"/>
      <c r="N44" s="623"/>
      <c r="O44" s="598" t="s">
        <v>3647</v>
      </c>
      <c r="P44" s="598" t="s">
        <v>2596</v>
      </c>
      <c r="Q44" s="622"/>
      <c r="R44" s="610" t="s">
        <v>2568</v>
      </c>
      <c r="S44" s="306"/>
      <c r="T44" s="306"/>
      <c r="U44" s="306"/>
      <c r="V44" s="629" t="s">
        <v>2420</v>
      </c>
      <c r="W44" s="306"/>
      <c r="X44" s="596" t="s">
        <v>2419</v>
      </c>
    </row>
    <row r="45" spans="1:24" s="25" customFormat="1" ht="38.25" customHeight="1" x14ac:dyDescent="0.3">
      <c r="A45" s="490" t="s">
        <v>1550</v>
      </c>
      <c r="B45" s="599" t="s">
        <v>2452</v>
      </c>
      <c r="C45" s="596" t="s">
        <v>1423</v>
      </c>
      <c r="D45" s="596" t="s">
        <v>1497</v>
      </c>
      <c r="E45" s="495" t="s">
        <v>1957</v>
      </c>
      <c r="F45" s="246" t="s">
        <v>1957</v>
      </c>
      <c r="G45" s="596" t="s">
        <v>355</v>
      </c>
      <c r="H45" s="597" t="s">
        <v>323</v>
      </c>
      <c r="I45" s="216" t="s">
        <v>2104</v>
      </c>
      <c r="J45" s="215" t="s">
        <v>1981</v>
      </c>
      <c r="K45" s="598" t="s">
        <v>2522</v>
      </c>
      <c r="L45" s="621"/>
      <c r="M45" s="621"/>
      <c r="N45" s="623"/>
      <c r="O45" s="598" t="s">
        <v>3647</v>
      </c>
      <c r="P45" s="598" t="s">
        <v>2596</v>
      </c>
      <c r="Q45" s="622"/>
      <c r="R45" s="610" t="s">
        <v>2568</v>
      </c>
      <c r="S45" s="306"/>
      <c r="T45" s="306"/>
      <c r="U45" s="306"/>
      <c r="V45" s="629" t="s">
        <v>2420</v>
      </c>
      <c r="W45" s="306"/>
      <c r="X45" s="596" t="s">
        <v>1083</v>
      </c>
    </row>
    <row r="46" spans="1:24" s="25" customFormat="1" ht="72" x14ac:dyDescent="0.3">
      <c r="A46" s="490" t="s">
        <v>1551</v>
      </c>
      <c r="B46" s="599" t="s">
        <v>2452</v>
      </c>
      <c r="C46" s="596" t="s">
        <v>1423</v>
      </c>
      <c r="D46" s="596" t="s">
        <v>1497</v>
      </c>
      <c r="E46" s="495" t="s">
        <v>1957</v>
      </c>
      <c r="F46" s="246" t="s">
        <v>1957</v>
      </c>
      <c r="G46" s="596" t="s">
        <v>356</v>
      </c>
      <c r="H46" s="597" t="s">
        <v>323</v>
      </c>
      <c r="I46" s="216" t="s">
        <v>2104</v>
      </c>
      <c r="J46" s="215" t="s">
        <v>1981</v>
      </c>
      <c r="K46" s="598" t="s">
        <v>2522</v>
      </c>
      <c r="L46" s="621"/>
      <c r="M46" s="621"/>
      <c r="N46" s="623"/>
      <c r="O46" s="598" t="s">
        <v>3647</v>
      </c>
      <c r="P46" s="598" t="s">
        <v>2596</v>
      </c>
      <c r="Q46" s="622"/>
      <c r="R46" s="610" t="s">
        <v>2568</v>
      </c>
      <c r="S46" s="306"/>
      <c r="T46" s="306"/>
      <c r="U46" s="306"/>
      <c r="V46" s="629" t="s">
        <v>2420</v>
      </c>
      <c r="W46" s="306"/>
      <c r="X46" s="596" t="s">
        <v>1083</v>
      </c>
    </row>
    <row r="47" spans="1:24" s="25" customFormat="1" ht="33" customHeight="1" x14ac:dyDescent="0.3">
      <c r="A47" s="490" t="s">
        <v>1552</v>
      </c>
      <c r="B47" s="599" t="s">
        <v>2452</v>
      </c>
      <c r="C47" s="596" t="s">
        <v>1423</v>
      </c>
      <c r="D47" s="596" t="s">
        <v>1497</v>
      </c>
      <c r="E47" s="495" t="s">
        <v>1957</v>
      </c>
      <c r="F47" s="246" t="s">
        <v>1957</v>
      </c>
      <c r="G47" s="596" t="s">
        <v>358</v>
      </c>
      <c r="H47" s="597" t="s">
        <v>323</v>
      </c>
      <c r="I47" s="216" t="s">
        <v>2104</v>
      </c>
      <c r="J47" s="215" t="s">
        <v>1981</v>
      </c>
      <c r="K47" s="598" t="s">
        <v>2522</v>
      </c>
      <c r="L47" s="621"/>
      <c r="M47" s="621"/>
      <c r="N47" s="623"/>
      <c r="O47" s="598" t="s">
        <v>3647</v>
      </c>
      <c r="P47" s="598" t="s">
        <v>2596</v>
      </c>
      <c r="Q47" s="622"/>
      <c r="R47" s="610" t="s">
        <v>2568</v>
      </c>
      <c r="S47" s="306"/>
      <c r="T47" s="306"/>
      <c r="U47" s="306"/>
      <c r="V47" s="629" t="s">
        <v>2420</v>
      </c>
      <c r="W47" s="306"/>
      <c r="X47" s="596" t="s">
        <v>1083</v>
      </c>
    </row>
    <row r="48" spans="1:24" s="25" customFormat="1" ht="34.5" customHeight="1" x14ac:dyDescent="0.3">
      <c r="A48" s="490" t="s">
        <v>639</v>
      </c>
      <c r="B48" s="599" t="s">
        <v>2452</v>
      </c>
      <c r="C48" s="596" t="s">
        <v>1423</v>
      </c>
      <c r="D48" s="596" t="s">
        <v>1497</v>
      </c>
      <c r="E48" s="495" t="s">
        <v>1924</v>
      </c>
      <c r="F48" s="246" t="s">
        <v>2446</v>
      </c>
      <c r="G48" s="596" t="s">
        <v>1280</v>
      </c>
      <c r="H48" s="597" t="s">
        <v>320</v>
      </c>
      <c r="I48" s="216" t="s">
        <v>2110</v>
      </c>
      <c r="J48" s="215"/>
      <c r="K48" s="598" t="s">
        <v>2422</v>
      </c>
      <c r="L48" s="621"/>
      <c r="M48" s="621"/>
      <c r="N48" s="623"/>
      <c r="O48" s="598" t="s">
        <v>3648</v>
      </c>
      <c r="P48" s="598" t="s">
        <v>2449</v>
      </c>
      <c r="Q48" s="622"/>
      <c r="R48" s="610" t="s">
        <v>2576</v>
      </c>
      <c r="S48" s="306"/>
      <c r="T48" s="306"/>
      <c r="U48" s="306"/>
      <c r="V48" s="629" t="s">
        <v>2420</v>
      </c>
      <c r="W48" s="306"/>
      <c r="X48" s="596" t="s">
        <v>1083</v>
      </c>
    </row>
    <row r="49" spans="1:24" s="25" customFormat="1" ht="37.5" customHeight="1" x14ac:dyDescent="0.3">
      <c r="A49" s="594" t="s">
        <v>1434</v>
      </c>
      <c r="B49" s="595" t="s">
        <v>2432</v>
      </c>
      <c r="C49" s="596" t="s">
        <v>1423</v>
      </c>
      <c r="D49" s="596" t="s">
        <v>1217</v>
      </c>
      <c r="E49" s="495" t="s">
        <v>1952</v>
      </c>
      <c r="F49" s="246" t="s">
        <v>2388</v>
      </c>
      <c r="G49" s="607" t="s">
        <v>2610</v>
      </c>
      <c r="H49" s="597" t="s">
        <v>323</v>
      </c>
      <c r="I49" s="604" t="s">
        <v>2463</v>
      </c>
      <c r="J49" s="215"/>
      <c r="K49" s="598" t="s">
        <v>2425</v>
      </c>
      <c r="L49" s="621"/>
      <c r="M49" s="621"/>
      <c r="N49" s="621"/>
      <c r="O49" s="622"/>
      <c r="P49" s="622"/>
      <c r="Q49" s="622"/>
      <c r="R49" s="610" t="s">
        <v>2609</v>
      </c>
      <c r="S49" s="306"/>
      <c r="T49" s="306"/>
      <c r="U49" s="306"/>
      <c r="V49" s="629" t="s">
        <v>2420</v>
      </c>
      <c r="W49" s="306"/>
      <c r="X49" s="598" t="s">
        <v>2122</v>
      </c>
    </row>
    <row r="50" spans="1:24" s="25" customFormat="1" ht="38.25" customHeight="1" x14ac:dyDescent="0.3">
      <c r="A50" s="480" t="s">
        <v>1433</v>
      </c>
      <c r="B50" s="605" t="s">
        <v>2432</v>
      </c>
      <c r="C50" s="596" t="s">
        <v>1423</v>
      </c>
      <c r="D50" s="596" t="s">
        <v>1217</v>
      </c>
      <c r="E50" s="495" t="s">
        <v>1952</v>
      </c>
      <c r="F50" s="246" t="s">
        <v>2387</v>
      </c>
      <c r="G50" s="607" t="s">
        <v>1214</v>
      </c>
      <c r="H50" s="597" t="s">
        <v>323</v>
      </c>
      <c r="I50" s="216" t="s">
        <v>2061</v>
      </c>
      <c r="J50" s="215" t="s">
        <v>1972</v>
      </c>
      <c r="K50" s="598" t="s">
        <v>2522</v>
      </c>
      <c r="L50" s="621"/>
      <c r="M50" s="621"/>
      <c r="N50" s="621"/>
      <c r="O50" s="622"/>
      <c r="P50" s="622"/>
      <c r="Q50" s="622"/>
      <c r="R50" s="609" t="s">
        <v>2608</v>
      </c>
      <c r="S50" s="306"/>
      <c r="T50" s="306"/>
      <c r="U50" s="306"/>
      <c r="V50" s="629" t="s">
        <v>2420</v>
      </c>
      <c r="W50" s="306"/>
      <c r="X50" s="598" t="s">
        <v>2464</v>
      </c>
    </row>
    <row r="51" spans="1:24" s="25" customFormat="1" ht="36.75" customHeight="1" x14ac:dyDescent="0.3">
      <c r="A51" s="480" t="s">
        <v>1426</v>
      </c>
      <c r="B51" s="605" t="s">
        <v>2432</v>
      </c>
      <c r="C51" s="596" t="s">
        <v>1423</v>
      </c>
      <c r="D51" s="596" t="s">
        <v>1409</v>
      </c>
      <c r="E51" s="495" t="s">
        <v>1952</v>
      </c>
      <c r="F51" s="246" t="s">
        <v>1925</v>
      </c>
      <c r="G51" s="596" t="s">
        <v>1210</v>
      </c>
      <c r="H51" s="597" t="s">
        <v>323</v>
      </c>
      <c r="I51" s="216"/>
      <c r="J51" s="215"/>
      <c r="K51" s="598" t="s">
        <v>2522</v>
      </c>
      <c r="L51" s="621"/>
      <c r="M51" s="621"/>
      <c r="N51" s="621"/>
      <c r="O51" s="622"/>
      <c r="P51" s="622"/>
      <c r="Q51" s="622"/>
      <c r="R51" s="610" t="s">
        <v>2607</v>
      </c>
      <c r="S51" s="306"/>
      <c r="T51" s="306"/>
      <c r="U51" s="306"/>
      <c r="V51" s="629" t="s">
        <v>2420</v>
      </c>
      <c r="W51" s="306"/>
      <c r="X51" s="598" t="s">
        <v>2464</v>
      </c>
    </row>
    <row r="52" spans="1:24" s="25" customFormat="1" ht="60.75" customHeight="1" x14ac:dyDescent="0.3">
      <c r="A52" s="480" t="s">
        <v>620</v>
      </c>
      <c r="B52" s="605" t="s">
        <v>2432</v>
      </c>
      <c r="C52" s="596" t="s">
        <v>1423</v>
      </c>
      <c r="D52" s="596" t="s">
        <v>1409</v>
      </c>
      <c r="E52" s="495" t="s">
        <v>1952</v>
      </c>
      <c r="F52" s="246" t="s">
        <v>1925</v>
      </c>
      <c r="G52" s="596" t="s">
        <v>1575</v>
      </c>
      <c r="H52" s="597" t="s">
        <v>323</v>
      </c>
      <c r="I52" s="216"/>
      <c r="J52" s="215"/>
      <c r="K52" s="598" t="s">
        <v>2522</v>
      </c>
      <c r="L52" s="621"/>
      <c r="M52" s="621"/>
      <c r="N52" s="621"/>
      <c r="O52" s="622"/>
      <c r="P52" s="622"/>
      <c r="Q52" s="622"/>
      <c r="R52" s="610" t="s">
        <v>2607</v>
      </c>
      <c r="S52" s="306"/>
      <c r="T52" s="306"/>
      <c r="U52" s="306"/>
      <c r="V52" s="629" t="s">
        <v>2420</v>
      </c>
      <c r="W52" s="306"/>
      <c r="X52" s="598" t="s">
        <v>2464</v>
      </c>
    </row>
    <row r="53" spans="1:24" s="25" customFormat="1" ht="22.5" customHeight="1" x14ac:dyDescent="0.3">
      <c r="A53" s="490" t="s">
        <v>1439</v>
      </c>
      <c r="B53" s="599" t="s">
        <v>2432</v>
      </c>
      <c r="C53" s="596" t="s">
        <v>1423</v>
      </c>
      <c r="D53" s="596" t="s">
        <v>1217</v>
      </c>
      <c r="E53" s="495" t="s">
        <v>1952</v>
      </c>
      <c r="F53" s="246" t="s">
        <v>2387</v>
      </c>
      <c r="G53" s="607" t="s">
        <v>1221</v>
      </c>
      <c r="H53" s="597" t="s">
        <v>323</v>
      </c>
      <c r="I53" s="216" t="s">
        <v>2063</v>
      </c>
      <c r="J53" s="215" t="s">
        <v>2031</v>
      </c>
      <c r="K53" s="598" t="s">
        <v>2522</v>
      </c>
      <c r="L53" s="621"/>
      <c r="M53" s="621"/>
      <c r="N53" s="623"/>
      <c r="O53" s="598" t="s">
        <v>2606</v>
      </c>
      <c r="P53" s="598" t="s">
        <v>2605</v>
      </c>
      <c r="Q53" s="622"/>
      <c r="R53" s="610" t="s">
        <v>2599</v>
      </c>
      <c r="S53" s="306"/>
      <c r="T53" s="306"/>
      <c r="U53" s="306"/>
      <c r="V53" s="629" t="s">
        <v>2420</v>
      </c>
      <c r="W53" s="306"/>
      <c r="X53" s="596" t="s">
        <v>2440</v>
      </c>
    </row>
    <row r="54" spans="1:24" s="25" customFormat="1" ht="22.5" customHeight="1" x14ac:dyDescent="0.3">
      <c r="A54" s="480" t="s">
        <v>1441</v>
      </c>
      <c r="B54" s="605" t="s">
        <v>2432</v>
      </c>
      <c r="C54" s="596" t="s">
        <v>1423</v>
      </c>
      <c r="D54" s="596" t="s">
        <v>1217</v>
      </c>
      <c r="E54" s="495" t="s">
        <v>1952</v>
      </c>
      <c r="F54" s="246" t="s">
        <v>2387</v>
      </c>
      <c r="G54" s="596" t="s">
        <v>880</v>
      </c>
      <c r="H54" s="597" t="s">
        <v>323</v>
      </c>
      <c r="I54" s="216" t="s">
        <v>2064</v>
      </c>
      <c r="J54" s="215" t="s">
        <v>1974</v>
      </c>
      <c r="K54" s="598" t="s">
        <v>2522</v>
      </c>
      <c r="L54" s="621"/>
      <c r="M54" s="621"/>
      <c r="N54" s="621"/>
      <c r="O54" s="622"/>
      <c r="P54" s="622"/>
      <c r="Q54" s="622"/>
      <c r="R54" s="610" t="s">
        <v>2604</v>
      </c>
      <c r="S54" s="306"/>
      <c r="T54" s="306"/>
      <c r="U54" s="306"/>
      <c r="V54" s="629" t="s">
        <v>2420</v>
      </c>
      <c r="W54" s="306"/>
      <c r="X54" s="598" t="s">
        <v>2440</v>
      </c>
    </row>
    <row r="55" spans="1:24" s="25" customFormat="1" ht="57.6" x14ac:dyDescent="0.3">
      <c r="A55" s="480" t="s">
        <v>1442</v>
      </c>
      <c r="B55" s="605" t="s">
        <v>2432</v>
      </c>
      <c r="C55" s="596" t="s">
        <v>1423</v>
      </c>
      <c r="D55" s="596" t="s">
        <v>1217</v>
      </c>
      <c r="E55" s="495" t="s">
        <v>1952</v>
      </c>
      <c r="F55" s="246" t="s">
        <v>2387</v>
      </c>
      <c r="G55" s="596" t="s">
        <v>1577</v>
      </c>
      <c r="H55" s="597" t="s">
        <v>323</v>
      </c>
      <c r="I55" s="216" t="s">
        <v>2065</v>
      </c>
      <c r="J55" s="215" t="s">
        <v>1974</v>
      </c>
      <c r="K55" s="598" t="s">
        <v>2522</v>
      </c>
      <c r="L55" s="621"/>
      <c r="M55" s="621"/>
      <c r="N55" s="621"/>
      <c r="O55" s="622"/>
      <c r="P55" s="622"/>
      <c r="Q55" s="622"/>
      <c r="R55" s="610"/>
      <c r="S55" s="306"/>
      <c r="T55" s="306"/>
      <c r="U55" s="306"/>
      <c r="V55" s="629" t="s">
        <v>2420</v>
      </c>
      <c r="W55" s="306"/>
      <c r="X55" s="598" t="s">
        <v>2440</v>
      </c>
    </row>
    <row r="56" spans="1:24" s="25" customFormat="1" ht="57.6" x14ac:dyDescent="0.3">
      <c r="A56" s="480" t="s">
        <v>1443</v>
      </c>
      <c r="B56" s="605" t="s">
        <v>2432</v>
      </c>
      <c r="C56" s="596" t="s">
        <v>1423</v>
      </c>
      <c r="D56" s="596" t="s">
        <v>1217</v>
      </c>
      <c r="E56" s="495" t="s">
        <v>1952</v>
      </c>
      <c r="F56" s="246" t="s">
        <v>2387</v>
      </c>
      <c r="G56" s="596" t="s">
        <v>1220</v>
      </c>
      <c r="H56" s="597" t="s">
        <v>323</v>
      </c>
      <c r="I56" s="216" t="s">
        <v>2066</v>
      </c>
      <c r="J56" s="215" t="s">
        <v>1974</v>
      </c>
      <c r="K56" s="598" t="s">
        <v>2522</v>
      </c>
      <c r="L56" s="621"/>
      <c r="M56" s="621"/>
      <c r="N56" s="621"/>
      <c r="O56" s="622"/>
      <c r="P56" s="622"/>
      <c r="Q56" s="622"/>
      <c r="R56" s="610"/>
      <c r="S56" s="306"/>
      <c r="T56" s="306"/>
      <c r="U56" s="306"/>
      <c r="V56" s="629" t="s">
        <v>2420</v>
      </c>
      <c r="W56" s="306"/>
      <c r="X56" s="598" t="s">
        <v>2440</v>
      </c>
    </row>
    <row r="57" spans="1:24" s="25" customFormat="1" ht="38.25" customHeight="1" x14ac:dyDescent="0.3">
      <c r="A57" s="490" t="s">
        <v>1425</v>
      </c>
      <c r="B57" s="599" t="s">
        <v>2432</v>
      </c>
      <c r="C57" s="596" t="s">
        <v>1423</v>
      </c>
      <c r="D57" s="596" t="s">
        <v>1409</v>
      </c>
      <c r="E57" s="495" t="s">
        <v>1952</v>
      </c>
      <c r="F57" s="246" t="s">
        <v>1925</v>
      </c>
      <c r="G57" s="596" t="s">
        <v>1574</v>
      </c>
      <c r="H57" s="597" t="s">
        <v>323</v>
      </c>
      <c r="I57" s="216"/>
      <c r="J57" s="215"/>
      <c r="K57" s="598" t="s">
        <v>2522</v>
      </c>
      <c r="L57" s="621"/>
      <c r="M57" s="621"/>
      <c r="N57" s="623"/>
      <c r="O57" s="598"/>
      <c r="P57" s="598"/>
      <c r="Q57" s="622"/>
      <c r="R57" s="610" t="s">
        <v>2601</v>
      </c>
      <c r="S57" s="306"/>
      <c r="T57" s="306"/>
      <c r="U57" s="306"/>
      <c r="V57" s="629" t="s">
        <v>2420</v>
      </c>
      <c r="W57" s="306"/>
      <c r="X57" s="596" t="s">
        <v>2440</v>
      </c>
    </row>
    <row r="58" spans="1:24" s="25" customFormat="1" ht="50.25" customHeight="1" x14ac:dyDescent="0.3">
      <c r="A58" s="594" t="s">
        <v>1565</v>
      </c>
      <c r="B58" s="595" t="s">
        <v>2423</v>
      </c>
      <c r="C58" s="596" t="s">
        <v>1423</v>
      </c>
      <c r="D58" s="596" t="s">
        <v>1497</v>
      </c>
      <c r="E58" s="495" t="s">
        <v>1952</v>
      </c>
      <c r="F58" s="246" t="s">
        <v>2446</v>
      </c>
      <c r="G58" s="596" t="s">
        <v>362</v>
      </c>
      <c r="H58" s="597" t="s">
        <v>323</v>
      </c>
      <c r="I58" s="495" t="s">
        <v>2105</v>
      </c>
      <c r="J58" s="215" t="s">
        <v>2053</v>
      </c>
      <c r="K58" s="598" t="s">
        <v>2425</v>
      </c>
      <c r="L58" s="621"/>
      <c r="M58" s="621"/>
      <c r="N58" s="621"/>
      <c r="O58" s="622"/>
      <c r="P58" s="622"/>
      <c r="Q58" s="622"/>
      <c r="R58" s="610"/>
      <c r="S58" s="306"/>
      <c r="T58" s="306"/>
      <c r="U58" s="306"/>
      <c r="V58" s="629" t="s">
        <v>2420</v>
      </c>
      <c r="W58" s="306"/>
      <c r="X58" s="598" t="s">
        <v>2122</v>
      </c>
    </row>
    <row r="59" spans="1:24" s="25" customFormat="1" ht="33" customHeight="1" x14ac:dyDescent="0.3">
      <c r="A59" s="480" t="s">
        <v>1467</v>
      </c>
      <c r="B59" s="605" t="s">
        <v>2432</v>
      </c>
      <c r="C59" s="596" t="s">
        <v>1423</v>
      </c>
      <c r="D59" s="596" t="s">
        <v>1218</v>
      </c>
      <c r="E59" s="495" t="s">
        <v>1952</v>
      </c>
      <c r="F59" s="246" t="s">
        <v>1925</v>
      </c>
      <c r="G59" s="596" t="s">
        <v>1578</v>
      </c>
      <c r="H59" s="597" t="s">
        <v>323</v>
      </c>
      <c r="I59" s="216"/>
      <c r="J59" s="215" t="s">
        <v>1974</v>
      </c>
      <c r="K59" s="598" t="s">
        <v>2522</v>
      </c>
      <c r="L59" s="621"/>
      <c r="M59" s="621"/>
      <c r="N59" s="621"/>
      <c r="O59" s="622"/>
      <c r="P59" s="622"/>
      <c r="Q59" s="622"/>
      <c r="R59" s="610" t="s">
        <v>2600</v>
      </c>
      <c r="S59" s="306"/>
      <c r="T59" s="306"/>
      <c r="U59" s="306"/>
      <c r="V59" s="629" t="s">
        <v>2420</v>
      </c>
      <c r="W59" s="306"/>
      <c r="X59" s="598" t="s">
        <v>2122</v>
      </c>
    </row>
    <row r="60" spans="1:24" s="25" customFormat="1" ht="75" customHeight="1" x14ac:dyDescent="0.3">
      <c r="A60" s="594" t="s">
        <v>1435</v>
      </c>
      <c r="B60" s="595" t="s">
        <v>2432</v>
      </c>
      <c r="C60" s="596" t="s">
        <v>1423</v>
      </c>
      <c r="D60" s="596" t="s">
        <v>1217</v>
      </c>
      <c r="E60" s="495" t="s">
        <v>1952</v>
      </c>
      <c r="F60" s="246" t="s">
        <v>2388</v>
      </c>
      <c r="G60" s="607" t="s">
        <v>1215</v>
      </c>
      <c r="H60" s="597" t="s">
        <v>323</v>
      </c>
      <c r="I60" s="495" t="s">
        <v>2060</v>
      </c>
      <c r="J60" s="215" t="s">
        <v>1971</v>
      </c>
      <c r="K60" s="598" t="s">
        <v>2425</v>
      </c>
      <c r="L60" s="621"/>
      <c r="M60" s="621"/>
      <c r="N60" s="621"/>
      <c r="O60" s="622"/>
      <c r="P60" s="622"/>
      <c r="Q60" s="622"/>
      <c r="R60" s="610"/>
      <c r="S60" s="640"/>
      <c r="T60" s="26"/>
      <c r="U60" s="640"/>
      <c r="V60" s="629" t="s">
        <v>2420</v>
      </c>
      <c r="X60" s="598" t="s">
        <v>2464</v>
      </c>
    </row>
    <row r="61" spans="1:24" s="25" customFormat="1" ht="32.25" customHeight="1" x14ac:dyDescent="0.3">
      <c r="A61" s="480" t="s">
        <v>1471</v>
      </c>
      <c r="B61" s="605" t="s">
        <v>2432</v>
      </c>
      <c r="C61" s="596" t="s">
        <v>1423</v>
      </c>
      <c r="D61" s="596" t="s">
        <v>1218</v>
      </c>
      <c r="E61" s="495" t="s">
        <v>1952</v>
      </c>
      <c r="F61" s="246" t="s">
        <v>2387</v>
      </c>
      <c r="G61" s="608" t="s">
        <v>894</v>
      </c>
      <c r="H61" s="597" t="s">
        <v>323</v>
      </c>
      <c r="I61" s="216"/>
      <c r="J61" s="215" t="s">
        <v>1978</v>
      </c>
      <c r="K61" s="598" t="s">
        <v>2522</v>
      </c>
      <c r="L61" s="621"/>
      <c r="M61" s="621"/>
      <c r="N61" s="621"/>
      <c r="O61" s="622"/>
      <c r="P61" s="622"/>
      <c r="Q61" s="622"/>
      <c r="R61" s="610" t="s">
        <v>2599</v>
      </c>
      <c r="S61" s="306"/>
      <c r="T61" s="306"/>
      <c r="U61" s="306"/>
      <c r="V61" s="629" t="s">
        <v>2420</v>
      </c>
      <c r="W61" s="306"/>
      <c r="X61" s="598" t="s">
        <v>2122</v>
      </c>
    </row>
    <row r="62" spans="1:24" s="26" customFormat="1" ht="18.75" customHeight="1" x14ac:dyDescent="0.3">
      <c r="A62" s="480" t="s">
        <v>1461</v>
      </c>
      <c r="B62" s="605" t="s">
        <v>2432</v>
      </c>
      <c r="C62" s="596" t="s">
        <v>1423</v>
      </c>
      <c r="D62" s="596" t="s">
        <v>1218</v>
      </c>
      <c r="E62" s="481" t="s">
        <v>1959</v>
      </c>
      <c r="F62" s="596" t="s">
        <v>2446</v>
      </c>
      <c r="G62" s="596" t="s">
        <v>115</v>
      </c>
      <c r="H62" s="597" t="s">
        <v>331</v>
      </c>
      <c r="I62" s="216" t="s">
        <v>2075</v>
      </c>
      <c r="J62" s="215" t="s">
        <v>1974</v>
      </c>
      <c r="K62" s="598" t="s">
        <v>2422</v>
      </c>
      <c r="L62" s="621"/>
      <c r="M62" s="621"/>
      <c r="N62" s="621"/>
      <c r="O62" s="598" t="s">
        <v>3649</v>
      </c>
      <c r="P62" s="622" t="s">
        <v>2512</v>
      </c>
      <c r="Q62" s="622"/>
      <c r="R62" s="610"/>
      <c r="S62" s="306"/>
      <c r="T62" s="306"/>
      <c r="U62" s="306"/>
      <c r="V62" s="629" t="s">
        <v>2420</v>
      </c>
      <c r="W62" s="306"/>
      <c r="X62" s="598" t="s">
        <v>2440</v>
      </c>
    </row>
    <row r="63" spans="1:24" s="25" customFormat="1" ht="43.2" x14ac:dyDescent="0.3">
      <c r="A63" s="490" t="s">
        <v>1518</v>
      </c>
      <c r="B63" s="599" t="s">
        <v>2432</v>
      </c>
      <c r="C63" s="596" t="s">
        <v>1423</v>
      </c>
      <c r="D63" s="596" t="s">
        <v>1456</v>
      </c>
      <c r="E63" s="495" t="s">
        <v>1952</v>
      </c>
      <c r="F63" s="246" t="s">
        <v>2388</v>
      </c>
      <c r="G63" s="596" t="s">
        <v>919</v>
      </c>
      <c r="H63" s="597" t="s">
        <v>323</v>
      </c>
      <c r="I63" s="216" t="s">
        <v>2091</v>
      </c>
      <c r="J63" s="215"/>
      <c r="K63" s="598" t="s">
        <v>2422</v>
      </c>
      <c r="L63" s="621"/>
      <c r="M63" s="621"/>
      <c r="N63" s="623"/>
      <c r="O63" s="598" t="s">
        <v>3650</v>
      </c>
      <c r="P63" s="598" t="s">
        <v>2449</v>
      </c>
      <c r="Q63" s="622"/>
      <c r="R63" s="610"/>
      <c r="S63" s="306"/>
      <c r="T63" s="306"/>
      <c r="U63" s="306"/>
      <c r="V63" s="629" t="s">
        <v>2420</v>
      </c>
      <c r="W63" s="306"/>
      <c r="X63" s="596" t="s">
        <v>2122</v>
      </c>
    </row>
    <row r="64" spans="1:24" s="25" customFormat="1" ht="34.5" customHeight="1" x14ac:dyDescent="0.3">
      <c r="A64" s="480" t="s">
        <v>1463</v>
      </c>
      <c r="B64" s="605" t="s">
        <v>2432</v>
      </c>
      <c r="C64" s="596" t="s">
        <v>1423</v>
      </c>
      <c r="D64" s="596" t="s">
        <v>1218</v>
      </c>
      <c r="E64" s="495" t="s">
        <v>1952</v>
      </c>
      <c r="F64" s="246" t="s">
        <v>2446</v>
      </c>
      <c r="G64" s="607" t="s">
        <v>1226</v>
      </c>
      <c r="H64" s="597" t="s">
        <v>323</v>
      </c>
      <c r="I64" s="216" t="s">
        <v>2598</v>
      </c>
      <c r="J64" s="215" t="s">
        <v>2038</v>
      </c>
      <c r="K64" s="598" t="s">
        <v>2422</v>
      </c>
      <c r="L64" s="621"/>
      <c r="M64" s="621"/>
      <c r="N64" s="621"/>
      <c r="O64" s="598" t="s">
        <v>2597</v>
      </c>
      <c r="P64" s="622" t="s">
        <v>2596</v>
      </c>
      <c r="Q64" s="622"/>
      <c r="R64" s="610"/>
      <c r="S64" s="306"/>
      <c r="T64" s="306"/>
      <c r="U64" s="306"/>
      <c r="V64" s="629" t="s">
        <v>2420</v>
      </c>
      <c r="W64" s="306"/>
      <c r="X64" s="598" t="s">
        <v>2122</v>
      </c>
    </row>
    <row r="65" spans="1:24" s="25" customFormat="1" ht="100.8" x14ac:dyDescent="0.3">
      <c r="A65" s="480" t="s">
        <v>1470</v>
      </c>
      <c r="B65" s="605" t="s">
        <v>2432</v>
      </c>
      <c r="C65" s="596" t="s">
        <v>1423</v>
      </c>
      <c r="D65" s="596" t="s">
        <v>1218</v>
      </c>
      <c r="E65" s="495" t="s">
        <v>1952</v>
      </c>
      <c r="F65" s="246" t="s">
        <v>2446</v>
      </c>
      <c r="G65" s="607" t="s">
        <v>2595</v>
      </c>
      <c r="H65" s="597" t="s">
        <v>323</v>
      </c>
      <c r="I65" s="216" t="s">
        <v>2077</v>
      </c>
      <c r="J65" s="215" t="s">
        <v>1978</v>
      </c>
      <c r="K65" s="598" t="s">
        <v>2422</v>
      </c>
      <c r="L65" s="621"/>
      <c r="M65" s="621"/>
      <c r="N65" s="621"/>
      <c r="O65" s="598" t="s">
        <v>3651</v>
      </c>
      <c r="P65" s="598" t="s">
        <v>2580</v>
      </c>
      <c r="Q65" s="622"/>
      <c r="R65" s="610" t="s">
        <v>2518</v>
      </c>
      <c r="S65" s="306"/>
      <c r="T65" s="306"/>
      <c r="U65" s="306"/>
      <c r="V65" s="629" t="s">
        <v>2420</v>
      </c>
      <c r="W65" s="306"/>
      <c r="X65" s="598" t="s">
        <v>2122</v>
      </c>
    </row>
    <row r="66" spans="1:24" s="25" customFormat="1" ht="36.75" customHeight="1" x14ac:dyDescent="0.3">
      <c r="A66" s="600" t="s">
        <v>1572</v>
      </c>
      <c r="B66" s="601" t="s">
        <v>2471</v>
      </c>
      <c r="C66" s="596" t="s">
        <v>1423</v>
      </c>
      <c r="D66" s="596" t="s">
        <v>1497</v>
      </c>
      <c r="E66" s="495" t="s">
        <v>1952</v>
      </c>
      <c r="F66" s="246" t="s">
        <v>1925</v>
      </c>
      <c r="G66" s="596" t="s">
        <v>1274</v>
      </c>
      <c r="H66" s="597" t="s">
        <v>323</v>
      </c>
      <c r="I66" s="495" t="s">
        <v>2074</v>
      </c>
      <c r="J66" s="215" t="s">
        <v>2035</v>
      </c>
      <c r="K66" s="598" t="s">
        <v>2425</v>
      </c>
      <c r="L66" s="621"/>
      <c r="M66" s="621"/>
      <c r="N66" s="623"/>
      <c r="O66" s="598"/>
      <c r="P66" s="598"/>
      <c r="Q66" s="622"/>
      <c r="R66" s="634" t="s">
        <v>2547</v>
      </c>
      <c r="S66" s="306"/>
      <c r="T66" s="306"/>
      <c r="U66" s="306"/>
      <c r="V66" s="629" t="s">
        <v>2420</v>
      </c>
      <c r="W66" s="306"/>
      <c r="X66" s="596" t="s">
        <v>2122</v>
      </c>
    </row>
    <row r="67" spans="1:24" s="25" customFormat="1" ht="100.8" x14ac:dyDescent="0.3">
      <c r="A67" s="600" t="s">
        <v>1573</v>
      </c>
      <c r="B67" s="601" t="s">
        <v>2423</v>
      </c>
      <c r="C67" s="596" t="s">
        <v>1423</v>
      </c>
      <c r="D67" s="596" t="s">
        <v>1497</v>
      </c>
      <c r="E67" s="495" t="s">
        <v>1952</v>
      </c>
      <c r="F67" s="246" t="s">
        <v>2446</v>
      </c>
      <c r="G67" s="596" t="s">
        <v>364</v>
      </c>
      <c r="H67" s="597" t="s">
        <v>323</v>
      </c>
      <c r="I67" s="495"/>
      <c r="J67" s="215" t="s">
        <v>2035</v>
      </c>
      <c r="K67" s="598" t="s">
        <v>2399</v>
      </c>
      <c r="L67" s="621"/>
      <c r="M67" s="621"/>
      <c r="N67" s="623"/>
      <c r="O67" s="598" t="s">
        <v>1571</v>
      </c>
      <c r="P67" s="598"/>
      <c r="Q67" s="622"/>
      <c r="R67" s="634" t="s">
        <v>2593</v>
      </c>
      <c r="S67" s="306"/>
      <c r="T67" s="306"/>
      <c r="U67" s="306"/>
      <c r="V67" s="629" t="s">
        <v>2420</v>
      </c>
      <c r="W67" s="306"/>
      <c r="X67" s="596" t="s">
        <v>2429</v>
      </c>
    </row>
    <row r="68" spans="1:24" s="25" customFormat="1" ht="43.2" x14ac:dyDescent="0.3">
      <c r="A68" s="594" t="s">
        <v>628</v>
      </c>
      <c r="B68" s="595" t="s">
        <v>2452</v>
      </c>
      <c r="C68" s="596" t="s">
        <v>1423</v>
      </c>
      <c r="D68" s="596" t="s">
        <v>1497</v>
      </c>
      <c r="E68" s="495" t="s">
        <v>1924</v>
      </c>
      <c r="F68" s="246" t="s">
        <v>2446</v>
      </c>
      <c r="G68" s="596" t="s">
        <v>363</v>
      </c>
      <c r="H68" s="597" t="s">
        <v>326</v>
      </c>
      <c r="I68" s="495" t="s">
        <v>2106</v>
      </c>
      <c r="J68" s="215" t="s">
        <v>1968</v>
      </c>
      <c r="K68" s="598" t="s">
        <v>2425</v>
      </c>
      <c r="L68" s="621"/>
      <c r="M68" s="621"/>
      <c r="N68" s="621"/>
      <c r="O68" s="622"/>
      <c r="P68" s="622"/>
      <c r="Q68" s="622"/>
      <c r="R68" s="610"/>
      <c r="S68" s="306"/>
      <c r="T68" s="306"/>
      <c r="U68" s="306"/>
      <c r="V68" s="629" t="s">
        <v>2420</v>
      </c>
      <c r="W68" s="306"/>
      <c r="X68" s="598" t="s">
        <v>1083</v>
      </c>
    </row>
    <row r="69" spans="1:24" s="25" customFormat="1" ht="36.75" customHeight="1" x14ac:dyDescent="0.3">
      <c r="A69" s="594" t="s">
        <v>629</v>
      </c>
      <c r="B69" s="595" t="s">
        <v>2452</v>
      </c>
      <c r="C69" s="596" t="s">
        <v>1423</v>
      </c>
      <c r="D69" s="596" t="s">
        <v>1497</v>
      </c>
      <c r="E69" s="495" t="s">
        <v>1924</v>
      </c>
      <c r="F69" s="246" t="s">
        <v>2446</v>
      </c>
      <c r="G69" s="596" t="s">
        <v>1594</v>
      </c>
      <c r="H69" s="597" t="s">
        <v>326</v>
      </c>
      <c r="I69" s="495" t="s">
        <v>2107</v>
      </c>
      <c r="J69" s="215"/>
      <c r="K69" s="598" t="s">
        <v>2425</v>
      </c>
      <c r="L69" s="621"/>
      <c r="M69" s="621"/>
      <c r="N69" s="621"/>
      <c r="O69" s="598"/>
      <c r="P69" s="622"/>
      <c r="Q69" s="622"/>
      <c r="R69" s="634" t="s">
        <v>2547</v>
      </c>
      <c r="S69" s="306"/>
      <c r="T69" s="306"/>
      <c r="U69" s="306"/>
      <c r="V69" s="629" t="s">
        <v>2420</v>
      </c>
      <c r="W69" s="306"/>
      <c r="X69" s="598" t="s">
        <v>1083</v>
      </c>
    </row>
    <row r="70" spans="1:24" s="25" customFormat="1" ht="43.2" x14ac:dyDescent="0.3">
      <c r="A70" s="594" t="s">
        <v>630</v>
      </c>
      <c r="B70" s="595" t="s">
        <v>2452</v>
      </c>
      <c r="C70" s="596" t="s">
        <v>1423</v>
      </c>
      <c r="D70" s="596" t="s">
        <v>1497</v>
      </c>
      <c r="E70" s="495" t="s">
        <v>1924</v>
      </c>
      <c r="F70" s="246" t="s">
        <v>2446</v>
      </c>
      <c r="G70" s="596" t="s">
        <v>1595</v>
      </c>
      <c r="H70" s="597" t="s">
        <v>326</v>
      </c>
      <c r="I70" s="495" t="s">
        <v>2108</v>
      </c>
      <c r="J70" s="215" t="s">
        <v>1968</v>
      </c>
      <c r="K70" s="598" t="s">
        <v>2425</v>
      </c>
      <c r="L70" s="621"/>
      <c r="M70" s="621"/>
      <c r="N70" s="621"/>
      <c r="O70" s="622"/>
      <c r="P70" s="622"/>
      <c r="Q70" s="622"/>
      <c r="R70" s="610"/>
      <c r="S70" s="306"/>
      <c r="T70" s="306"/>
      <c r="U70" s="306"/>
      <c r="V70" s="629" t="s">
        <v>2420</v>
      </c>
      <c r="W70" s="306"/>
      <c r="X70" s="598" t="s">
        <v>1083</v>
      </c>
    </row>
    <row r="71" spans="1:24" s="25" customFormat="1" ht="51.75" customHeight="1" x14ac:dyDescent="0.3">
      <c r="A71" s="594" t="s">
        <v>1436</v>
      </c>
      <c r="B71" s="595" t="s">
        <v>2432</v>
      </c>
      <c r="C71" s="596" t="s">
        <v>1423</v>
      </c>
      <c r="D71" s="596" t="s">
        <v>1217</v>
      </c>
      <c r="E71" s="495" t="s">
        <v>1952</v>
      </c>
      <c r="F71" s="246" t="s">
        <v>2387</v>
      </c>
      <c r="G71" s="607" t="s">
        <v>2590</v>
      </c>
      <c r="H71" s="597" t="s">
        <v>323</v>
      </c>
      <c r="I71" s="495" t="s">
        <v>2062</v>
      </c>
      <c r="J71" s="215" t="s">
        <v>1972</v>
      </c>
      <c r="K71" s="598" t="s">
        <v>2425</v>
      </c>
      <c r="L71" s="621"/>
      <c r="M71" s="621"/>
      <c r="N71" s="621"/>
      <c r="O71" s="598"/>
      <c r="P71" s="622"/>
      <c r="Q71" s="622"/>
      <c r="R71" s="610"/>
      <c r="S71" s="306"/>
      <c r="T71" s="306"/>
      <c r="U71" s="306"/>
      <c r="V71" s="629" t="s">
        <v>2420</v>
      </c>
      <c r="W71" s="306"/>
      <c r="X71" s="598" t="s">
        <v>2464</v>
      </c>
    </row>
    <row r="72" spans="1:24" s="27" customFormat="1" ht="93" customHeight="1" x14ac:dyDescent="0.3">
      <c r="A72" s="480" t="s">
        <v>1517</v>
      </c>
      <c r="B72" s="605" t="s">
        <v>2432</v>
      </c>
      <c r="C72" s="596" t="s">
        <v>1423</v>
      </c>
      <c r="D72" s="596" t="s">
        <v>1282</v>
      </c>
      <c r="E72" s="495" t="s">
        <v>1959</v>
      </c>
      <c r="F72" s="246" t="s">
        <v>2387</v>
      </c>
      <c r="G72" s="596" t="s">
        <v>116</v>
      </c>
      <c r="H72" s="597" t="s">
        <v>323</v>
      </c>
      <c r="I72" s="216" t="s">
        <v>2090</v>
      </c>
      <c r="J72" s="215" t="s">
        <v>1978</v>
      </c>
      <c r="K72" s="598" t="s">
        <v>2422</v>
      </c>
      <c r="L72" s="621"/>
      <c r="M72" s="621"/>
      <c r="N72" s="621"/>
      <c r="O72" s="598" t="s">
        <v>3649</v>
      </c>
      <c r="P72" s="598" t="s">
        <v>2512</v>
      </c>
      <c r="Q72" s="622"/>
      <c r="R72" s="610" t="s">
        <v>2577</v>
      </c>
      <c r="S72" s="306"/>
      <c r="T72" s="306"/>
      <c r="U72" s="306"/>
      <c r="V72" s="629" t="s">
        <v>2420</v>
      </c>
      <c r="W72" s="306"/>
      <c r="X72" s="598" t="s">
        <v>1083</v>
      </c>
    </row>
    <row r="73" spans="1:24" s="25" customFormat="1" ht="100.8" x14ac:dyDescent="0.3">
      <c r="A73" s="594" t="s">
        <v>632</v>
      </c>
      <c r="B73" s="595" t="s">
        <v>2452</v>
      </c>
      <c r="C73" s="596" t="s">
        <v>1423</v>
      </c>
      <c r="D73" s="596" t="s">
        <v>1497</v>
      </c>
      <c r="E73" s="495" t="s">
        <v>1952</v>
      </c>
      <c r="F73" s="246" t="s">
        <v>2446</v>
      </c>
      <c r="G73" s="596" t="s">
        <v>2589</v>
      </c>
      <c r="H73" s="597" t="s">
        <v>323</v>
      </c>
      <c r="I73" s="495" t="s">
        <v>2074</v>
      </c>
      <c r="J73" s="215" t="s">
        <v>2035</v>
      </c>
      <c r="K73" s="598" t="s">
        <v>2425</v>
      </c>
      <c r="L73" s="621"/>
      <c r="M73" s="621"/>
      <c r="N73" s="621"/>
      <c r="O73" s="598"/>
      <c r="P73" s="622"/>
      <c r="Q73" s="622"/>
      <c r="R73" s="634" t="s">
        <v>2547</v>
      </c>
      <c r="S73" s="306"/>
      <c r="T73" s="306"/>
      <c r="U73" s="306"/>
      <c r="V73" s="629" t="s">
        <v>2420</v>
      </c>
      <c r="W73" s="306"/>
      <c r="X73" s="598" t="s">
        <v>2122</v>
      </c>
    </row>
    <row r="74" spans="1:24" s="25" customFormat="1" ht="100.8" x14ac:dyDescent="0.3">
      <c r="A74" s="594" t="s">
        <v>3</v>
      </c>
      <c r="B74" s="595" t="s">
        <v>2588</v>
      </c>
      <c r="C74" s="596" t="s">
        <v>1423</v>
      </c>
      <c r="D74" s="596" t="s">
        <v>1497</v>
      </c>
      <c r="E74" s="495" t="s">
        <v>1952</v>
      </c>
      <c r="F74" s="246" t="s">
        <v>2388</v>
      </c>
      <c r="G74" s="596" t="s">
        <v>365</v>
      </c>
      <c r="H74" s="597" t="s">
        <v>323</v>
      </c>
      <c r="I74" s="495" t="s">
        <v>2074</v>
      </c>
      <c r="J74" s="215" t="s">
        <v>2035</v>
      </c>
      <c r="K74" s="598" t="s">
        <v>2425</v>
      </c>
      <c r="L74" s="621"/>
      <c r="M74" s="621"/>
      <c r="N74" s="621"/>
      <c r="O74" s="598"/>
      <c r="P74" s="622"/>
      <c r="Q74" s="622"/>
      <c r="R74" s="634" t="s">
        <v>2547</v>
      </c>
      <c r="S74" s="306"/>
      <c r="T74" s="306"/>
      <c r="U74" s="306"/>
      <c r="V74" s="629" t="s">
        <v>2420</v>
      </c>
      <c r="W74" s="306"/>
      <c r="X74" s="598" t="s">
        <v>2419</v>
      </c>
    </row>
    <row r="75" spans="1:24" s="25" customFormat="1" ht="144" x14ac:dyDescent="0.3">
      <c r="A75" s="594" t="s">
        <v>4</v>
      </c>
      <c r="B75" s="595" t="s">
        <v>2423</v>
      </c>
      <c r="C75" s="596" t="s">
        <v>1423</v>
      </c>
      <c r="D75" s="596" t="s">
        <v>1497</v>
      </c>
      <c r="E75" s="495" t="s">
        <v>1952</v>
      </c>
      <c r="F75" s="246" t="s">
        <v>2388</v>
      </c>
      <c r="G75" s="596" t="s">
        <v>1596</v>
      </c>
      <c r="H75" s="597" t="s">
        <v>323</v>
      </c>
      <c r="I75" s="495" t="s">
        <v>2074</v>
      </c>
      <c r="J75" s="215" t="s">
        <v>2035</v>
      </c>
      <c r="K75" s="598" t="s">
        <v>2425</v>
      </c>
      <c r="L75" s="621"/>
      <c r="M75" s="621"/>
      <c r="N75" s="621"/>
      <c r="O75" s="598"/>
      <c r="P75" s="622"/>
      <c r="Q75" s="622"/>
      <c r="R75" s="634" t="s">
        <v>2547</v>
      </c>
      <c r="S75" s="306"/>
      <c r="T75" s="306"/>
      <c r="U75" s="306"/>
      <c r="V75" s="629" t="s">
        <v>2420</v>
      </c>
      <c r="W75" s="306"/>
      <c r="X75" s="598" t="s">
        <v>2122</v>
      </c>
    </row>
    <row r="76" spans="1:24" s="25" customFormat="1" ht="100.8" x14ac:dyDescent="0.3">
      <c r="A76" s="600" t="s">
        <v>633</v>
      </c>
      <c r="B76" s="601" t="s">
        <v>2423</v>
      </c>
      <c r="C76" s="596" t="s">
        <v>1423</v>
      </c>
      <c r="D76" s="596" t="s">
        <v>1497</v>
      </c>
      <c r="E76" s="495" t="s">
        <v>1952</v>
      </c>
      <c r="F76" s="246" t="s">
        <v>2388</v>
      </c>
      <c r="G76" s="596" t="s">
        <v>366</v>
      </c>
      <c r="H76" s="597" t="s">
        <v>323</v>
      </c>
      <c r="I76" s="495" t="s">
        <v>2074</v>
      </c>
      <c r="J76" s="215" t="s">
        <v>2035</v>
      </c>
      <c r="K76" s="598" t="s">
        <v>2425</v>
      </c>
      <c r="L76" s="621"/>
      <c r="M76" s="621"/>
      <c r="N76" s="623"/>
      <c r="O76" s="598"/>
      <c r="P76" s="598"/>
      <c r="Q76" s="622"/>
      <c r="R76" s="610" t="s">
        <v>2585</v>
      </c>
      <c r="S76" s="640"/>
      <c r="T76" s="26"/>
      <c r="U76" s="640"/>
      <c r="V76" s="629" t="s">
        <v>2420</v>
      </c>
      <c r="X76" s="596" t="s">
        <v>2419</v>
      </c>
    </row>
    <row r="77" spans="1:24" s="25" customFormat="1" ht="36.75" customHeight="1" x14ac:dyDescent="0.3">
      <c r="A77" s="594" t="s">
        <v>634</v>
      </c>
      <c r="B77" s="595" t="s">
        <v>2423</v>
      </c>
      <c r="C77" s="596" t="s">
        <v>1423</v>
      </c>
      <c r="D77" s="596" t="s">
        <v>1497</v>
      </c>
      <c r="E77" s="495" t="s">
        <v>1952</v>
      </c>
      <c r="F77" s="246" t="s">
        <v>1925</v>
      </c>
      <c r="G77" s="596" t="s">
        <v>367</v>
      </c>
      <c r="H77" s="597" t="s">
        <v>323</v>
      </c>
      <c r="I77" s="495" t="s">
        <v>2074</v>
      </c>
      <c r="J77" s="215" t="s">
        <v>2035</v>
      </c>
      <c r="K77" s="598" t="s">
        <v>2425</v>
      </c>
      <c r="L77" s="621"/>
      <c r="M77" s="621"/>
      <c r="N77" s="621"/>
      <c r="O77" s="598"/>
      <c r="P77" s="622"/>
      <c r="Q77" s="622"/>
      <c r="R77" s="610" t="s">
        <v>2584</v>
      </c>
      <c r="S77" s="306"/>
      <c r="T77" s="306"/>
      <c r="U77" s="306"/>
      <c r="V77" s="629" t="s">
        <v>2420</v>
      </c>
      <c r="W77" s="306"/>
      <c r="X77" s="598" t="s">
        <v>2122</v>
      </c>
    </row>
    <row r="78" spans="1:24" s="25" customFormat="1" ht="100.8" x14ac:dyDescent="0.3">
      <c r="A78" s="594" t="s">
        <v>635</v>
      </c>
      <c r="B78" s="595" t="s">
        <v>2423</v>
      </c>
      <c r="C78" s="596" t="s">
        <v>1423</v>
      </c>
      <c r="D78" s="596" t="s">
        <v>1497</v>
      </c>
      <c r="E78" s="495" t="s">
        <v>1952</v>
      </c>
      <c r="F78" s="246" t="s">
        <v>1925</v>
      </c>
      <c r="G78" s="596" t="s">
        <v>368</v>
      </c>
      <c r="H78" s="597" t="s">
        <v>323</v>
      </c>
      <c r="I78" s="495" t="s">
        <v>2074</v>
      </c>
      <c r="J78" s="215" t="s">
        <v>2035</v>
      </c>
      <c r="K78" s="598" t="s">
        <v>2425</v>
      </c>
      <c r="L78" s="621"/>
      <c r="M78" s="621"/>
      <c r="N78" s="621"/>
      <c r="O78" s="598"/>
      <c r="P78" s="622"/>
      <c r="Q78" s="622"/>
      <c r="R78" s="610" t="s">
        <v>2584</v>
      </c>
      <c r="S78" s="306"/>
      <c r="T78" s="306"/>
      <c r="U78" s="306"/>
      <c r="V78" s="629" t="s">
        <v>2420</v>
      </c>
      <c r="W78" s="306"/>
      <c r="X78" s="598" t="s">
        <v>2122</v>
      </c>
    </row>
    <row r="79" spans="1:24" s="25" customFormat="1" ht="49.5" customHeight="1" x14ac:dyDescent="0.3">
      <c r="A79" s="490" t="s">
        <v>1519</v>
      </c>
      <c r="B79" s="599" t="s">
        <v>2583</v>
      </c>
      <c r="C79" s="596" t="s">
        <v>1423</v>
      </c>
      <c r="D79" s="596" t="s">
        <v>1456</v>
      </c>
      <c r="E79" s="495" t="s">
        <v>1952</v>
      </c>
      <c r="F79" s="246" t="s">
        <v>2446</v>
      </c>
      <c r="G79" s="596" t="s">
        <v>2582</v>
      </c>
      <c r="H79" s="597" t="s">
        <v>323</v>
      </c>
      <c r="I79" s="216" t="s">
        <v>2092</v>
      </c>
      <c r="J79" s="609"/>
      <c r="K79" s="598" t="s">
        <v>2422</v>
      </c>
      <c r="L79" s="621"/>
      <c r="M79" s="621"/>
      <c r="N79" s="623"/>
      <c r="O79" s="598" t="s">
        <v>3652</v>
      </c>
      <c r="P79" s="598" t="s">
        <v>2449</v>
      </c>
      <c r="Q79" s="622"/>
      <c r="R79" s="610" t="s">
        <v>2581</v>
      </c>
      <c r="S79" s="306"/>
      <c r="T79" s="306"/>
      <c r="U79" s="306"/>
      <c r="V79" s="629" t="s">
        <v>2420</v>
      </c>
      <c r="W79" s="306"/>
      <c r="X79" s="596" t="s">
        <v>2429</v>
      </c>
    </row>
    <row r="80" spans="1:24" s="25" customFormat="1" ht="53.25" customHeight="1" x14ac:dyDescent="0.3">
      <c r="A80" s="600" t="s">
        <v>637</v>
      </c>
      <c r="B80" s="601" t="s">
        <v>2442</v>
      </c>
      <c r="C80" s="596" t="s">
        <v>1423</v>
      </c>
      <c r="D80" s="596" t="s">
        <v>1497</v>
      </c>
      <c r="E80" s="495" t="s">
        <v>1952</v>
      </c>
      <c r="F80" s="246" t="s">
        <v>2446</v>
      </c>
      <c r="G80" s="596" t="s">
        <v>369</v>
      </c>
      <c r="H80" s="597" t="s">
        <v>323</v>
      </c>
      <c r="I80" s="495" t="s">
        <v>2110</v>
      </c>
      <c r="J80" s="215"/>
      <c r="K80" s="598" t="s">
        <v>2451</v>
      </c>
      <c r="L80" s="621"/>
      <c r="M80" s="621"/>
      <c r="N80" s="623"/>
      <c r="O80" s="598" t="s">
        <v>2450</v>
      </c>
      <c r="P80" s="598" t="s">
        <v>2449</v>
      </c>
      <c r="Q80" s="622"/>
      <c r="R80" s="610" t="s">
        <v>2576</v>
      </c>
      <c r="S80" s="306"/>
      <c r="T80" s="306"/>
      <c r="U80" s="306"/>
      <c r="V80" s="629" t="s">
        <v>2420</v>
      </c>
      <c r="W80" s="306"/>
      <c r="X80" s="596" t="s">
        <v>2429</v>
      </c>
    </row>
    <row r="81" spans="1:24" s="25" customFormat="1" ht="43.2" x14ac:dyDescent="0.3">
      <c r="A81" s="600" t="s">
        <v>638</v>
      </c>
      <c r="B81" s="601" t="s">
        <v>2442</v>
      </c>
      <c r="C81" s="596" t="s">
        <v>1423</v>
      </c>
      <c r="D81" s="596" t="s">
        <v>1497</v>
      </c>
      <c r="E81" s="495" t="s">
        <v>1952</v>
      </c>
      <c r="F81" s="246" t="s">
        <v>2446</v>
      </c>
      <c r="G81" s="596" t="s">
        <v>1279</v>
      </c>
      <c r="H81" s="597" t="s">
        <v>323</v>
      </c>
      <c r="I81" s="495" t="s">
        <v>2110</v>
      </c>
      <c r="J81" s="215"/>
      <c r="K81" s="598" t="s">
        <v>2451</v>
      </c>
      <c r="L81" s="621"/>
      <c r="M81" s="621"/>
      <c r="N81" s="623"/>
      <c r="O81" s="598" t="s">
        <v>2450</v>
      </c>
      <c r="P81" s="598" t="s">
        <v>2449</v>
      </c>
      <c r="Q81" s="622"/>
      <c r="R81" s="610" t="s">
        <v>2576</v>
      </c>
      <c r="S81" s="640"/>
      <c r="T81" s="26"/>
      <c r="U81" s="640"/>
      <c r="V81" s="629" t="s">
        <v>2420</v>
      </c>
      <c r="X81" s="596" t="s">
        <v>2429</v>
      </c>
    </row>
    <row r="82" spans="1:24" s="25" customFormat="1" ht="43.2" x14ac:dyDescent="0.3">
      <c r="A82" s="594" t="s">
        <v>1437</v>
      </c>
      <c r="B82" s="595" t="s">
        <v>2432</v>
      </c>
      <c r="C82" s="596" t="s">
        <v>1423</v>
      </c>
      <c r="D82" s="596" t="s">
        <v>1217</v>
      </c>
      <c r="E82" s="495" t="s">
        <v>1952</v>
      </c>
      <c r="F82" s="246" t="s">
        <v>2387</v>
      </c>
      <c r="G82" s="607" t="s">
        <v>2579</v>
      </c>
      <c r="H82" s="597" t="s">
        <v>323</v>
      </c>
      <c r="I82" s="495" t="s">
        <v>2060</v>
      </c>
      <c r="J82" s="215" t="s">
        <v>1973</v>
      </c>
      <c r="K82" s="598" t="s">
        <v>2425</v>
      </c>
      <c r="L82" s="621"/>
      <c r="M82" s="621"/>
      <c r="N82" s="621"/>
      <c r="O82" s="598" t="s">
        <v>2578</v>
      </c>
      <c r="P82" s="622"/>
      <c r="Q82" s="622"/>
      <c r="R82" s="610"/>
      <c r="S82" s="306"/>
      <c r="T82" s="306"/>
      <c r="U82" s="306"/>
      <c r="V82" s="629" t="s">
        <v>2420</v>
      </c>
      <c r="W82" s="306"/>
      <c r="X82" s="598" t="s">
        <v>2440</v>
      </c>
    </row>
    <row r="83" spans="1:24" s="25" customFormat="1" ht="38.25" customHeight="1" x14ac:dyDescent="0.3">
      <c r="A83" s="480" t="s">
        <v>627</v>
      </c>
      <c r="B83" s="605" t="s">
        <v>2427</v>
      </c>
      <c r="C83" s="596" t="s">
        <v>1423</v>
      </c>
      <c r="D83" s="596" t="s">
        <v>1481</v>
      </c>
      <c r="E83" s="495" t="s">
        <v>1959</v>
      </c>
      <c r="F83" s="246" t="s">
        <v>2387</v>
      </c>
      <c r="G83" s="596" t="s">
        <v>918</v>
      </c>
      <c r="H83" s="597" t="s">
        <v>323</v>
      </c>
      <c r="I83" s="216" t="s">
        <v>2090</v>
      </c>
      <c r="J83" s="215" t="s">
        <v>1978</v>
      </c>
      <c r="K83" s="598" t="s">
        <v>2522</v>
      </c>
      <c r="L83" s="621"/>
      <c r="M83" s="621"/>
      <c r="N83" s="621"/>
      <c r="O83" s="598" t="s">
        <v>3653</v>
      </c>
      <c r="P83" s="622" t="s">
        <v>2512</v>
      </c>
      <c r="Q83" s="622"/>
      <c r="R83" s="610" t="s">
        <v>2577</v>
      </c>
      <c r="S83" s="306"/>
      <c r="T83" s="306"/>
      <c r="U83" s="306"/>
      <c r="V83" s="629" t="s">
        <v>2420</v>
      </c>
      <c r="W83" s="306"/>
      <c r="X83" s="598" t="s">
        <v>2122</v>
      </c>
    </row>
    <row r="84" spans="1:24" s="25" customFormat="1" ht="35.25" customHeight="1" x14ac:dyDescent="0.3">
      <c r="A84" s="600" t="s">
        <v>640</v>
      </c>
      <c r="B84" s="601" t="s">
        <v>2452</v>
      </c>
      <c r="C84" s="596" t="s">
        <v>1423</v>
      </c>
      <c r="D84" s="596" t="s">
        <v>1497</v>
      </c>
      <c r="E84" s="495" t="s">
        <v>1952</v>
      </c>
      <c r="F84" s="246" t="s">
        <v>2446</v>
      </c>
      <c r="G84" s="596" t="s">
        <v>370</v>
      </c>
      <c r="H84" s="597" t="s">
        <v>323</v>
      </c>
      <c r="I84" s="495" t="s">
        <v>2110</v>
      </c>
      <c r="J84" s="215"/>
      <c r="K84" s="598" t="s">
        <v>2451</v>
      </c>
      <c r="L84" s="621"/>
      <c r="M84" s="621"/>
      <c r="N84" s="623"/>
      <c r="O84" s="598" t="s">
        <v>2450</v>
      </c>
      <c r="P84" s="598" t="s">
        <v>2449</v>
      </c>
      <c r="Q84" s="622"/>
      <c r="R84" s="610" t="s">
        <v>2576</v>
      </c>
      <c r="S84" s="306"/>
      <c r="T84" s="306"/>
      <c r="U84" s="306"/>
      <c r="V84" s="629" t="s">
        <v>2420</v>
      </c>
      <c r="W84" s="306"/>
      <c r="X84" s="596" t="s">
        <v>2122</v>
      </c>
    </row>
    <row r="85" spans="1:24" s="25" customFormat="1" ht="37.5" customHeight="1" x14ac:dyDescent="0.3">
      <c r="A85" s="594" t="s">
        <v>641</v>
      </c>
      <c r="B85" s="595" t="s">
        <v>2423</v>
      </c>
      <c r="C85" s="596" t="s">
        <v>1423</v>
      </c>
      <c r="D85" s="596" t="s">
        <v>1544</v>
      </c>
      <c r="E85" s="495" t="s">
        <v>1952</v>
      </c>
      <c r="F85" s="246" t="s">
        <v>2388</v>
      </c>
      <c r="G85" s="596" t="s">
        <v>2575</v>
      </c>
      <c r="H85" s="597" t="s">
        <v>323</v>
      </c>
      <c r="I85" s="604" t="s">
        <v>2463</v>
      </c>
      <c r="J85" s="215"/>
      <c r="K85" s="598" t="s">
        <v>2425</v>
      </c>
      <c r="L85" s="621"/>
      <c r="M85" s="621"/>
      <c r="N85" s="621"/>
      <c r="O85" s="598"/>
      <c r="P85" s="622"/>
      <c r="Q85" s="622"/>
      <c r="R85" s="610"/>
      <c r="S85" s="306"/>
      <c r="T85" s="306"/>
      <c r="U85" s="306"/>
      <c r="V85" s="629" t="s">
        <v>2420</v>
      </c>
      <c r="W85" s="306"/>
      <c r="X85" s="598" t="s">
        <v>2429</v>
      </c>
    </row>
    <row r="86" spans="1:24" s="25" customFormat="1" ht="72" x14ac:dyDescent="0.3">
      <c r="A86" s="490" t="s">
        <v>1504</v>
      </c>
      <c r="B86" s="599" t="s">
        <v>2574</v>
      </c>
      <c r="C86" s="596" t="s">
        <v>1423</v>
      </c>
      <c r="D86" s="596" t="s">
        <v>1283</v>
      </c>
      <c r="E86" s="495" t="s">
        <v>1952</v>
      </c>
      <c r="F86" s="246" t="s">
        <v>1925</v>
      </c>
      <c r="G86" s="596" t="s">
        <v>1588</v>
      </c>
      <c r="H86" s="597" t="s">
        <v>323</v>
      </c>
      <c r="I86" s="216" t="s">
        <v>2087</v>
      </c>
      <c r="J86" s="215"/>
      <c r="K86" s="598" t="s">
        <v>2522</v>
      </c>
      <c r="L86" s="621"/>
      <c r="M86" s="621"/>
      <c r="N86" s="623"/>
      <c r="O86" s="598"/>
      <c r="P86" s="598"/>
      <c r="Q86" s="622"/>
      <c r="R86" s="635" t="s">
        <v>2486</v>
      </c>
      <c r="S86" s="306"/>
      <c r="T86" s="306"/>
      <c r="U86" s="306"/>
      <c r="V86" s="629" t="s">
        <v>2420</v>
      </c>
      <c r="W86" s="306"/>
      <c r="X86" s="596" t="s">
        <v>2122</v>
      </c>
    </row>
    <row r="87" spans="1:24" s="25" customFormat="1" ht="158.4" x14ac:dyDescent="0.3">
      <c r="A87" s="490" t="s">
        <v>1564</v>
      </c>
      <c r="B87" s="599" t="s">
        <v>2573</v>
      </c>
      <c r="C87" s="596" t="s">
        <v>1423</v>
      </c>
      <c r="D87" s="596" t="s">
        <v>1497</v>
      </c>
      <c r="E87" s="495" t="s">
        <v>1952</v>
      </c>
      <c r="F87" s="246" t="s">
        <v>1925</v>
      </c>
      <c r="G87" s="596" t="s">
        <v>361</v>
      </c>
      <c r="H87" s="597" t="s">
        <v>323</v>
      </c>
      <c r="I87" s="216" t="s">
        <v>2105</v>
      </c>
      <c r="J87" s="215"/>
      <c r="K87" s="598" t="s">
        <v>2522</v>
      </c>
      <c r="L87" s="621"/>
      <c r="M87" s="621"/>
      <c r="N87" s="623"/>
      <c r="O87" s="598" t="s">
        <v>3654</v>
      </c>
      <c r="P87" s="598" t="s">
        <v>2572</v>
      </c>
      <c r="Q87" s="622"/>
      <c r="R87" s="610"/>
      <c r="S87" s="306"/>
      <c r="T87" s="306"/>
      <c r="U87" s="306"/>
      <c r="V87" s="629" t="s">
        <v>2420</v>
      </c>
      <c r="W87" s="306"/>
      <c r="X87" s="596" t="s">
        <v>2122</v>
      </c>
    </row>
    <row r="88" spans="1:24" s="25" customFormat="1" ht="43.2" x14ac:dyDescent="0.3">
      <c r="A88" s="480" t="s">
        <v>1560</v>
      </c>
      <c r="B88" s="605" t="s">
        <v>2471</v>
      </c>
      <c r="C88" s="596" t="s">
        <v>1423</v>
      </c>
      <c r="D88" s="596" t="s">
        <v>1497</v>
      </c>
      <c r="E88" s="495" t="s">
        <v>1952</v>
      </c>
      <c r="F88" s="246" t="s">
        <v>1925</v>
      </c>
      <c r="G88" s="596" t="s">
        <v>1271</v>
      </c>
      <c r="H88" s="597" t="s">
        <v>323</v>
      </c>
      <c r="I88" s="216" t="s">
        <v>2105</v>
      </c>
      <c r="J88" s="215" t="s">
        <v>2053</v>
      </c>
      <c r="K88" s="598" t="s">
        <v>2522</v>
      </c>
      <c r="L88" s="621"/>
      <c r="M88" s="621"/>
      <c r="N88" s="621"/>
      <c r="O88" s="598" t="s">
        <v>3655</v>
      </c>
      <c r="P88" s="622" t="s">
        <v>2384</v>
      </c>
      <c r="Q88" s="622"/>
      <c r="R88" s="610" t="s">
        <v>2527</v>
      </c>
      <c r="S88" s="306"/>
      <c r="T88" s="306"/>
      <c r="U88" s="306"/>
      <c r="V88" s="629" t="s">
        <v>2420</v>
      </c>
      <c r="W88" s="306"/>
      <c r="X88" s="598" t="s">
        <v>2122</v>
      </c>
    </row>
    <row r="89" spans="1:24" s="25" customFormat="1" ht="50.25" customHeight="1" x14ac:dyDescent="0.3">
      <c r="A89" s="480" t="s">
        <v>1561</v>
      </c>
      <c r="B89" s="605" t="s">
        <v>2471</v>
      </c>
      <c r="C89" s="596" t="s">
        <v>1423</v>
      </c>
      <c r="D89" s="596" t="s">
        <v>1497</v>
      </c>
      <c r="E89" s="495" t="s">
        <v>1952</v>
      </c>
      <c r="F89" s="246" t="s">
        <v>2446</v>
      </c>
      <c r="G89" s="596" t="s">
        <v>1270</v>
      </c>
      <c r="H89" s="597" t="s">
        <v>323</v>
      </c>
      <c r="I89" s="216" t="s">
        <v>2105</v>
      </c>
      <c r="J89" s="215" t="s">
        <v>2053</v>
      </c>
      <c r="K89" s="598" t="s">
        <v>2522</v>
      </c>
      <c r="L89" s="621"/>
      <c r="M89" s="621"/>
      <c r="N89" s="621"/>
      <c r="O89" s="598" t="s">
        <v>3656</v>
      </c>
      <c r="P89" s="622" t="s">
        <v>2384</v>
      </c>
      <c r="Q89" s="622"/>
      <c r="R89" s="610"/>
      <c r="S89" s="306"/>
      <c r="T89" s="306"/>
      <c r="U89" s="306"/>
      <c r="V89" s="629" t="s">
        <v>2420</v>
      </c>
      <c r="W89" s="306"/>
      <c r="X89" s="598" t="s">
        <v>2122</v>
      </c>
    </row>
    <row r="90" spans="1:24" s="25" customFormat="1" ht="63" customHeight="1" x14ac:dyDescent="0.3">
      <c r="A90" s="594" t="s">
        <v>646</v>
      </c>
      <c r="B90" s="595" t="s">
        <v>2423</v>
      </c>
      <c r="C90" s="596" t="s">
        <v>1423</v>
      </c>
      <c r="D90" s="596" t="s">
        <v>1544</v>
      </c>
      <c r="E90" s="495" t="s">
        <v>1952</v>
      </c>
      <c r="F90" s="246" t="s">
        <v>2388</v>
      </c>
      <c r="G90" s="596" t="s">
        <v>374</v>
      </c>
      <c r="H90" s="597" t="s">
        <v>323</v>
      </c>
      <c r="I90" s="495" t="s">
        <v>2113</v>
      </c>
      <c r="J90" s="215"/>
      <c r="K90" s="598" t="s">
        <v>2425</v>
      </c>
      <c r="L90" s="621"/>
      <c r="M90" s="621"/>
      <c r="N90" s="621"/>
      <c r="O90" s="598"/>
      <c r="P90" s="622"/>
      <c r="Q90" s="622"/>
      <c r="R90" s="633" t="s">
        <v>2445</v>
      </c>
      <c r="S90" s="306"/>
      <c r="T90" s="306"/>
      <c r="U90" s="306"/>
      <c r="V90" s="629" t="s">
        <v>2420</v>
      </c>
      <c r="W90" s="306"/>
      <c r="X90" s="598" t="s">
        <v>2419</v>
      </c>
    </row>
    <row r="91" spans="1:24" s="25" customFormat="1" ht="28.8" x14ac:dyDescent="0.3">
      <c r="A91" s="480" t="s">
        <v>1562</v>
      </c>
      <c r="B91" s="605" t="s">
        <v>2471</v>
      </c>
      <c r="C91" s="596" t="s">
        <v>1423</v>
      </c>
      <c r="D91" s="596" t="s">
        <v>1497</v>
      </c>
      <c r="E91" s="495" t="s">
        <v>1952</v>
      </c>
      <c r="F91" s="246" t="s">
        <v>1925</v>
      </c>
      <c r="G91" s="596" t="s">
        <v>1269</v>
      </c>
      <c r="H91" s="597" t="s">
        <v>323</v>
      </c>
      <c r="I91" s="216" t="s">
        <v>2105</v>
      </c>
      <c r="J91" s="215" t="s">
        <v>2053</v>
      </c>
      <c r="K91" s="598" t="s">
        <v>2522</v>
      </c>
      <c r="L91" s="621"/>
      <c r="M91" s="621"/>
      <c r="N91" s="621"/>
      <c r="O91" s="598" t="s">
        <v>3656</v>
      </c>
      <c r="P91" s="622" t="s">
        <v>2384</v>
      </c>
      <c r="Q91" s="622"/>
      <c r="R91" s="610" t="s">
        <v>2527</v>
      </c>
      <c r="S91" s="306"/>
      <c r="T91" s="306"/>
      <c r="U91" s="306"/>
      <c r="V91" s="629" t="s">
        <v>2420</v>
      </c>
      <c r="W91" s="306"/>
      <c r="X91" s="598" t="s">
        <v>2122</v>
      </c>
    </row>
    <row r="92" spans="1:24" s="25" customFormat="1" ht="28.8" x14ac:dyDescent="0.3">
      <c r="A92" s="480" t="s">
        <v>1563</v>
      </c>
      <c r="B92" s="605" t="s">
        <v>2471</v>
      </c>
      <c r="C92" s="596" t="s">
        <v>1423</v>
      </c>
      <c r="D92" s="596" t="s">
        <v>1497</v>
      </c>
      <c r="E92" s="495" t="s">
        <v>1952</v>
      </c>
      <c r="F92" s="246" t="s">
        <v>1925</v>
      </c>
      <c r="G92" s="596" t="s">
        <v>384</v>
      </c>
      <c r="H92" s="597" t="s">
        <v>323</v>
      </c>
      <c r="I92" s="216" t="s">
        <v>2105</v>
      </c>
      <c r="J92" s="215" t="s">
        <v>2053</v>
      </c>
      <c r="K92" s="598" t="s">
        <v>2522</v>
      </c>
      <c r="L92" s="621"/>
      <c r="M92" s="621"/>
      <c r="N92" s="621"/>
      <c r="O92" s="598" t="s">
        <v>3656</v>
      </c>
      <c r="P92" s="622" t="s">
        <v>2384</v>
      </c>
      <c r="Q92" s="622"/>
      <c r="R92" s="610"/>
      <c r="S92" s="306"/>
      <c r="T92" s="306"/>
      <c r="U92" s="306"/>
      <c r="V92" s="629" t="s">
        <v>2420</v>
      </c>
      <c r="W92" s="306"/>
      <c r="X92" s="598" t="s">
        <v>2122</v>
      </c>
    </row>
    <row r="93" spans="1:24" s="25" customFormat="1" ht="41.25" customHeight="1" x14ac:dyDescent="0.3">
      <c r="A93" s="600" t="s">
        <v>1438</v>
      </c>
      <c r="B93" s="601" t="s">
        <v>2432</v>
      </c>
      <c r="C93" s="596" t="s">
        <v>1423</v>
      </c>
      <c r="D93" s="596" t="s">
        <v>1217</v>
      </c>
      <c r="E93" s="495" t="s">
        <v>1952</v>
      </c>
      <c r="F93" s="246" t="s">
        <v>2387</v>
      </c>
      <c r="G93" s="607" t="s">
        <v>2571</v>
      </c>
      <c r="H93" s="597" t="s">
        <v>323</v>
      </c>
      <c r="I93" s="495" t="s">
        <v>2060</v>
      </c>
      <c r="J93" s="215" t="s">
        <v>2031</v>
      </c>
      <c r="K93" s="598" t="s">
        <v>2425</v>
      </c>
      <c r="L93" s="621"/>
      <c r="M93" s="621"/>
      <c r="N93" s="623"/>
      <c r="O93" s="598" t="s">
        <v>2530</v>
      </c>
      <c r="P93" s="598"/>
      <c r="Q93" s="622"/>
      <c r="R93" s="610"/>
      <c r="S93" s="306"/>
      <c r="T93" s="306"/>
      <c r="U93" s="306"/>
      <c r="V93" s="629" t="s">
        <v>2420</v>
      </c>
      <c r="W93" s="306"/>
      <c r="X93" s="596" t="s">
        <v>2440</v>
      </c>
    </row>
    <row r="94" spans="1:24" s="25" customFormat="1" ht="123.75" customHeight="1" x14ac:dyDescent="0.3">
      <c r="A94" s="480" t="s">
        <v>1566</v>
      </c>
      <c r="B94" s="605" t="s">
        <v>2471</v>
      </c>
      <c r="C94" s="596" t="s">
        <v>1423</v>
      </c>
      <c r="D94" s="596" t="s">
        <v>1497</v>
      </c>
      <c r="E94" s="495" t="s">
        <v>1952</v>
      </c>
      <c r="F94" s="246" t="s">
        <v>2446</v>
      </c>
      <c r="G94" s="596" t="s">
        <v>383</v>
      </c>
      <c r="H94" s="597" t="s">
        <v>323</v>
      </c>
      <c r="I94" s="216" t="s">
        <v>2105</v>
      </c>
      <c r="J94" s="215" t="s">
        <v>2053</v>
      </c>
      <c r="K94" s="598" t="s">
        <v>2522</v>
      </c>
      <c r="L94" s="621"/>
      <c r="M94" s="621"/>
      <c r="N94" s="621"/>
      <c r="O94" s="598" t="s">
        <v>3656</v>
      </c>
      <c r="P94" s="622" t="s">
        <v>2384</v>
      </c>
      <c r="Q94" s="622"/>
      <c r="R94" s="610"/>
      <c r="S94" s="306"/>
      <c r="T94" s="306"/>
      <c r="U94" s="306"/>
      <c r="V94" s="629" t="s">
        <v>2420</v>
      </c>
      <c r="W94" s="306"/>
      <c r="X94" s="598" t="s">
        <v>2122</v>
      </c>
    </row>
    <row r="95" spans="1:24" s="25" customFormat="1" ht="57.6" x14ac:dyDescent="0.3">
      <c r="A95" s="480" t="s">
        <v>1568</v>
      </c>
      <c r="B95" s="605" t="s">
        <v>2471</v>
      </c>
      <c r="C95" s="596" t="s">
        <v>1423</v>
      </c>
      <c r="D95" s="596" t="s">
        <v>1497</v>
      </c>
      <c r="E95" s="495" t="s">
        <v>1952</v>
      </c>
      <c r="F95" s="246" t="s">
        <v>2446</v>
      </c>
      <c r="G95" s="596" t="s">
        <v>1273</v>
      </c>
      <c r="H95" s="597" t="s">
        <v>323</v>
      </c>
      <c r="I95" s="216" t="s">
        <v>2105</v>
      </c>
      <c r="J95" s="215" t="s">
        <v>2053</v>
      </c>
      <c r="K95" s="598" t="s">
        <v>2522</v>
      </c>
      <c r="L95" s="621"/>
      <c r="M95" s="621"/>
      <c r="N95" s="621"/>
      <c r="O95" s="598" t="s">
        <v>3656</v>
      </c>
      <c r="P95" s="622" t="s">
        <v>2384</v>
      </c>
      <c r="Q95" s="622"/>
      <c r="R95" s="610"/>
      <c r="S95" s="306"/>
      <c r="T95" s="306"/>
      <c r="U95" s="306"/>
      <c r="V95" s="629" t="s">
        <v>2420</v>
      </c>
      <c r="W95" s="306"/>
      <c r="X95" s="598" t="s">
        <v>2122</v>
      </c>
    </row>
    <row r="96" spans="1:24" s="25" customFormat="1" ht="28.8" x14ac:dyDescent="0.3">
      <c r="A96" s="480" t="s">
        <v>1570</v>
      </c>
      <c r="B96" s="605" t="s">
        <v>2471</v>
      </c>
      <c r="C96" s="596" t="s">
        <v>1423</v>
      </c>
      <c r="D96" s="596" t="s">
        <v>1497</v>
      </c>
      <c r="E96" s="495" t="s">
        <v>1952</v>
      </c>
      <c r="F96" s="246" t="s">
        <v>2446</v>
      </c>
      <c r="G96" s="596" t="s">
        <v>2570</v>
      </c>
      <c r="H96" s="597" t="s">
        <v>323</v>
      </c>
      <c r="I96" s="216" t="s">
        <v>2105</v>
      </c>
      <c r="J96" s="215" t="s">
        <v>2053</v>
      </c>
      <c r="K96" s="598" t="s">
        <v>2522</v>
      </c>
      <c r="L96" s="621"/>
      <c r="M96" s="621"/>
      <c r="N96" s="621"/>
      <c r="O96" s="598" t="s">
        <v>3656</v>
      </c>
      <c r="P96" s="622" t="s">
        <v>2384</v>
      </c>
      <c r="Q96" s="622"/>
      <c r="R96" s="610"/>
      <c r="S96" s="306"/>
      <c r="T96" s="306"/>
      <c r="U96" s="306"/>
      <c r="V96" s="629" t="s">
        <v>2420</v>
      </c>
      <c r="W96" s="306"/>
      <c r="X96" s="598" t="s">
        <v>2122</v>
      </c>
    </row>
    <row r="97" spans="1:24" s="25" customFormat="1" ht="28.8" x14ac:dyDescent="0.3">
      <c r="A97" s="600" t="s">
        <v>652</v>
      </c>
      <c r="B97" s="601" t="s">
        <v>2569</v>
      </c>
      <c r="C97" s="596" t="s">
        <v>1423</v>
      </c>
      <c r="D97" s="596" t="s">
        <v>1286</v>
      </c>
      <c r="E97" s="495" t="s">
        <v>1065</v>
      </c>
      <c r="F97" s="246" t="s">
        <v>1925</v>
      </c>
      <c r="G97" s="596" t="s">
        <v>376</v>
      </c>
      <c r="H97" s="597" t="s">
        <v>323</v>
      </c>
      <c r="I97" s="495" t="s">
        <v>2074</v>
      </c>
      <c r="J97" s="215"/>
      <c r="K97" s="598" t="s">
        <v>2425</v>
      </c>
      <c r="L97" s="625"/>
      <c r="M97" s="625"/>
      <c r="N97" s="626"/>
      <c r="O97" s="598"/>
      <c r="P97" s="598"/>
      <c r="Q97" s="622"/>
      <c r="R97" s="610" t="s">
        <v>2568</v>
      </c>
      <c r="S97" s="306"/>
      <c r="T97" s="306"/>
      <c r="U97" s="306"/>
      <c r="V97" s="629" t="s">
        <v>2420</v>
      </c>
      <c r="W97" s="306"/>
      <c r="X97" s="596" t="s">
        <v>2122</v>
      </c>
    </row>
    <row r="98" spans="1:24" s="25" customFormat="1" ht="28.8" x14ac:dyDescent="0.3">
      <c r="A98" s="594" t="s">
        <v>653</v>
      </c>
      <c r="B98" s="595" t="s">
        <v>2460</v>
      </c>
      <c r="C98" s="596" t="s">
        <v>1423</v>
      </c>
      <c r="D98" s="596" t="s">
        <v>1286</v>
      </c>
      <c r="E98" s="495" t="s">
        <v>1952</v>
      </c>
      <c r="F98" s="246" t="s">
        <v>1925</v>
      </c>
      <c r="G98" s="596" t="s">
        <v>1287</v>
      </c>
      <c r="H98" s="597" t="s">
        <v>323</v>
      </c>
      <c r="I98" s="495" t="s">
        <v>2074</v>
      </c>
      <c r="J98" s="215" t="s">
        <v>2055</v>
      </c>
      <c r="K98" s="598" t="s">
        <v>2425</v>
      </c>
      <c r="L98" s="625"/>
      <c r="M98" s="625"/>
      <c r="N98" s="625"/>
      <c r="O98" s="598"/>
      <c r="P98" s="622"/>
      <c r="Q98" s="622"/>
      <c r="R98" s="633" t="s">
        <v>2567</v>
      </c>
      <c r="S98" s="306"/>
      <c r="T98" s="306"/>
      <c r="U98" s="306"/>
      <c r="V98" s="629" t="s">
        <v>2420</v>
      </c>
      <c r="W98" s="306"/>
      <c r="X98" s="598" t="s">
        <v>2122</v>
      </c>
    </row>
    <row r="99" spans="1:24" s="25" customFormat="1" ht="43.2" x14ac:dyDescent="0.3">
      <c r="A99" s="594" t="s">
        <v>654</v>
      </c>
      <c r="B99" s="595" t="s">
        <v>2423</v>
      </c>
      <c r="C99" s="596" t="s">
        <v>1423</v>
      </c>
      <c r="D99" s="596" t="s">
        <v>1286</v>
      </c>
      <c r="E99" s="495" t="s">
        <v>1952</v>
      </c>
      <c r="F99" s="246" t="s">
        <v>1925</v>
      </c>
      <c r="G99" s="596" t="s">
        <v>1288</v>
      </c>
      <c r="H99" s="597" t="s">
        <v>323</v>
      </c>
      <c r="I99" s="495" t="s">
        <v>2074</v>
      </c>
      <c r="J99" s="215"/>
      <c r="K99" s="598" t="s">
        <v>2425</v>
      </c>
      <c r="L99" s="625"/>
      <c r="M99" s="625"/>
      <c r="N99" s="625"/>
      <c r="O99" s="598"/>
      <c r="P99" s="622"/>
      <c r="Q99" s="622"/>
      <c r="R99" s="633" t="s">
        <v>2566</v>
      </c>
      <c r="S99" s="306"/>
      <c r="T99" s="306"/>
      <c r="U99" s="306"/>
      <c r="V99" s="629" t="s">
        <v>2420</v>
      </c>
      <c r="W99" s="306"/>
      <c r="X99" s="598" t="s">
        <v>2122</v>
      </c>
    </row>
    <row r="100" spans="1:24" s="25" customFormat="1" ht="53.25" customHeight="1" x14ac:dyDescent="0.3">
      <c r="A100" s="480" t="s">
        <v>1567</v>
      </c>
      <c r="B100" s="605" t="s">
        <v>2471</v>
      </c>
      <c r="C100" s="596" t="s">
        <v>1423</v>
      </c>
      <c r="D100" s="596" t="s">
        <v>1497</v>
      </c>
      <c r="E100" s="495" t="s">
        <v>1952</v>
      </c>
      <c r="F100" s="246" t="s">
        <v>2446</v>
      </c>
      <c r="G100" s="596" t="s">
        <v>1272</v>
      </c>
      <c r="H100" s="597" t="s">
        <v>323</v>
      </c>
      <c r="I100" s="216" t="s">
        <v>2105</v>
      </c>
      <c r="J100" s="215" t="s">
        <v>2053</v>
      </c>
      <c r="K100" s="598" t="s">
        <v>2522</v>
      </c>
      <c r="L100" s="621"/>
      <c r="M100" s="621"/>
      <c r="N100" s="621"/>
      <c r="O100" s="598" t="s">
        <v>3656</v>
      </c>
      <c r="P100" s="622" t="s">
        <v>2384</v>
      </c>
      <c r="Q100" s="622"/>
      <c r="R100" s="610"/>
      <c r="S100" s="306"/>
      <c r="T100" s="306"/>
      <c r="U100" s="306"/>
      <c r="V100" s="629" t="s">
        <v>2420</v>
      </c>
      <c r="W100" s="306"/>
      <c r="X100" s="598" t="s">
        <v>2419</v>
      </c>
    </row>
    <row r="101" spans="1:24" s="25" customFormat="1" ht="72" x14ac:dyDescent="0.3">
      <c r="A101" s="480" t="s">
        <v>1569</v>
      </c>
      <c r="B101" s="605" t="s">
        <v>2471</v>
      </c>
      <c r="C101" s="596" t="s">
        <v>1423</v>
      </c>
      <c r="D101" s="596" t="s">
        <v>1497</v>
      </c>
      <c r="E101" s="495" t="s">
        <v>1952</v>
      </c>
      <c r="F101" s="246" t="s">
        <v>2446</v>
      </c>
      <c r="G101" s="596" t="s">
        <v>1275</v>
      </c>
      <c r="H101" s="597" t="s">
        <v>323</v>
      </c>
      <c r="I101" s="216" t="s">
        <v>2105</v>
      </c>
      <c r="J101" s="215" t="s">
        <v>2053</v>
      </c>
      <c r="K101" s="598" t="s">
        <v>2522</v>
      </c>
      <c r="L101" s="621"/>
      <c r="M101" s="621"/>
      <c r="N101" s="621"/>
      <c r="O101" s="598" t="s">
        <v>3657</v>
      </c>
      <c r="P101" s="622" t="s">
        <v>2384</v>
      </c>
      <c r="Q101" s="622"/>
      <c r="R101" s="610"/>
      <c r="S101" s="306"/>
      <c r="T101" s="306"/>
      <c r="U101" s="306"/>
      <c r="V101" s="629" t="s">
        <v>2420</v>
      </c>
      <c r="W101" s="306"/>
      <c r="X101" s="598" t="s">
        <v>2419</v>
      </c>
    </row>
    <row r="102" spans="1:24" s="25" customFormat="1" ht="28.8" x14ac:dyDescent="0.3">
      <c r="A102" s="490" t="s">
        <v>655</v>
      </c>
      <c r="B102" s="599" t="s">
        <v>2460</v>
      </c>
      <c r="C102" s="596" t="s">
        <v>1423</v>
      </c>
      <c r="D102" s="596" t="s">
        <v>1286</v>
      </c>
      <c r="E102" s="495" t="s">
        <v>1952</v>
      </c>
      <c r="F102" s="246" t="s">
        <v>1925</v>
      </c>
      <c r="G102" s="596" t="s">
        <v>1289</v>
      </c>
      <c r="H102" s="597" t="s">
        <v>323</v>
      </c>
      <c r="I102" s="216" t="s">
        <v>2117</v>
      </c>
      <c r="J102" s="215" t="s">
        <v>2056</v>
      </c>
      <c r="K102" s="598" t="s">
        <v>2522</v>
      </c>
      <c r="L102" s="625"/>
      <c r="M102" s="625"/>
      <c r="N102" s="626"/>
      <c r="O102" s="598"/>
      <c r="P102" s="598"/>
      <c r="Q102" s="622"/>
      <c r="R102" s="633" t="s">
        <v>2558</v>
      </c>
      <c r="S102" s="306"/>
      <c r="T102" s="306"/>
      <c r="U102" s="306"/>
      <c r="V102" s="629" t="s">
        <v>2420</v>
      </c>
      <c r="W102" s="306"/>
      <c r="X102" s="596" t="s">
        <v>2122</v>
      </c>
    </row>
    <row r="103" spans="1:24" s="25" customFormat="1" ht="158.4" x14ac:dyDescent="0.3">
      <c r="A103" s="594" t="s">
        <v>658</v>
      </c>
      <c r="B103" s="595" t="s">
        <v>2423</v>
      </c>
      <c r="C103" s="596" t="s">
        <v>1423</v>
      </c>
      <c r="D103" s="596" t="s">
        <v>1556</v>
      </c>
      <c r="E103" s="495" t="s">
        <v>1952</v>
      </c>
      <c r="F103" s="246" t="s">
        <v>2387</v>
      </c>
      <c r="G103" s="596" t="s">
        <v>377</v>
      </c>
      <c r="H103" s="597" t="s">
        <v>323</v>
      </c>
      <c r="I103" s="604" t="s">
        <v>2463</v>
      </c>
      <c r="J103" s="215" t="s">
        <v>1968</v>
      </c>
      <c r="K103" s="598" t="s">
        <v>2425</v>
      </c>
      <c r="L103" s="621"/>
      <c r="M103" s="621"/>
      <c r="N103" s="621"/>
      <c r="O103" s="622"/>
      <c r="P103" s="622"/>
      <c r="Q103" s="622"/>
      <c r="R103" s="609" t="s">
        <v>2565</v>
      </c>
      <c r="S103" s="306"/>
      <c r="T103" s="306"/>
      <c r="U103" s="306"/>
      <c r="V103" s="629" t="s">
        <v>2420</v>
      </c>
      <c r="W103" s="306"/>
      <c r="X103" s="598" t="s">
        <v>2429</v>
      </c>
    </row>
    <row r="104" spans="1:24" s="25" customFormat="1" ht="28.8" x14ac:dyDescent="0.3">
      <c r="A104" s="490" t="s">
        <v>656</v>
      </c>
      <c r="B104" s="599" t="s">
        <v>2460</v>
      </c>
      <c r="C104" s="596" t="s">
        <v>1423</v>
      </c>
      <c r="D104" s="596" t="s">
        <v>1286</v>
      </c>
      <c r="E104" s="495" t="s">
        <v>1952</v>
      </c>
      <c r="F104" s="246" t="s">
        <v>1925</v>
      </c>
      <c r="G104" s="596" t="s">
        <v>1290</v>
      </c>
      <c r="H104" s="597" t="s">
        <v>323</v>
      </c>
      <c r="I104" s="216" t="s">
        <v>2112</v>
      </c>
      <c r="J104" s="215"/>
      <c r="K104" s="598" t="s">
        <v>2522</v>
      </c>
      <c r="L104" s="625"/>
      <c r="M104" s="625"/>
      <c r="N104" s="626"/>
      <c r="O104" s="598"/>
      <c r="P104" s="598"/>
      <c r="Q104" s="622"/>
      <c r="R104" s="633" t="s">
        <v>2558</v>
      </c>
      <c r="S104" s="306"/>
      <c r="T104" s="306"/>
      <c r="U104" s="306"/>
      <c r="V104" s="629" t="s">
        <v>2420</v>
      </c>
      <c r="W104" s="306"/>
      <c r="X104" s="596" t="s">
        <v>2122</v>
      </c>
    </row>
    <row r="105" spans="1:24" s="25" customFormat="1" ht="43.2" x14ac:dyDescent="0.3">
      <c r="A105" s="594" t="s">
        <v>5</v>
      </c>
      <c r="B105" s="595" t="s">
        <v>2564</v>
      </c>
      <c r="C105" s="596" t="s">
        <v>1423</v>
      </c>
      <c r="D105" s="596" t="s">
        <v>1556</v>
      </c>
      <c r="E105" s="495" t="s">
        <v>1952</v>
      </c>
      <c r="F105" s="246" t="s">
        <v>2387</v>
      </c>
      <c r="G105" s="596" t="s">
        <v>378</v>
      </c>
      <c r="H105" s="597" t="s">
        <v>323</v>
      </c>
      <c r="I105" s="495" t="s">
        <v>2118</v>
      </c>
      <c r="J105" s="215" t="s">
        <v>1968</v>
      </c>
      <c r="K105" s="598" t="s">
        <v>2425</v>
      </c>
      <c r="L105" s="621"/>
      <c r="M105" s="621"/>
      <c r="N105" s="621"/>
      <c r="O105" s="622"/>
      <c r="P105" s="622"/>
      <c r="Q105" s="622"/>
      <c r="R105" s="610" t="s">
        <v>2563</v>
      </c>
      <c r="S105" s="306"/>
      <c r="T105" s="306"/>
      <c r="U105" s="306"/>
      <c r="V105" s="629" t="s">
        <v>2420</v>
      </c>
      <c r="W105" s="306"/>
      <c r="X105" s="598" t="s">
        <v>2122</v>
      </c>
    </row>
    <row r="106" spans="1:24" s="25" customFormat="1" ht="43.2" x14ac:dyDescent="0.3">
      <c r="A106" s="594" t="s">
        <v>6</v>
      </c>
      <c r="B106" s="595" t="s">
        <v>2423</v>
      </c>
      <c r="C106" s="596" t="s">
        <v>1423</v>
      </c>
      <c r="D106" s="596" t="s">
        <v>1556</v>
      </c>
      <c r="E106" s="495" t="s">
        <v>1952</v>
      </c>
      <c r="F106" s="246" t="s">
        <v>2387</v>
      </c>
      <c r="G106" s="596" t="s">
        <v>379</v>
      </c>
      <c r="H106" s="597" t="s">
        <v>323</v>
      </c>
      <c r="I106" s="495" t="s">
        <v>2118</v>
      </c>
      <c r="J106" s="215" t="s">
        <v>1968</v>
      </c>
      <c r="K106" s="598" t="s">
        <v>2425</v>
      </c>
      <c r="L106" s="621"/>
      <c r="M106" s="621"/>
      <c r="N106" s="621"/>
      <c r="O106" s="622"/>
      <c r="P106" s="622"/>
      <c r="Q106" s="622"/>
      <c r="R106" s="610" t="s">
        <v>2562</v>
      </c>
      <c r="S106" s="306"/>
      <c r="T106" s="306"/>
      <c r="U106" s="306"/>
      <c r="V106" s="629" t="s">
        <v>2420</v>
      </c>
      <c r="W106" s="306"/>
      <c r="X106" s="598" t="s">
        <v>2122</v>
      </c>
    </row>
    <row r="107" spans="1:24" s="25" customFormat="1" ht="38.25" customHeight="1" x14ac:dyDescent="0.3">
      <c r="A107" s="594" t="s">
        <v>7</v>
      </c>
      <c r="B107" s="595" t="s">
        <v>2471</v>
      </c>
      <c r="C107" s="596" t="s">
        <v>1423</v>
      </c>
      <c r="D107" s="596" t="s">
        <v>1556</v>
      </c>
      <c r="E107" s="495" t="s">
        <v>1952</v>
      </c>
      <c r="F107" s="246" t="s">
        <v>2387</v>
      </c>
      <c r="G107" s="596" t="s">
        <v>1238</v>
      </c>
      <c r="H107" s="597" t="s">
        <v>323</v>
      </c>
      <c r="I107" s="495" t="s">
        <v>2118</v>
      </c>
      <c r="J107" s="215" t="s">
        <v>1968</v>
      </c>
      <c r="K107" s="598" t="s">
        <v>2425</v>
      </c>
      <c r="L107" s="621"/>
      <c r="M107" s="621"/>
      <c r="N107" s="621"/>
      <c r="O107" s="622"/>
      <c r="P107" s="622"/>
      <c r="Q107" s="622"/>
      <c r="R107" s="610" t="s">
        <v>2561</v>
      </c>
      <c r="S107" s="306"/>
      <c r="T107" s="306"/>
      <c r="U107" s="306"/>
      <c r="V107" s="629" t="s">
        <v>2420</v>
      </c>
      <c r="W107" s="306"/>
      <c r="X107" s="598" t="s">
        <v>2122</v>
      </c>
    </row>
    <row r="108" spans="1:24" s="25" customFormat="1" ht="37.5" customHeight="1" x14ac:dyDescent="0.3">
      <c r="A108" s="600" t="s">
        <v>659</v>
      </c>
      <c r="B108" s="601" t="s">
        <v>2471</v>
      </c>
      <c r="C108" s="596" t="s">
        <v>1423</v>
      </c>
      <c r="D108" s="596" t="s">
        <v>1556</v>
      </c>
      <c r="E108" s="495" t="s">
        <v>1924</v>
      </c>
      <c r="F108" s="246" t="s">
        <v>2387</v>
      </c>
      <c r="G108" s="596" t="s">
        <v>380</v>
      </c>
      <c r="H108" s="597" t="s">
        <v>326</v>
      </c>
      <c r="I108" s="604" t="s">
        <v>2463</v>
      </c>
      <c r="J108" s="610"/>
      <c r="K108" s="598" t="s">
        <v>2425</v>
      </c>
      <c r="L108" s="621"/>
      <c r="M108" s="621"/>
      <c r="N108" s="623"/>
      <c r="O108" s="598"/>
      <c r="P108" s="598"/>
      <c r="Q108" s="622"/>
      <c r="R108" s="609" t="s">
        <v>2513</v>
      </c>
      <c r="S108" s="306"/>
      <c r="T108" s="306"/>
      <c r="U108" s="306"/>
      <c r="V108" s="629" t="s">
        <v>2420</v>
      </c>
      <c r="W108" s="306"/>
      <c r="X108" s="596" t="s">
        <v>2429</v>
      </c>
    </row>
    <row r="109" spans="1:24" s="25" customFormat="1" ht="43.2" x14ac:dyDescent="0.3">
      <c r="A109" s="594" t="s">
        <v>660</v>
      </c>
      <c r="B109" s="595" t="s">
        <v>2471</v>
      </c>
      <c r="C109" s="596" t="s">
        <v>1423</v>
      </c>
      <c r="D109" s="596" t="s">
        <v>1556</v>
      </c>
      <c r="E109" s="495" t="s">
        <v>1952</v>
      </c>
      <c r="F109" s="246" t="s">
        <v>2387</v>
      </c>
      <c r="G109" s="596" t="s">
        <v>385</v>
      </c>
      <c r="H109" s="597" t="s">
        <v>323</v>
      </c>
      <c r="I109" s="495" t="s">
        <v>2119</v>
      </c>
      <c r="J109" s="215" t="s">
        <v>1968</v>
      </c>
      <c r="K109" s="598" t="s">
        <v>2425</v>
      </c>
      <c r="L109" s="621"/>
      <c r="M109" s="621"/>
      <c r="N109" s="621"/>
      <c r="O109" s="622"/>
      <c r="P109" s="622"/>
      <c r="Q109" s="622"/>
      <c r="R109" s="610" t="s">
        <v>2544</v>
      </c>
      <c r="S109" s="306"/>
      <c r="T109" s="306"/>
      <c r="U109" s="306"/>
      <c r="V109" s="629" t="s">
        <v>2420</v>
      </c>
      <c r="W109" s="306"/>
      <c r="X109" s="598" t="s">
        <v>2122</v>
      </c>
    </row>
    <row r="110" spans="1:24" s="26" customFormat="1" ht="43.2" x14ac:dyDescent="0.3">
      <c r="A110" s="594" t="s">
        <v>661</v>
      </c>
      <c r="B110" s="595" t="s">
        <v>2471</v>
      </c>
      <c r="C110" s="596" t="s">
        <v>1423</v>
      </c>
      <c r="D110" s="596" t="s">
        <v>1556</v>
      </c>
      <c r="E110" s="495" t="s">
        <v>1952</v>
      </c>
      <c r="F110" s="246" t="s">
        <v>2387</v>
      </c>
      <c r="G110" s="596" t="s">
        <v>1239</v>
      </c>
      <c r="H110" s="597" t="s">
        <v>323</v>
      </c>
      <c r="I110" s="495" t="s">
        <v>2119</v>
      </c>
      <c r="J110" s="215" t="s">
        <v>1968</v>
      </c>
      <c r="K110" s="598" t="s">
        <v>2425</v>
      </c>
      <c r="L110" s="621"/>
      <c r="M110" s="621"/>
      <c r="N110" s="621"/>
      <c r="O110" s="622"/>
      <c r="P110" s="622"/>
      <c r="Q110" s="622"/>
      <c r="R110" s="610"/>
      <c r="S110" s="306"/>
      <c r="T110" s="306"/>
      <c r="U110" s="306"/>
      <c r="V110" s="629" t="s">
        <v>2420</v>
      </c>
      <c r="W110" s="306"/>
      <c r="X110" s="598" t="s">
        <v>2122</v>
      </c>
    </row>
    <row r="111" spans="1:24" s="25" customFormat="1" ht="43.2" x14ac:dyDescent="0.3">
      <c r="A111" s="594" t="s">
        <v>8</v>
      </c>
      <c r="B111" s="595" t="s">
        <v>2471</v>
      </c>
      <c r="C111" s="596" t="s">
        <v>1423</v>
      </c>
      <c r="D111" s="596" t="s">
        <v>1556</v>
      </c>
      <c r="E111" s="495" t="s">
        <v>1952</v>
      </c>
      <c r="F111" s="246" t="s">
        <v>2387</v>
      </c>
      <c r="G111" s="596" t="s">
        <v>381</v>
      </c>
      <c r="H111" s="597" t="s">
        <v>323</v>
      </c>
      <c r="I111" s="495" t="s">
        <v>2119</v>
      </c>
      <c r="J111" s="215" t="s">
        <v>1968</v>
      </c>
      <c r="K111" s="598" t="s">
        <v>2425</v>
      </c>
      <c r="L111" s="621"/>
      <c r="M111" s="621"/>
      <c r="N111" s="621"/>
      <c r="O111" s="622"/>
      <c r="P111" s="622"/>
      <c r="Q111" s="622"/>
      <c r="R111" s="610"/>
      <c r="S111" s="306"/>
      <c r="T111" s="306"/>
      <c r="U111" s="306"/>
      <c r="V111" s="629" t="s">
        <v>2420</v>
      </c>
      <c r="W111" s="306"/>
      <c r="X111" s="598" t="s">
        <v>2122</v>
      </c>
    </row>
    <row r="112" spans="1:24" s="25" customFormat="1" ht="43.2" x14ac:dyDescent="0.3">
      <c r="A112" s="594" t="s">
        <v>662</v>
      </c>
      <c r="B112" s="595" t="s">
        <v>2423</v>
      </c>
      <c r="C112" s="596" t="s">
        <v>1423</v>
      </c>
      <c r="D112" s="596" t="s">
        <v>1556</v>
      </c>
      <c r="E112" s="495" t="s">
        <v>1952</v>
      </c>
      <c r="F112" s="246" t="s">
        <v>2387</v>
      </c>
      <c r="G112" s="596" t="s">
        <v>1240</v>
      </c>
      <c r="H112" s="597" t="s">
        <v>323</v>
      </c>
      <c r="I112" s="495" t="s">
        <v>2119</v>
      </c>
      <c r="J112" s="215" t="s">
        <v>1968</v>
      </c>
      <c r="K112" s="598" t="s">
        <v>2425</v>
      </c>
      <c r="L112" s="621"/>
      <c r="M112" s="621"/>
      <c r="N112" s="621"/>
      <c r="O112" s="622"/>
      <c r="P112" s="622"/>
      <c r="Q112" s="622"/>
      <c r="R112" s="610" t="s">
        <v>2544</v>
      </c>
      <c r="S112" s="306"/>
      <c r="T112" s="306"/>
      <c r="U112" s="306"/>
      <c r="V112" s="629" t="s">
        <v>2420</v>
      </c>
      <c r="W112" s="306"/>
      <c r="X112" s="598" t="s">
        <v>2122</v>
      </c>
    </row>
    <row r="113" spans="1:24" s="25" customFormat="1" ht="31.5" customHeight="1" x14ac:dyDescent="0.3">
      <c r="A113" s="594" t="s">
        <v>663</v>
      </c>
      <c r="B113" s="595" t="s">
        <v>2423</v>
      </c>
      <c r="C113" s="596" t="s">
        <v>1423</v>
      </c>
      <c r="D113" s="596" t="s">
        <v>1556</v>
      </c>
      <c r="E113" s="495" t="s">
        <v>1952</v>
      </c>
      <c r="F113" s="246" t="s">
        <v>2387</v>
      </c>
      <c r="G113" s="596" t="s">
        <v>1241</v>
      </c>
      <c r="H113" s="597" t="s">
        <v>323</v>
      </c>
      <c r="I113" s="495" t="s">
        <v>2119</v>
      </c>
      <c r="J113" s="215" t="s">
        <v>1968</v>
      </c>
      <c r="K113" s="598" t="s">
        <v>2425</v>
      </c>
      <c r="L113" s="621"/>
      <c r="M113" s="621"/>
      <c r="N113" s="621"/>
      <c r="O113" s="622"/>
      <c r="P113" s="622"/>
      <c r="Q113" s="622"/>
      <c r="R113" s="610" t="s">
        <v>2544</v>
      </c>
      <c r="S113" s="306"/>
      <c r="T113" s="306"/>
      <c r="U113" s="306"/>
      <c r="V113" s="629" t="s">
        <v>2420</v>
      </c>
      <c r="W113" s="306"/>
      <c r="X113" s="598" t="s">
        <v>2122</v>
      </c>
    </row>
    <row r="114" spans="1:24" s="25" customFormat="1" ht="43.2" x14ac:dyDescent="0.3">
      <c r="A114" s="594" t="s">
        <v>664</v>
      </c>
      <c r="B114" s="595" t="s">
        <v>2423</v>
      </c>
      <c r="C114" s="596" t="s">
        <v>1423</v>
      </c>
      <c r="D114" s="596" t="s">
        <v>1556</v>
      </c>
      <c r="E114" s="495" t="s">
        <v>1952</v>
      </c>
      <c r="F114" s="246" t="s">
        <v>2388</v>
      </c>
      <c r="G114" s="596" t="s">
        <v>1242</v>
      </c>
      <c r="H114" s="597" t="s">
        <v>323</v>
      </c>
      <c r="I114" s="495" t="s">
        <v>2074</v>
      </c>
      <c r="J114" s="215" t="s">
        <v>1968</v>
      </c>
      <c r="K114" s="598" t="s">
        <v>2425</v>
      </c>
      <c r="L114" s="621"/>
      <c r="M114" s="621"/>
      <c r="N114" s="621"/>
      <c r="O114" s="622"/>
      <c r="P114" s="622"/>
      <c r="Q114" s="622"/>
      <c r="R114" s="610" t="s">
        <v>2557</v>
      </c>
      <c r="S114" s="306"/>
      <c r="T114" s="306"/>
      <c r="U114" s="306"/>
      <c r="V114" s="629" t="s">
        <v>2420</v>
      </c>
      <c r="W114" s="306"/>
      <c r="X114" s="598" t="s">
        <v>2419</v>
      </c>
    </row>
    <row r="115" spans="1:24" s="26" customFormat="1" ht="43.2" x14ac:dyDescent="0.3">
      <c r="A115" s="490" t="s">
        <v>669</v>
      </c>
      <c r="B115" s="599" t="s">
        <v>2460</v>
      </c>
      <c r="C115" s="596" t="s">
        <v>1423</v>
      </c>
      <c r="D115" s="596" t="s">
        <v>1556</v>
      </c>
      <c r="E115" s="495" t="s">
        <v>1952</v>
      </c>
      <c r="F115" s="246" t="s">
        <v>1925</v>
      </c>
      <c r="G115" s="596" t="s">
        <v>1234</v>
      </c>
      <c r="H115" s="597" t="s">
        <v>323</v>
      </c>
      <c r="I115" s="216" t="s">
        <v>2112</v>
      </c>
      <c r="J115" s="215"/>
      <c r="K115" s="598" t="s">
        <v>2522</v>
      </c>
      <c r="L115" s="621"/>
      <c r="M115" s="621"/>
      <c r="N115" s="623"/>
      <c r="O115" s="598"/>
      <c r="P115" s="598"/>
      <c r="Q115" s="622"/>
      <c r="R115" s="610" t="s">
        <v>2558</v>
      </c>
      <c r="S115" s="306"/>
      <c r="T115" s="306"/>
      <c r="U115" s="306"/>
      <c r="V115" s="629" t="s">
        <v>2420</v>
      </c>
      <c r="W115" s="306"/>
      <c r="X115" s="596" t="s">
        <v>2122</v>
      </c>
    </row>
    <row r="116" spans="1:24" s="25" customFormat="1" ht="28.8" x14ac:dyDescent="0.3">
      <c r="A116" s="594" t="s">
        <v>1440</v>
      </c>
      <c r="B116" s="595" t="s">
        <v>2432</v>
      </c>
      <c r="C116" s="596" t="s">
        <v>1423</v>
      </c>
      <c r="D116" s="596" t="s">
        <v>1217</v>
      </c>
      <c r="E116" s="495" t="s">
        <v>1952</v>
      </c>
      <c r="F116" s="246" t="s">
        <v>2387</v>
      </c>
      <c r="G116" s="596" t="s">
        <v>1576</v>
      </c>
      <c r="H116" s="597" t="s">
        <v>323</v>
      </c>
      <c r="I116" s="495" t="s">
        <v>2060</v>
      </c>
      <c r="J116" s="215" t="s">
        <v>1409</v>
      </c>
      <c r="K116" s="598" t="s">
        <v>2425</v>
      </c>
      <c r="L116" s="621"/>
      <c r="M116" s="621"/>
      <c r="N116" s="621"/>
      <c r="O116" s="598"/>
      <c r="P116" s="622"/>
      <c r="Q116" s="622"/>
      <c r="R116" s="610"/>
      <c r="S116" s="306"/>
      <c r="T116" s="306"/>
      <c r="U116" s="306"/>
      <c r="V116" s="629" t="s">
        <v>2420</v>
      </c>
      <c r="W116" s="306"/>
      <c r="X116" s="598" t="s">
        <v>2440</v>
      </c>
    </row>
    <row r="117" spans="1:24" s="25" customFormat="1" ht="43.2" x14ac:dyDescent="0.3">
      <c r="A117" s="594" t="s">
        <v>665</v>
      </c>
      <c r="B117" s="595" t="s">
        <v>2423</v>
      </c>
      <c r="C117" s="596" t="s">
        <v>1423</v>
      </c>
      <c r="D117" s="596" t="s">
        <v>1556</v>
      </c>
      <c r="E117" s="495" t="s">
        <v>1952</v>
      </c>
      <c r="F117" s="246" t="s">
        <v>2387</v>
      </c>
      <c r="G117" s="596" t="s">
        <v>1236</v>
      </c>
      <c r="H117" s="597" t="s">
        <v>323</v>
      </c>
      <c r="I117" s="495" t="s">
        <v>2119</v>
      </c>
      <c r="J117" s="215" t="s">
        <v>1968</v>
      </c>
      <c r="K117" s="598" t="s">
        <v>2425</v>
      </c>
      <c r="L117" s="621"/>
      <c r="M117" s="621"/>
      <c r="N117" s="621"/>
      <c r="O117" s="622"/>
      <c r="P117" s="622"/>
      <c r="Q117" s="622"/>
      <c r="R117" s="610" t="s">
        <v>2557</v>
      </c>
      <c r="S117" s="306"/>
      <c r="T117" s="306"/>
      <c r="U117" s="306"/>
      <c r="V117" s="629" t="s">
        <v>2420</v>
      </c>
      <c r="W117" s="306"/>
      <c r="X117" s="598" t="s">
        <v>2419</v>
      </c>
    </row>
    <row r="118" spans="1:24" s="25" customFormat="1" ht="33.75" customHeight="1" x14ac:dyDescent="0.3">
      <c r="A118" s="480" t="s">
        <v>1502</v>
      </c>
      <c r="B118" s="605" t="s">
        <v>2460</v>
      </c>
      <c r="C118" s="596" t="s">
        <v>1423</v>
      </c>
      <c r="D118" s="596" t="s">
        <v>1283</v>
      </c>
      <c r="E118" s="495" t="s">
        <v>1952</v>
      </c>
      <c r="F118" s="246" t="s">
        <v>1925</v>
      </c>
      <c r="G118" s="596" t="s">
        <v>1587</v>
      </c>
      <c r="H118" s="597" t="s">
        <v>323</v>
      </c>
      <c r="I118" s="216" t="s">
        <v>2086</v>
      </c>
      <c r="J118" s="215" t="s">
        <v>2049</v>
      </c>
      <c r="K118" s="598" t="s">
        <v>2522</v>
      </c>
      <c r="L118" s="621"/>
      <c r="M118" s="621"/>
      <c r="N118" s="621"/>
      <c r="O118" s="622"/>
      <c r="P118" s="622"/>
      <c r="Q118" s="622"/>
      <c r="R118" s="610" t="s">
        <v>2556</v>
      </c>
      <c r="S118" s="306"/>
      <c r="T118" s="306"/>
      <c r="U118" s="306"/>
      <c r="V118" s="629" t="s">
        <v>2420</v>
      </c>
      <c r="W118" s="306"/>
      <c r="X118" s="598" t="s">
        <v>2122</v>
      </c>
    </row>
    <row r="119" spans="1:24" s="25" customFormat="1" ht="259.2" x14ac:dyDescent="0.3">
      <c r="A119" s="490" t="s">
        <v>1503</v>
      </c>
      <c r="B119" s="599" t="s">
        <v>2460</v>
      </c>
      <c r="C119" s="596" t="s">
        <v>1423</v>
      </c>
      <c r="D119" s="596" t="s">
        <v>1283</v>
      </c>
      <c r="E119" s="495" t="s">
        <v>1952</v>
      </c>
      <c r="F119" s="246" t="s">
        <v>1925</v>
      </c>
      <c r="G119" s="596" t="s">
        <v>908</v>
      </c>
      <c r="H119" s="597" t="s">
        <v>323</v>
      </c>
      <c r="I119" s="216" t="s">
        <v>2087</v>
      </c>
      <c r="J119" s="215"/>
      <c r="K119" s="598" t="s">
        <v>2522</v>
      </c>
      <c r="L119" s="621"/>
      <c r="M119" s="621"/>
      <c r="N119" s="623"/>
      <c r="O119" s="598" t="s">
        <v>3658</v>
      </c>
      <c r="P119" s="598" t="s">
        <v>2552</v>
      </c>
      <c r="Q119" s="622"/>
      <c r="R119" s="610" t="s">
        <v>2553</v>
      </c>
      <c r="S119" s="641"/>
      <c r="T119" s="26"/>
      <c r="U119" s="641"/>
      <c r="V119" s="629" t="s">
        <v>2420</v>
      </c>
      <c r="X119" s="596" t="s">
        <v>2122</v>
      </c>
    </row>
    <row r="120" spans="1:24" s="25" customFormat="1" ht="100.8" x14ac:dyDescent="0.3">
      <c r="A120" s="600" t="s">
        <v>668</v>
      </c>
      <c r="B120" s="601" t="s">
        <v>2442</v>
      </c>
      <c r="C120" s="596" t="s">
        <v>1423</v>
      </c>
      <c r="D120" s="596" t="s">
        <v>1556</v>
      </c>
      <c r="E120" s="495" t="s">
        <v>1952</v>
      </c>
      <c r="F120" s="246" t="s">
        <v>2446</v>
      </c>
      <c r="G120" s="596" t="s">
        <v>121</v>
      </c>
      <c r="H120" s="597" t="s">
        <v>323</v>
      </c>
      <c r="I120" s="604" t="s">
        <v>2463</v>
      </c>
      <c r="J120" s="215"/>
      <c r="K120" s="598" t="s">
        <v>2425</v>
      </c>
      <c r="L120" s="621"/>
      <c r="M120" s="621"/>
      <c r="N120" s="623"/>
      <c r="O120" s="598"/>
      <c r="P120" s="598"/>
      <c r="Q120" s="622"/>
      <c r="R120" s="609" t="s">
        <v>2513</v>
      </c>
      <c r="S120" s="642"/>
      <c r="T120" s="26"/>
      <c r="U120" s="642"/>
      <c r="V120" s="629" t="s">
        <v>2420</v>
      </c>
      <c r="X120" s="596" t="s">
        <v>2429</v>
      </c>
    </row>
    <row r="121" spans="1:24" s="25" customFormat="1" ht="35.25" customHeight="1" x14ac:dyDescent="0.3">
      <c r="A121" s="490" t="s">
        <v>631</v>
      </c>
      <c r="B121" s="599" t="s">
        <v>2460</v>
      </c>
      <c r="C121" s="596" t="s">
        <v>1423</v>
      </c>
      <c r="D121" s="596" t="s">
        <v>1497</v>
      </c>
      <c r="E121" s="495" t="s">
        <v>1952</v>
      </c>
      <c r="F121" s="246" t="s">
        <v>1925</v>
      </c>
      <c r="G121" s="596" t="s">
        <v>1277</v>
      </c>
      <c r="H121" s="597" t="s">
        <v>323</v>
      </c>
      <c r="I121" s="216" t="s">
        <v>2074</v>
      </c>
      <c r="J121" s="215" t="s">
        <v>2035</v>
      </c>
      <c r="K121" s="598" t="s">
        <v>2522</v>
      </c>
      <c r="L121" s="621"/>
      <c r="M121" s="621"/>
      <c r="N121" s="623"/>
      <c r="O121" s="598" t="s">
        <v>3659</v>
      </c>
      <c r="P121" s="598" t="s">
        <v>2551</v>
      </c>
      <c r="Q121" s="622"/>
      <c r="R121" s="634" t="s">
        <v>2547</v>
      </c>
      <c r="S121" s="306"/>
      <c r="T121" s="306"/>
      <c r="U121" s="306"/>
      <c r="V121" s="629" t="s">
        <v>2420</v>
      </c>
      <c r="W121" s="306"/>
      <c r="X121" s="596" t="s">
        <v>1083</v>
      </c>
    </row>
    <row r="122" spans="1:24" s="25" customFormat="1" ht="28.8" x14ac:dyDescent="0.3">
      <c r="A122" s="594" t="s">
        <v>670</v>
      </c>
      <c r="B122" s="595" t="s">
        <v>2471</v>
      </c>
      <c r="C122" s="596" t="s">
        <v>1423</v>
      </c>
      <c r="D122" s="596" t="s">
        <v>1243</v>
      </c>
      <c r="E122" s="495" t="s">
        <v>1952</v>
      </c>
      <c r="F122" s="246" t="s">
        <v>2387</v>
      </c>
      <c r="G122" s="596" t="s">
        <v>382</v>
      </c>
      <c r="H122" s="597" t="s">
        <v>323</v>
      </c>
      <c r="I122" s="495" t="s">
        <v>2118</v>
      </c>
      <c r="J122" s="215" t="s">
        <v>1968</v>
      </c>
      <c r="K122" s="598" t="s">
        <v>2425</v>
      </c>
      <c r="L122" s="621"/>
      <c r="M122" s="621"/>
      <c r="N122" s="621"/>
      <c r="O122" s="622"/>
      <c r="P122" s="622"/>
      <c r="Q122" s="622"/>
      <c r="R122" s="610"/>
      <c r="S122" s="306"/>
      <c r="T122" s="306"/>
      <c r="U122" s="306"/>
      <c r="V122" s="629" t="s">
        <v>2420</v>
      </c>
      <c r="W122" s="306"/>
      <c r="X122" s="598" t="s">
        <v>2122</v>
      </c>
    </row>
    <row r="123" spans="1:24" s="25" customFormat="1" ht="28.8" x14ac:dyDescent="0.3">
      <c r="A123" s="594" t="s">
        <v>671</v>
      </c>
      <c r="B123" s="595" t="s">
        <v>2423</v>
      </c>
      <c r="C123" s="596" t="s">
        <v>1423</v>
      </c>
      <c r="D123" s="596" t="s">
        <v>1243</v>
      </c>
      <c r="E123" s="495" t="s">
        <v>1952</v>
      </c>
      <c r="F123" s="246" t="s">
        <v>2388</v>
      </c>
      <c r="G123" s="596" t="s">
        <v>1237</v>
      </c>
      <c r="H123" s="597" t="s">
        <v>323</v>
      </c>
      <c r="I123" s="495" t="s">
        <v>2106</v>
      </c>
      <c r="J123" s="215" t="s">
        <v>1968</v>
      </c>
      <c r="K123" s="598" t="s">
        <v>2425</v>
      </c>
      <c r="L123" s="621"/>
      <c r="M123" s="621"/>
      <c r="N123" s="621"/>
      <c r="O123" s="622"/>
      <c r="P123" s="622"/>
      <c r="Q123" s="622"/>
      <c r="R123" s="610" t="s">
        <v>2544</v>
      </c>
      <c r="S123" s="306"/>
      <c r="T123" s="306"/>
      <c r="U123" s="306"/>
      <c r="V123" s="629" t="s">
        <v>2420</v>
      </c>
      <c r="W123" s="306"/>
      <c r="X123" s="598" t="s">
        <v>2122</v>
      </c>
    </row>
    <row r="124" spans="1:24" s="25" customFormat="1" ht="35.25" customHeight="1" x14ac:dyDescent="0.3">
      <c r="A124" s="594" t="s">
        <v>672</v>
      </c>
      <c r="B124" s="595" t="s">
        <v>2442</v>
      </c>
      <c r="C124" s="596" t="s">
        <v>1423</v>
      </c>
      <c r="D124" s="596" t="s">
        <v>1243</v>
      </c>
      <c r="E124" s="495" t="s">
        <v>1952</v>
      </c>
      <c r="F124" s="246" t="s">
        <v>2387</v>
      </c>
      <c r="G124" s="596" t="s">
        <v>1244</v>
      </c>
      <c r="H124" s="597" t="s">
        <v>323</v>
      </c>
      <c r="I124" s="495" t="s">
        <v>2118</v>
      </c>
      <c r="J124" s="215" t="s">
        <v>1968</v>
      </c>
      <c r="K124" s="598" t="s">
        <v>2425</v>
      </c>
      <c r="L124" s="621"/>
      <c r="M124" s="621"/>
      <c r="N124" s="621"/>
      <c r="O124" s="622"/>
      <c r="P124" s="622"/>
      <c r="Q124" s="622"/>
      <c r="R124" s="610" t="s">
        <v>2521</v>
      </c>
      <c r="S124" s="306"/>
      <c r="T124" s="306"/>
      <c r="U124" s="306"/>
      <c r="V124" s="629" t="s">
        <v>2420</v>
      </c>
      <c r="W124" s="306"/>
      <c r="X124" s="598" t="s">
        <v>2122</v>
      </c>
    </row>
    <row r="125" spans="1:24" s="25" customFormat="1" ht="28.8" x14ac:dyDescent="0.3">
      <c r="A125" s="594" t="s">
        <v>673</v>
      </c>
      <c r="B125" s="595" t="s">
        <v>2423</v>
      </c>
      <c r="C125" s="596" t="s">
        <v>1423</v>
      </c>
      <c r="D125" s="596" t="s">
        <v>1243</v>
      </c>
      <c r="E125" s="495" t="s">
        <v>1952</v>
      </c>
      <c r="F125" s="246" t="s">
        <v>2387</v>
      </c>
      <c r="G125" s="596" t="s">
        <v>1250</v>
      </c>
      <c r="H125" s="597" t="s">
        <v>323</v>
      </c>
      <c r="I125" s="495" t="s">
        <v>2118</v>
      </c>
      <c r="J125" s="215" t="s">
        <v>1968</v>
      </c>
      <c r="K125" s="598" t="s">
        <v>2425</v>
      </c>
      <c r="L125" s="621"/>
      <c r="M125" s="621"/>
      <c r="N125" s="621"/>
      <c r="O125" s="622"/>
      <c r="P125" s="622"/>
      <c r="Q125" s="622"/>
      <c r="R125" s="610" t="s">
        <v>2548</v>
      </c>
      <c r="S125" s="306"/>
      <c r="T125" s="306"/>
      <c r="U125" s="306"/>
      <c r="V125" s="629" t="s">
        <v>2420</v>
      </c>
      <c r="W125" s="306"/>
      <c r="X125" s="598" t="s">
        <v>2440</v>
      </c>
    </row>
    <row r="126" spans="1:24" s="25" customFormat="1" ht="28.8" x14ac:dyDescent="0.3">
      <c r="A126" s="600" t="s">
        <v>674</v>
      </c>
      <c r="B126" s="601" t="s">
        <v>2471</v>
      </c>
      <c r="C126" s="596" t="s">
        <v>1423</v>
      </c>
      <c r="D126" s="596" t="s">
        <v>1243</v>
      </c>
      <c r="E126" s="495" t="s">
        <v>1952</v>
      </c>
      <c r="F126" s="246" t="s">
        <v>2388</v>
      </c>
      <c r="G126" s="596" t="s">
        <v>1245</v>
      </c>
      <c r="H126" s="597" t="s">
        <v>323</v>
      </c>
      <c r="I126" s="495" t="s">
        <v>2118</v>
      </c>
      <c r="J126" s="215"/>
      <c r="K126" s="598" t="s">
        <v>2425</v>
      </c>
      <c r="L126" s="621"/>
      <c r="M126" s="621"/>
      <c r="N126" s="623"/>
      <c r="O126" s="598"/>
      <c r="P126" s="598"/>
      <c r="Q126" s="622"/>
      <c r="R126" s="610"/>
      <c r="S126" s="306"/>
      <c r="T126" s="306"/>
      <c r="U126" s="306"/>
      <c r="V126" s="629" t="s">
        <v>2420</v>
      </c>
      <c r="W126" s="306"/>
      <c r="X126" s="596" t="s">
        <v>2419</v>
      </c>
    </row>
    <row r="127" spans="1:24" s="25" customFormat="1" ht="47.25" customHeight="1" x14ac:dyDescent="0.3">
      <c r="A127" s="490" t="s">
        <v>1571</v>
      </c>
      <c r="B127" s="599" t="s">
        <v>2442</v>
      </c>
      <c r="C127" s="596" t="s">
        <v>1423</v>
      </c>
      <c r="D127" s="596" t="s">
        <v>1497</v>
      </c>
      <c r="E127" s="495" t="s">
        <v>1952</v>
      </c>
      <c r="F127" s="246" t="s">
        <v>2387</v>
      </c>
      <c r="G127" s="596" t="s">
        <v>1276</v>
      </c>
      <c r="H127" s="597" t="s">
        <v>323</v>
      </c>
      <c r="I127" s="216" t="s">
        <v>2106</v>
      </c>
      <c r="J127" s="215" t="s">
        <v>2035</v>
      </c>
      <c r="K127" s="598" t="s">
        <v>2522</v>
      </c>
      <c r="L127" s="621"/>
      <c r="M127" s="621"/>
      <c r="N127" s="623"/>
      <c r="O127" s="598" t="s">
        <v>2546</v>
      </c>
      <c r="P127" s="598"/>
      <c r="Q127" s="622"/>
      <c r="R127" s="610" t="s">
        <v>2547</v>
      </c>
      <c r="S127" s="306"/>
      <c r="T127" s="306"/>
      <c r="U127" s="306"/>
      <c r="V127" s="629" t="s">
        <v>2420</v>
      </c>
      <c r="W127" s="306"/>
      <c r="X127" s="596" t="s">
        <v>2545</v>
      </c>
    </row>
    <row r="128" spans="1:24" s="25" customFormat="1" ht="28.8" x14ac:dyDescent="0.3">
      <c r="A128" s="600" t="s">
        <v>9</v>
      </c>
      <c r="B128" s="601" t="s">
        <v>2442</v>
      </c>
      <c r="C128" s="596" t="s">
        <v>1423</v>
      </c>
      <c r="D128" s="596" t="s">
        <v>1243</v>
      </c>
      <c r="E128" s="495" t="s">
        <v>1952</v>
      </c>
      <c r="F128" s="246" t="s">
        <v>2388</v>
      </c>
      <c r="G128" s="596" t="s">
        <v>1246</v>
      </c>
      <c r="H128" s="597" t="s">
        <v>323</v>
      </c>
      <c r="I128" s="495" t="s">
        <v>2118</v>
      </c>
      <c r="J128" s="215"/>
      <c r="K128" s="598" t="s">
        <v>2425</v>
      </c>
      <c r="L128" s="621"/>
      <c r="M128" s="621"/>
      <c r="N128" s="623"/>
      <c r="O128" s="598"/>
      <c r="P128" s="598"/>
      <c r="Q128" s="622"/>
      <c r="R128" s="610"/>
      <c r="S128" s="641"/>
      <c r="T128" s="26"/>
      <c r="U128" s="641"/>
      <c r="V128" s="629" t="s">
        <v>2420</v>
      </c>
      <c r="X128" s="596" t="s">
        <v>2122</v>
      </c>
    </row>
    <row r="129" spans="1:24" s="25" customFormat="1" ht="28.8" x14ac:dyDescent="0.3">
      <c r="A129" s="600" t="s">
        <v>10</v>
      </c>
      <c r="B129" s="601" t="s">
        <v>2442</v>
      </c>
      <c r="C129" s="596" t="s">
        <v>1423</v>
      </c>
      <c r="D129" s="596" t="s">
        <v>1243</v>
      </c>
      <c r="E129" s="495" t="s">
        <v>1952</v>
      </c>
      <c r="F129" s="246" t="s">
        <v>2388</v>
      </c>
      <c r="G129" s="596" t="s">
        <v>1247</v>
      </c>
      <c r="H129" s="597" t="s">
        <v>323</v>
      </c>
      <c r="I129" s="495" t="s">
        <v>2118</v>
      </c>
      <c r="J129" s="215"/>
      <c r="K129" s="598" t="s">
        <v>2425</v>
      </c>
      <c r="L129" s="621"/>
      <c r="M129" s="621"/>
      <c r="N129" s="623"/>
      <c r="O129" s="598"/>
      <c r="P129" s="598"/>
      <c r="Q129" s="622"/>
      <c r="R129" s="610"/>
      <c r="S129" s="642"/>
      <c r="T129" s="26"/>
      <c r="U129" s="642"/>
      <c r="V129" s="629" t="s">
        <v>2420</v>
      </c>
      <c r="X129" s="596" t="s">
        <v>2122</v>
      </c>
    </row>
    <row r="130" spans="1:24" s="25" customFormat="1" ht="28.8" x14ac:dyDescent="0.3">
      <c r="A130" s="594" t="s">
        <v>675</v>
      </c>
      <c r="B130" s="595" t="s">
        <v>2471</v>
      </c>
      <c r="C130" s="596" t="s">
        <v>1423</v>
      </c>
      <c r="D130" s="596" t="s">
        <v>1243</v>
      </c>
      <c r="E130" s="495" t="s">
        <v>1952</v>
      </c>
      <c r="F130" s="246" t="s">
        <v>2387</v>
      </c>
      <c r="G130" s="596" t="s">
        <v>1248</v>
      </c>
      <c r="H130" s="597" t="s">
        <v>323</v>
      </c>
      <c r="I130" s="495" t="s">
        <v>2118</v>
      </c>
      <c r="J130" s="215" t="s">
        <v>1968</v>
      </c>
      <c r="K130" s="598" t="s">
        <v>2425</v>
      </c>
      <c r="L130" s="621"/>
      <c r="M130" s="621"/>
      <c r="N130" s="621"/>
      <c r="O130" s="622"/>
      <c r="P130" s="622"/>
      <c r="Q130" s="622"/>
      <c r="R130" s="610" t="s">
        <v>2544</v>
      </c>
      <c r="S130" s="306"/>
      <c r="T130" s="306"/>
      <c r="U130" s="306"/>
      <c r="V130" s="629" t="s">
        <v>2420</v>
      </c>
      <c r="W130" s="306"/>
      <c r="X130" s="598" t="s">
        <v>2122</v>
      </c>
    </row>
    <row r="131" spans="1:24" s="26" customFormat="1" ht="28.8" x14ac:dyDescent="0.3">
      <c r="A131" s="594" t="s">
        <v>676</v>
      </c>
      <c r="B131" s="595" t="s">
        <v>2423</v>
      </c>
      <c r="C131" s="596" t="s">
        <v>1423</v>
      </c>
      <c r="D131" s="596" t="s">
        <v>1243</v>
      </c>
      <c r="E131" s="495" t="s">
        <v>1952</v>
      </c>
      <c r="F131" s="246" t="s">
        <v>2387</v>
      </c>
      <c r="G131" s="596" t="s">
        <v>1249</v>
      </c>
      <c r="H131" s="597" t="s">
        <v>323</v>
      </c>
      <c r="I131" s="495" t="s">
        <v>2118</v>
      </c>
      <c r="J131" s="215" t="s">
        <v>1968</v>
      </c>
      <c r="K131" s="598" t="s">
        <v>2425</v>
      </c>
      <c r="L131" s="621"/>
      <c r="M131" s="621"/>
      <c r="N131" s="621"/>
      <c r="O131" s="622"/>
      <c r="P131" s="622"/>
      <c r="Q131" s="622"/>
      <c r="R131" s="610"/>
      <c r="S131" s="306"/>
      <c r="T131" s="306"/>
      <c r="U131" s="306"/>
      <c r="V131" s="629" t="s">
        <v>2420</v>
      </c>
      <c r="W131" s="306"/>
      <c r="X131" s="598" t="s">
        <v>2419</v>
      </c>
    </row>
    <row r="132" spans="1:24" s="25" customFormat="1" ht="129.6" x14ac:dyDescent="0.3">
      <c r="A132" s="490" t="s">
        <v>1458</v>
      </c>
      <c r="B132" s="599" t="s">
        <v>2442</v>
      </c>
      <c r="C132" s="596" t="s">
        <v>1423</v>
      </c>
      <c r="D132" s="596" t="s">
        <v>1217</v>
      </c>
      <c r="E132" s="495" t="s">
        <v>1952</v>
      </c>
      <c r="F132" s="246" t="s">
        <v>2387</v>
      </c>
      <c r="G132" s="596" t="s">
        <v>903</v>
      </c>
      <c r="H132" s="597" t="s">
        <v>323</v>
      </c>
      <c r="I132" s="216" t="s">
        <v>2072</v>
      </c>
      <c r="J132" s="215"/>
      <c r="K132" s="598" t="s">
        <v>2451</v>
      </c>
      <c r="L132" s="621"/>
      <c r="M132" s="621"/>
      <c r="N132" s="623"/>
      <c r="O132" s="598" t="s">
        <v>3660</v>
      </c>
      <c r="P132" s="598" t="s">
        <v>2542</v>
      </c>
      <c r="Q132" s="622"/>
      <c r="R132" s="610" t="s">
        <v>2543</v>
      </c>
      <c r="S132" s="306"/>
      <c r="T132" s="306"/>
      <c r="U132" s="306"/>
      <c r="V132" s="629" t="s">
        <v>2420</v>
      </c>
      <c r="W132" s="306"/>
      <c r="X132" s="596" t="s">
        <v>2440</v>
      </c>
    </row>
    <row r="133" spans="1:24" s="25" customFormat="1" ht="129.6" x14ac:dyDescent="0.3">
      <c r="A133" s="490" t="s">
        <v>1555</v>
      </c>
      <c r="B133" s="599" t="s">
        <v>2442</v>
      </c>
      <c r="C133" s="596" t="s">
        <v>1423</v>
      </c>
      <c r="D133" s="596" t="s">
        <v>1497</v>
      </c>
      <c r="E133" s="495" t="s">
        <v>1952</v>
      </c>
      <c r="F133" s="246" t="s">
        <v>2446</v>
      </c>
      <c r="G133" s="596" t="s">
        <v>1267</v>
      </c>
      <c r="H133" s="597" t="s">
        <v>323</v>
      </c>
      <c r="I133" s="216" t="s">
        <v>2105</v>
      </c>
      <c r="J133" s="215" t="s">
        <v>1982</v>
      </c>
      <c r="K133" s="598" t="s">
        <v>2522</v>
      </c>
      <c r="L133" s="621"/>
      <c r="M133" s="621"/>
      <c r="N133" s="623"/>
      <c r="O133" s="598" t="s">
        <v>3661</v>
      </c>
      <c r="P133" s="598" t="s">
        <v>2540</v>
      </c>
      <c r="Q133" s="622"/>
      <c r="R133" s="610" t="s">
        <v>2541</v>
      </c>
      <c r="S133" s="641"/>
      <c r="T133" s="26"/>
      <c r="U133" s="641"/>
      <c r="V133" s="629" t="s">
        <v>2420</v>
      </c>
      <c r="X133" s="596" t="s">
        <v>2122</v>
      </c>
    </row>
    <row r="134" spans="1:24" s="25" customFormat="1" ht="86.4" x14ac:dyDescent="0.3">
      <c r="A134" s="594" t="s">
        <v>1444</v>
      </c>
      <c r="B134" s="595" t="s">
        <v>2432</v>
      </c>
      <c r="C134" s="596" t="s">
        <v>1423</v>
      </c>
      <c r="D134" s="596" t="s">
        <v>1217</v>
      </c>
      <c r="E134" s="495" t="s">
        <v>1952</v>
      </c>
      <c r="F134" s="246" t="s">
        <v>2387</v>
      </c>
      <c r="G134" s="607" t="s">
        <v>0</v>
      </c>
      <c r="H134" s="597" t="s">
        <v>323</v>
      </c>
      <c r="I134" s="604" t="s">
        <v>2463</v>
      </c>
      <c r="J134" s="215" t="s">
        <v>1975</v>
      </c>
      <c r="K134" s="598" t="s">
        <v>2425</v>
      </c>
      <c r="L134" s="621"/>
      <c r="M134" s="621"/>
      <c r="N134" s="621"/>
      <c r="O134" s="598"/>
      <c r="P134" s="622"/>
      <c r="Q134" s="622"/>
      <c r="R134" s="610" t="s">
        <v>2539</v>
      </c>
      <c r="S134" s="642"/>
      <c r="T134" s="26"/>
      <c r="U134" s="642"/>
      <c r="V134" s="629" t="s">
        <v>2420</v>
      </c>
      <c r="X134" s="598" t="s">
        <v>2122</v>
      </c>
    </row>
    <row r="135" spans="1:24" s="25" customFormat="1" ht="28.8" x14ac:dyDescent="0.3">
      <c r="A135" s="594" t="s">
        <v>1445</v>
      </c>
      <c r="B135" s="595" t="s">
        <v>2432</v>
      </c>
      <c r="C135" s="596" t="s">
        <v>1423</v>
      </c>
      <c r="D135" s="596" t="s">
        <v>1217</v>
      </c>
      <c r="E135" s="495" t="s">
        <v>1952</v>
      </c>
      <c r="F135" s="246" t="s">
        <v>2387</v>
      </c>
      <c r="G135" s="607" t="s">
        <v>1222</v>
      </c>
      <c r="H135" s="597" t="s">
        <v>323</v>
      </c>
      <c r="I135" s="495" t="s">
        <v>2067</v>
      </c>
      <c r="J135" s="215" t="s">
        <v>2032</v>
      </c>
      <c r="K135" s="598" t="s">
        <v>2425</v>
      </c>
      <c r="L135" s="621"/>
      <c r="M135" s="621"/>
      <c r="N135" s="621"/>
      <c r="O135" s="598" t="s">
        <v>2538</v>
      </c>
      <c r="P135" s="622"/>
      <c r="Q135" s="622"/>
      <c r="R135" s="610"/>
      <c r="S135" s="306"/>
      <c r="T135" s="306"/>
      <c r="U135" s="306"/>
      <c r="V135" s="629" t="s">
        <v>2420</v>
      </c>
      <c r="W135" s="306"/>
      <c r="X135" s="598" t="s">
        <v>2440</v>
      </c>
    </row>
    <row r="136" spans="1:24" s="25" customFormat="1" ht="129.6" x14ac:dyDescent="0.3">
      <c r="A136" s="594" t="s">
        <v>1446</v>
      </c>
      <c r="B136" s="595" t="s">
        <v>2432</v>
      </c>
      <c r="C136" s="596" t="s">
        <v>1423</v>
      </c>
      <c r="D136" s="596" t="s">
        <v>1217</v>
      </c>
      <c r="E136" s="495" t="s">
        <v>1952</v>
      </c>
      <c r="F136" s="246" t="s">
        <v>2387</v>
      </c>
      <c r="G136" s="607" t="s">
        <v>881</v>
      </c>
      <c r="H136" s="597" t="s">
        <v>323</v>
      </c>
      <c r="I136" s="495" t="s">
        <v>2068</v>
      </c>
      <c r="J136" s="215" t="s">
        <v>1974</v>
      </c>
      <c r="K136" s="598" t="s">
        <v>2425</v>
      </c>
      <c r="L136" s="621"/>
      <c r="M136" s="621"/>
      <c r="N136" s="621"/>
      <c r="O136" s="598" t="s">
        <v>2536</v>
      </c>
      <c r="P136" s="622"/>
      <c r="Q136" s="622"/>
      <c r="R136" s="610" t="s">
        <v>2537</v>
      </c>
      <c r="S136" s="306"/>
      <c r="T136" s="306"/>
      <c r="U136" s="306"/>
      <c r="V136" s="629" t="s">
        <v>2420</v>
      </c>
      <c r="W136" s="306"/>
      <c r="X136" s="598" t="s">
        <v>2440</v>
      </c>
    </row>
    <row r="137" spans="1:24" s="25" customFormat="1" ht="100.8" x14ac:dyDescent="0.3">
      <c r="A137" s="594" t="s">
        <v>1447</v>
      </c>
      <c r="B137" s="595" t="s">
        <v>2427</v>
      </c>
      <c r="C137" s="596" t="s">
        <v>1423</v>
      </c>
      <c r="D137" s="596" t="s">
        <v>1481</v>
      </c>
      <c r="E137" s="495" t="s">
        <v>1952</v>
      </c>
      <c r="F137" s="246" t="s">
        <v>2446</v>
      </c>
      <c r="G137" s="596" t="s">
        <v>882</v>
      </c>
      <c r="H137" s="597" t="s">
        <v>323</v>
      </c>
      <c r="I137" s="495" t="s">
        <v>2069</v>
      </c>
      <c r="J137" s="215" t="s">
        <v>2033</v>
      </c>
      <c r="K137" s="598" t="s">
        <v>2425</v>
      </c>
      <c r="L137" s="621"/>
      <c r="M137" s="621"/>
      <c r="N137" s="621"/>
      <c r="O137" s="622"/>
      <c r="P137" s="622"/>
      <c r="Q137" s="622"/>
      <c r="R137" s="610"/>
      <c r="S137" s="306"/>
      <c r="T137" s="306"/>
      <c r="U137" s="306"/>
      <c r="V137" s="629" t="s">
        <v>2420</v>
      </c>
      <c r="W137" s="306"/>
      <c r="X137" s="598" t="s">
        <v>2440</v>
      </c>
    </row>
    <row r="138" spans="1:24" s="25" customFormat="1" ht="72" x14ac:dyDescent="0.3">
      <c r="A138" s="594" t="s">
        <v>1448</v>
      </c>
      <c r="B138" s="595" t="s">
        <v>2427</v>
      </c>
      <c r="C138" s="596" t="s">
        <v>1423</v>
      </c>
      <c r="D138" s="596" t="s">
        <v>1481</v>
      </c>
      <c r="E138" s="495" t="s">
        <v>1952</v>
      </c>
      <c r="F138" s="246" t="s">
        <v>2388</v>
      </c>
      <c r="G138" s="596" t="s">
        <v>892</v>
      </c>
      <c r="H138" s="597" t="s">
        <v>323</v>
      </c>
      <c r="I138" s="495" t="s">
        <v>2060</v>
      </c>
      <c r="J138" s="215" t="s">
        <v>2034</v>
      </c>
      <c r="K138" s="598" t="s">
        <v>2425</v>
      </c>
      <c r="L138" s="621"/>
      <c r="M138" s="621"/>
      <c r="N138" s="621"/>
      <c r="O138" s="598" t="s">
        <v>2532</v>
      </c>
      <c r="P138" s="622"/>
      <c r="Q138" s="622"/>
      <c r="R138" s="610" t="s">
        <v>2535</v>
      </c>
      <c r="S138" s="306"/>
      <c r="T138" s="306"/>
      <c r="U138" s="306"/>
      <c r="V138" s="629" t="s">
        <v>2420</v>
      </c>
      <c r="W138" s="306"/>
      <c r="X138" s="598" t="s">
        <v>2122</v>
      </c>
    </row>
    <row r="139" spans="1:24" s="25" customFormat="1" ht="20.25" customHeight="1" x14ac:dyDescent="0.3">
      <c r="A139" s="594" t="s">
        <v>1449</v>
      </c>
      <c r="B139" s="595" t="s">
        <v>2427</v>
      </c>
      <c r="C139" s="596" t="s">
        <v>1423</v>
      </c>
      <c r="D139" s="596" t="s">
        <v>1481</v>
      </c>
      <c r="E139" s="495" t="s">
        <v>1952</v>
      </c>
      <c r="F139" s="246" t="s">
        <v>2388</v>
      </c>
      <c r="G139" s="596" t="s">
        <v>883</v>
      </c>
      <c r="H139" s="597" t="s">
        <v>323</v>
      </c>
      <c r="I139" s="495" t="s">
        <v>2060</v>
      </c>
      <c r="J139" s="215" t="s">
        <v>2034</v>
      </c>
      <c r="K139" s="598" t="s">
        <v>2425</v>
      </c>
      <c r="L139" s="621"/>
      <c r="M139" s="621"/>
      <c r="N139" s="621"/>
      <c r="O139" s="598" t="s">
        <v>2532</v>
      </c>
      <c r="P139" s="622"/>
      <c r="Q139" s="622"/>
      <c r="R139" s="610"/>
      <c r="S139" s="306"/>
      <c r="T139" s="306"/>
      <c r="U139" s="306"/>
      <c r="V139" s="629" t="s">
        <v>2420</v>
      </c>
      <c r="W139" s="306"/>
      <c r="X139" s="598" t="s">
        <v>2122</v>
      </c>
    </row>
    <row r="140" spans="1:24" s="25" customFormat="1" ht="37.5" customHeight="1" x14ac:dyDescent="0.3">
      <c r="A140" s="480" t="s">
        <v>1558</v>
      </c>
      <c r="B140" s="605" t="s">
        <v>2442</v>
      </c>
      <c r="C140" s="596" t="s">
        <v>1423</v>
      </c>
      <c r="D140" s="596" t="s">
        <v>1497</v>
      </c>
      <c r="E140" s="495" t="s">
        <v>1952</v>
      </c>
      <c r="F140" s="246" t="s">
        <v>2446</v>
      </c>
      <c r="G140" s="596" t="s">
        <v>2534</v>
      </c>
      <c r="H140" s="597" t="s">
        <v>323</v>
      </c>
      <c r="I140" s="216" t="s">
        <v>2105</v>
      </c>
      <c r="J140" s="215" t="s">
        <v>2053</v>
      </c>
      <c r="K140" s="598" t="s">
        <v>2522</v>
      </c>
      <c r="L140" s="621"/>
      <c r="M140" s="621"/>
      <c r="N140" s="621"/>
      <c r="O140" s="598" t="s">
        <v>3656</v>
      </c>
      <c r="P140" s="622" t="s">
        <v>2384</v>
      </c>
      <c r="Q140" s="622"/>
      <c r="R140" s="610"/>
      <c r="S140" s="306"/>
      <c r="T140" s="306"/>
      <c r="U140" s="306"/>
      <c r="V140" s="629" t="s">
        <v>2420</v>
      </c>
      <c r="W140" s="306"/>
      <c r="X140" s="598" t="s">
        <v>2122</v>
      </c>
    </row>
    <row r="141" spans="1:24" s="25" customFormat="1" ht="19.5" customHeight="1" x14ac:dyDescent="0.3">
      <c r="A141" s="594" t="s">
        <v>1450</v>
      </c>
      <c r="B141" s="595" t="s">
        <v>2427</v>
      </c>
      <c r="C141" s="596" t="s">
        <v>1423</v>
      </c>
      <c r="D141" s="596" t="s">
        <v>1481</v>
      </c>
      <c r="E141" s="495" t="s">
        <v>1952</v>
      </c>
      <c r="F141" s="246" t="s">
        <v>2388</v>
      </c>
      <c r="G141" s="596" t="s">
        <v>1590</v>
      </c>
      <c r="H141" s="597" t="s">
        <v>323</v>
      </c>
      <c r="I141" s="495" t="s">
        <v>2060</v>
      </c>
      <c r="J141" s="215" t="s">
        <v>2034</v>
      </c>
      <c r="K141" s="598" t="s">
        <v>2425</v>
      </c>
      <c r="L141" s="621"/>
      <c r="M141" s="621"/>
      <c r="N141" s="621"/>
      <c r="O141" s="598" t="s">
        <v>2532</v>
      </c>
      <c r="P141" s="622"/>
      <c r="Q141" s="622"/>
      <c r="R141" s="610" t="s">
        <v>2533</v>
      </c>
      <c r="S141" s="306"/>
      <c r="T141" s="306"/>
      <c r="U141" s="306"/>
      <c r="V141" s="629" t="s">
        <v>2420</v>
      </c>
      <c r="W141" s="306"/>
      <c r="X141" s="598" t="s">
        <v>2122</v>
      </c>
    </row>
    <row r="142" spans="1:24" s="25" customFormat="1" ht="21.75" customHeight="1" x14ac:dyDescent="0.3">
      <c r="A142" s="600" t="s">
        <v>1451</v>
      </c>
      <c r="B142" s="601" t="s">
        <v>2432</v>
      </c>
      <c r="C142" s="596" t="s">
        <v>1423</v>
      </c>
      <c r="D142" s="596" t="s">
        <v>1217</v>
      </c>
      <c r="E142" s="495" t="s">
        <v>1952</v>
      </c>
      <c r="F142" s="246" t="s">
        <v>2387</v>
      </c>
      <c r="G142" s="607" t="s">
        <v>884</v>
      </c>
      <c r="H142" s="597" t="s">
        <v>323</v>
      </c>
      <c r="I142" s="495" t="s">
        <v>2070</v>
      </c>
      <c r="J142" s="215" t="s">
        <v>2035</v>
      </c>
      <c r="K142" s="598" t="s">
        <v>2425</v>
      </c>
      <c r="L142" s="621"/>
      <c r="M142" s="621"/>
      <c r="N142" s="623"/>
      <c r="O142" s="598" t="s">
        <v>2530</v>
      </c>
      <c r="P142" s="598"/>
      <c r="Q142" s="622"/>
      <c r="R142" s="610" t="s">
        <v>2531</v>
      </c>
      <c r="S142" s="306"/>
      <c r="T142" s="306"/>
      <c r="U142" s="306"/>
      <c r="V142" s="629" t="s">
        <v>2420</v>
      </c>
      <c r="W142" s="306"/>
      <c r="X142" s="596" t="s">
        <v>2440</v>
      </c>
    </row>
    <row r="143" spans="1:24" s="25" customFormat="1" ht="28.8" x14ac:dyDescent="0.3">
      <c r="A143" s="594" t="s">
        <v>1452</v>
      </c>
      <c r="B143" s="595" t="s">
        <v>2432</v>
      </c>
      <c r="C143" s="596" t="s">
        <v>1423</v>
      </c>
      <c r="D143" s="596" t="s">
        <v>1217</v>
      </c>
      <c r="E143" s="495" t="s">
        <v>1952</v>
      </c>
      <c r="F143" s="246" t="s">
        <v>2388</v>
      </c>
      <c r="G143" s="607" t="s">
        <v>885</v>
      </c>
      <c r="H143" s="597" t="s">
        <v>323</v>
      </c>
      <c r="I143" s="495" t="s">
        <v>2060</v>
      </c>
      <c r="J143" s="215" t="s">
        <v>1409</v>
      </c>
      <c r="K143" s="598" t="s">
        <v>2425</v>
      </c>
      <c r="L143" s="621"/>
      <c r="M143" s="621"/>
      <c r="N143" s="621"/>
      <c r="O143" s="598"/>
      <c r="P143" s="622"/>
      <c r="Q143" s="622"/>
      <c r="R143" s="610"/>
      <c r="S143" s="306"/>
      <c r="T143" s="306"/>
      <c r="U143" s="306"/>
      <c r="V143" s="629" t="s">
        <v>2420</v>
      </c>
      <c r="W143" s="306"/>
      <c r="X143" s="598" t="s">
        <v>2122</v>
      </c>
    </row>
    <row r="144" spans="1:24" s="25" customFormat="1" ht="28.8" x14ac:dyDescent="0.3">
      <c r="A144" s="594" t="s">
        <v>1453</v>
      </c>
      <c r="B144" s="595" t="s">
        <v>2432</v>
      </c>
      <c r="C144" s="596" t="s">
        <v>1423</v>
      </c>
      <c r="D144" s="596" t="s">
        <v>1217</v>
      </c>
      <c r="E144" s="495" t="s">
        <v>1952</v>
      </c>
      <c r="F144" s="246" t="s">
        <v>2446</v>
      </c>
      <c r="G144" s="607" t="s">
        <v>1223</v>
      </c>
      <c r="H144" s="597" t="s">
        <v>323</v>
      </c>
      <c r="I144" s="495" t="s">
        <v>2060</v>
      </c>
      <c r="J144" s="215" t="s">
        <v>1409</v>
      </c>
      <c r="K144" s="598" t="s">
        <v>2425</v>
      </c>
      <c r="L144" s="621"/>
      <c r="M144" s="621"/>
      <c r="N144" s="621"/>
      <c r="O144" s="598"/>
      <c r="P144" s="622"/>
      <c r="Q144" s="622"/>
      <c r="R144" s="610"/>
      <c r="S144" s="306"/>
      <c r="T144" s="306"/>
      <c r="U144" s="306"/>
      <c r="V144" s="629" t="s">
        <v>2420</v>
      </c>
      <c r="W144" s="306"/>
      <c r="X144" s="598" t="s">
        <v>2122</v>
      </c>
    </row>
    <row r="145" spans="1:24" s="25" customFormat="1" ht="100.8" x14ac:dyDescent="0.3">
      <c r="A145" s="594" t="s">
        <v>1454</v>
      </c>
      <c r="B145" s="595" t="s">
        <v>2432</v>
      </c>
      <c r="C145" s="596" t="s">
        <v>1423</v>
      </c>
      <c r="D145" s="596" t="s">
        <v>1217</v>
      </c>
      <c r="E145" s="495" t="s">
        <v>1952</v>
      </c>
      <c r="F145" s="246" t="s">
        <v>2387</v>
      </c>
      <c r="G145" s="596" t="s">
        <v>886</v>
      </c>
      <c r="H145" s="597" t="s">
        <v>323</v>
      </c>
      <c r="I145" s="495" t="s">
        <v>2060</v>
      </c>
      <c r="J145" s="215" t="s">
        <v>2035</v>
      </c>
      <c r="K145" s="598" t="s">
        <v>2425</v>
      </c>
      <c r="L145" s="621"/>
      <c r="M145" s="621"/>
      <c r="N145" s="621"/>
      <c r="O145" s="598"/>
      <c r="P145" s="622"/>
      <c r="Q145" s="622"/>
      <c r="R145" s="610" t="s">
        <v>2529</v>
      </c>
      <c r="S145" s="306"/>
      <c r="T145" s="306"/>
      <c r="U145" s="306"/>
      <c r="V145" s="629" t="s">
        <v>2420</v>
      </c>
      <c r="W145" s="306"/>
      <c r="X145" s="598" t="s">
        <v>2440</v>
      </c>
    </row>
    <row r="146" spans="1:24" s="25" customFormat="1" ht="72" x14ac:dyDescent="0.3">
      <c r="A146" s="594" t="s">
        <v>1455</v>
      </c>
      <c r="B146" s="595" t="s">
        <v>2432</v>
      </c>
      <c r="C146" s="596" t="s">
        <v>1423</v>
      </c>
      <c r="D146" s="596" t="s">
        <v>1217</v>
      </c>
      <c r="E146" s="495" t="s">
        <v>1952</v>
      </c>
      <c r="F146" s="246" t="s">
        <v>2387</v>
      </c>
      <c r="G146" s="596" t="s">
        <v>887</v>
      </c>
      <c r="H146" s="597" t="s">
        <v>323</v>
      </c>
      <c r="I146" s="495" t="s">
        <v>2060</v>
      </c>
      <c r="J146" s="215" t="s">
        <v>1409</v>
      </c>
      <c r="K146" s="598" t="s">
        <v>2425</v>
      </c>
      <c r="L146" s="621"/>
      <c r="M146" s="621"/>
      <c r="N146" s="621"/>
      <c r="O146" s="622"/>
      <c r="P146" s="622"/>
      <c r="Q146" s="622"/>
      <c r="R146" s="610" t="s">
        <v>2528</v>
      </c>
      <c r="S146" s="306"/>
      <c r="T146" s="306"/>
      <c r="U146" s="306"/>
      <c r="V146" s="629" t="s">
        <v>2420</v>
      </c>
      <c r="W146" s="306"/>
      <c r="X146" s="598" t="s">
        <v>2440</v>
      </c>
    </row>
    <row r="147" spans="1:24" s="26" customFormat="1" ht="72" x14ac:dyDescent="0.3">
      <c r="A147" s="600" t="s">
        <v>1457</v>
      </c>
      <c r="B147" s="601" t="s">
        <v>2432</v>
      </c>
      <c r="C147" s="596" t="s">
        <v>1423</v>
      </c>
      <c r="D147" s="596" t="s">
        <v>1217</v>
      </c>
      <c r="E147" s="481" t="s">
        <v>2366</v>
      </c>
      <c r="F147" s="596" t="s">
        <v>2388</v>
      </c>
      <c r="G147" s="596" t="s">
        <v>902</v>
      </c>
      <c r="H147" s="597" t="s">
        <v>323</v>
      </c>
      <c r="I147" s="495" t="s">
        <v>2071</v>
      </c>
      <c r="J147" s="215" t="s">
        <v>2036</v>
      </c>
      <c r="K147" s="598" t="s">
        <v>2425</v>
      </c>
      <c r="L147" s="621"/>
      <c r="M147" s="621"/>
      <c r="N147" s="623"/>
      <c r="O147" s="598"/>
      <c r="P147" s="598"/>
      <c r="Q147" s="622"/>
      <c r="R147" s="610"/>
      <c r="S147" s="306"/>
      <c r="T147" s="306"/>
      <c r="U147" s="306"/>
      <c r="V147" s="629" t="s">
        <v>2420</v>
      </c>
      <c r="W147" s="306"/>
      <c r="X147" s="596" t="s">
        <v>2122</v>
      </c>
    </row>
    <row r="148" spans="1:24" s="25" customFormat="1" ht="43.2" x14ac:dyDescent="0.3">
      <c r="A148" s="480" t="s">
        <v>1559</v>
      </c>
      <c r="B148" s="605" t="s">
        <v>2442</v>
      </c>
      <c r="C148" s="596" t="s">
        <v>1423</v>
      </c>
      <c r="D148" s="596" t="s">
        <v>1497</v>
      </c>
      <c r="E148" s="495" t="s">
        <v>1952</v>
      </c>
      <c r="F148" s="246" t="s">
        <v>1925</v>
      </c>
      <c r="G148" s="596" t="s">
        <v>1268</v>
      </c>
      <c r="H148" s="597" t="s">
        <v>323</v>
      </c>
      <c r="I148" s="216" t="s">
        <v>2105</v>
      </c>
      <c r="J148" s="215" t="s">
        <v>2053</v>
      </c>
      <c r="K148" s="598" t="s">
        <v>2522</v>
      </c>
      <c r="L148" s="621"/>
      <c r="M148" s="621"/>
      <c r="N148" s="621"/>
      <c r="O148" s="598" t="s">
        <v>3655</v>
      </c>
      <c r="P148" s="622" t="s">
        <v>2384</v>
      </c>
      <c r="Q148" s="622"/>
      <c r="R148" s="610" t="s">
        <v>2527</v>
      </c>
      <c r="S148" s="306"/>
      <c r="T148" s="306"/>
      <c r="U148" s="306"/>
      <c r="V148" s="629" t="s">
        <v>2420</v>
      </c>
      <c r="W148" s="306"/>
      <c r="X148" s="598" t="s">
        <v>2122</v>
      </c>
    </row>
    <row r="149" spans="1:24" s="25" customFormat="1" ht="57.6" x14ac:dyDescent="0.3">
      <c r="A149" s="594" t="s">
        <v>1459</v>
      </c>
      <c r="B149" s="595" t="s">
        <v>2432</v>
      </c>
      <c r="C149" s="596" t="s">
        <v>1423</v>
      </c>
      <c r="D149" s="596" t="s">
        <v>1218</v>
      </c>
      <c r="E149" s="495" t="s">
        <v>1952</v>
      </c>
      <c r="F149" s="246" t="s">
        <v>2387</v>
      </c>
      <c r="G149" s="596" t="s">
        <v>904</v>
      </c>
      <c r="H149" s="597" t="s">
        <v>323</v>
      </c>
      <c r="I149" s="495" t="s">
        <v>2073</v>
      </c>
      <c r="J149" s="215" t="s">
        <v>2037</v>
      </c>
      <c r="K149" s="598" t="s">
        <v>2425</v>
      </c>
      <c r="L149" s="621"/>
      <c r="M149" s="621"/>
      <c r="N149" s="621"/>
      <c r="O149" s="598"/>
      <c r="P149" s="622"/>
      <c r="Q149" s="622"/>
      <c r="R149" s="610"/>
      <c r="S149" s="306"/>
      <c r="T149" s="306"/>
      <c r="U149" s="306"/>
      <c r="V149" s="629" t="s">
        <v>2420</v>
      </c>
      <c r="W149" s="306"/>
      <c r="X149" s="598" t="s">
        <v>2122</v>
      </c>
    </row>
    <row r="150" spans="1:24" s="25" customFormat="1" ht="43.2" x14ac:dyDescent="0.3">
      <c r="A150" s="594" t="s">
        <v>1460</v>
      </c>
      <c r="B150" s="595" t="s">
        <v>2432</v>
      </c>
      <c r="C150" s="596" t="s">
        <v>1423</v>
      </c>
      <c r="D150" s="596" t="s">
        <v>1218</v>
      </c>
      <c r="E150" s="481" t="s">
        <v>1959</v>
      </c>
      <c r="F150" s="596" t="s">
        <v>2388</v>
      </c>
      <c r="G150" s="596" t="s">
        <v>888</v>
      </c>
      <c r="H150" s="597" t="s">
        <v>331</v>
      </c>
      <c r="I150" s="495" t="s">
        <v>2463</v>
      </c>
      <c r="J150" s="215" t="s">
        <v>1409</v>
      </c>
      <c r="K150" s="598" t="s">
        <v>2425</v>
      </c>
      <c r="L150" s="621"/>
      <c r="M150" s="621"/>
      <c r="N150" s="621"/>
      <c r="O150" s="598"/>
      <c r="P150" s="622"/>
      <c r="Q150" s="622"/>
      <c r="R150" s="610" t="s">
        <v>2526</v>
      </c>
      <c r="S150" s="306"/>
      <c r="T150" s="306"/>
      <c r="U150" s="306"/>
      <c r="V150" s="629" t="s">
        <v>2420</v>
      </c>
      <c r="W150" s="306"/>
      <c r="X150" s="598" t="s">
        <v>2429</v>
      </c>
    </row>
    <row r="151" spans="1:24" s="25" customFormat="1" ht="57.6" x14ac:dyDescent="0.3">
      <c r="A151" s="480" t="s">
        <v>1557</v>
      </c>
      <c r="B151" s="605" t="s">
        <v>2442</v>
      </c>
      <c r="C151" s="596" t="s">
        <v>1423</v>
      </c>
      <c r="D151" s="596" t="s">
        <v>1497</v>
      </c>
      <c r="E151" s="495" t="s">
        <v>1952</v>
      </c>
      <c r="F151" s="246" t="s">
        <v>2446</v>
      </c>
      <c r="G151" s="596" t="s">
        <v>360</v>
      </c>
      <c r="H151" s="597" t="s">
        <v>323</v>
      </c>
      <c r="I151" s="216" t="s">
        <v>2105</v>
      </c>
      <c r="J151" s="215" t="s">
        <v>2053</v>
      </c>
      <c r="K151" s="598" t="s">
        <v>2522</v>
      </c>
      <c r="L151" s="621"/>
      <c r="M151" s="621"/>
      <c r="N151" s="621"/>
      <c r="O151" s="598" t="s">
        <v>3655</v>
      </c>
      <c r="P151" s="622" t="s">
        <v>2384</v>
      </c>
      <c r="Q151" s="622"/>
      <c r="R151" s="609" t="s">
        <v>2525</v>
      </c>
      <c r="S151" s="306"/>
      <c r="T151" s="306"/>
      <c r="U151" s="306"/>
      <c r="V151" s="629" t="s">
        <v>2420</v>
      </c>
      <c r="W151" s="306"/>
      <c r="X151" s="598" t="s">
        <v>2429</v>
      </c>
    </row>
    <row r="152" spans="1:24" s="25" customFormat="1" ht="52.5" customHeight="1" x14ac:dyDescent="0.3">
      <c r="A152" s="490" t="s">
        <v>645</v>
      </c>
      <c r="B152" s="599" t="s">
        <v>2423</v>
      </c>
      <c r="C152" s="596" t="s">
        <v>1423</v>
      </c>
      <c r="D152" s="596" t="s">
        <v>1544</v>
      </c>
      <c r="E152" s="495" t="s">
        <v>1952</v>
      </c>
      <c r="F152" s="246" t="s">
        <v>2446</v>
      </c>
      <c r="G152" s="596" t="s">
        <v>1262</v>
      </c>
      <c r="H152" s="597" t="s">
        <v>323</v>
      </c>
      <c r="I152" s="216" t="s">
        <v>2112</v>
      </c>
      <c r="J152" s="215"/>
      <c r="K152" s="598" t="s">
        <v>2522</v>
      </c>
      <c r="L152" s="621"/>
      <c r="M152" s="621"/>
      <c r="N152" s="623"/>
      <c r="O152" s="598"/>
      <c r="P152" s="598"/>
      <c r="Q152" s="622"/>
      <c r="R152" s="610" t="s">
        <v>2521</v>
      </c>
      <c r="S152" s="306"/>
      <c r="T152" s="306"/>
      <c r="U152" s="306"/>
      <c r="V152" s="629" t="s">
        <v>2420</v>
      </c>
      <c r="W152" s="306"/>
      <c r="X152" s="596" t="s">
        <v>2122</v>
      </c>
    </row>
    <row r="153" spans="1:24" s="25" customFormat="1" ht="57.6" x14ac:dyDescent="0.3">
      <c r="A153" s="594" t="s">
        <v>1462</v>
      </c>
      <c r="B153" s="595" t="s">
        <v>2432</v>
      </c>
      <c r="C153" s="596" t="s">
        <v>1423</v>
      </c>
      <c r="D153" s="596" t="s">
        <v>1218</v>
      </c>
      <c r="E153" s="495" t="s">
        <v>1952</v>
      </c>
      <c r="F153" s="246" t="s">
        <v>2387</v>
      </c>
      <c r="G153" s="607" t="s">
        <v>889</v>
      </c>
      <c r="H153" s="597" t="s">
        <v>323</v>
      </c>
      <c r="I153" s="495" t="s">
        <v>2076</v>
      </c>
      <c r="J153" s="215" t="s">
        <v>1974</v>
      </c>
      <c r="K153" s="598" t="s">
        <v>2425</v>
      </c>
      <c r="L153" s="621"/>
      <c r="M153" s="621"/>
      <c r="N153" s="621"/>
      <c r="O153" s="622"/>
      <c r="P153" s="622"/>
      <c r="Q153" s="622"/>
      <c r="R153" s="610" t="s">
        <v>2524</v>
      </c>
      <c r="S153" s="306"/>
      <c r="T153" s="306"/>
      <c r="U153" s="306"/>
      <c r="V153" s="629" t="s">
        <v>2420</v>
      </c>
      <c r="W153" s="306"/>
      <c r="X153" s="598" t="s">
        <v>2464</v>
      </c>
    </row>
    <row r="154" spans="1:24" s="25" customFormat="1" ht="37.5" customHeight="1" x14ac:dyDescent="0.3">
      <c r="A154" s="490" t="s">
        <v>666</v>
      </c>
      <c r="B154" s="599" t="s">
        <v>2423</v>
      </c>
      <c r="C154" s="596" t="s">
        <v>1423</v>
      </c>
      <c r="D154" s="596" t="s">
        <v>1556</v>
      </c>
      <c r="E154" s="495" t="s">
        <v>1952</v>
      </c>
      <c r="F154" s="246" t="s">
        <v>2388</v>
      </c>
      <c r="G154" s="596" t="s">
        <v>1235</v>
      </c>
      <c r="H154" s="597" t="s">
        <v>323</v>
      </c>
      <c r="I154" s="216" t="s">
        <v>2523</v>
      </c>
      <c r="J154" s="215" t="s">
        <v>1968</v>
      </c>
      <c r="K154" s="598" t="s">
        <v>2522</v>
      </c>
      <c r="L154" s="621"/>
      <c r="M154" s="621"/>
      <c r="N154" s="623"/>
      <c r="O154" s="598" t="s">
        <v>2520</v>
      </c>
      <c r="P154" s="598" t="s">
        <v>2384</v>
      </c>
      <c r="Q154" s="622"/>
      <c r="R154" s="610" t="s">
        <v>2521</v>
      </c>
      <c r="S154" s="306"/>
      <c r="T154" s="306"/>
      <c r="U154" s="306"/>
      <c r="V154" s="629" t="s">
        <v>2420</v>
      </c>
      <c r="W154" s="306"/>
      <c r="X154" s="596" t="s">
        <v>2122</v>
      </c>
    </row>
    <row r="155" spans="1:24" s="25" customFormat="1" ht="82.5" customHeight="1" x14ac:dyDescent="0.3">
      <c r="A155" s="594" t="s">
        <v>1464</v>
      </c>
      <c r="B155" s="595" t="s">
        <v>2432</v>
      </c>
      <c r="C155" s="596" t="s">
        <v>1423</v>
      </c>
      <c r="D155" s="596" t="s">
        <v>1218</v>
      </c>
      <c r="E155" s="495" t="s">
        <v>1952</v>
      </c>
      <c r="F155" s="246" t="s">
        <v>2387</v>
      </c>
      <c r="G155" s="607" t="s">
        <v>890</v>
      </c>
      <c r="H155" s="597" t="s">
        <v>323</v>
      </c>
      <c r="I155" s="604" t="s">
        <v>2519</v>
      </c>
      <c r="J155" s="215" t="s">
        <v>1977</v>
      </c>
      <c r="K155" s="598" t="s">
        <v>2425</v>
      </c>
      <c r="L155" s="621"/>
      <c r="M155" s="621"/>
      <c r="N155" s="621"/>
      <c r="O155" s="598"/>
      <c r="P155" s="622"/>
      <c r="Q155" s="622"/>
      <c r="R155" s="610"/>
      <c r="S155" s="306"/>
      <c r="T155" s="306"/>
      <c r="U155" s="306"/>
      <c r="V155" s="629" t="s">
        <v>2420</v>
      </c>
      <c r="W155" s="306"/>
      <c r="X155" s="598" t="s">
        <v>2122</v>
      </c>
    </row>
    <row r="156" spans="1:24" s="25" customFormat="1" ht="115.2" x14ac:dyDescent="0.3">
      <c r="A156" s="594" t="s">
        <v>1465</v>
      </c>
      <c r="B156" s="595" t="s">
        <v>2432</v>
      </c>
      <c r="C156" s="596" t="s">
        <v>1423</v>
      </c>
      <c r="D156" s="596" t="s">
        <v>1218</v>
      </c>
      <c r="E156" s="495" t="s">
        <v>1952</v>
      </c>
      <c r="F156" s="246" t="s">
        <v>2387</v>
      </c>
      <c r="G156" s="596" t="s">
        <v>891</v>
      </c>
      <c r="H156" s="597" t="s">
        <v>323</v>
      </c>
      <c r="I156" s="604" t="s">
        <v>2519</v>
      </c>
      <c r="J156" s="215" t="s">
        <v>1974</v>
      </c>
      <c r="K156" s="598" t="s">
        <v>2425</v>
      </c>
      <c r="L156" s="621"/>
      <c r="M156" s="621"/>
      <c r="N156" s="621"/>
      <c r="O156" s="598"/>
      <c r="P156" s="622"/>
      <c r="Q156" s="622"/>
      <c r="R156" s="610" t="s">
        <v>2518</v>
      </c>
      <c r="S156" s="306"/>
      <c r="T156" s="306"/>
      <c r="U156" s="306"/>
      <c r="V156" s="629" t="s">
        <v>2420</v>
      </c>
      <c r="W156" s="306"/>
      <c r="X156" s="598" t="s">
        <v>2122</v>
      </c>
    </row>
    <row r="157" spans="1:24" s="25" customFormat="1" ht="86.4" x14ac:dyDescent="0.3">
      <c r="A157" s="594" t="s">
        <v>1466</v>
      </c>
      <c r="B157" s="595" t="s">
        <v>2432</v>
      </c>
      <c r="C157" s="596" t="s">
        <v>1423</v>
      </c>
      <c r="D157" s="596" t="s">
        <v>1218</v>
      </c>
      <c r="E157" s="495" t="s">
        <v>1952</v>
      </c>
      <c r="F157" s="246" t="s">
        <v>2387</v>
      </c>
      <c r="G157" s="596" t="s">
        <v>1224</v>
      </c>
      <c r="H157" s="597" t="s">
        <v>323</v>
      </c>
      <c r="I157" s="495" t="s">
        <v>2352</v>
      </c>
      <c r="J157" s="215" t="s">
        <v>1976</v>
      </c>
      <c r="K157" s="598" t="s">
        <v>2425</v>
      </c>
      <c r="L157" s="621"/>
      <c r="M157" s="621"/>
      <c r="N157" s="621"/>
      <c r="O157" s="598"/>
      <c r="P157" s="622"/>
      <c r="Q157" s="622"/>
      <c r="R157" s="610" t="s">
        <v>2517</v>
      </c>
      <c r="S157" s="306"/>
      <c r="T157" s="306"/>
      <c r="U157" s="306"/>
      <c r="V157" s="629" t="s">
        <v>2420</v>
      </c>
      <c r="W157" s="306"/>
      <c r="X157" s="598" t="s">
        <v>2122</v>
      </c>
    </row>
    <row r="158" spans="1:24" s="25" customFormat="1" ht="109.5" customHeight="1" x14ac:dyDescent="0.3">
      <c r="A158" s="480" t="s">
        <v>642</v>
      </c>
      <c r="B158" s="605" t="s">
        <v>2423</v>
      </c>
      <c r="C158" s="596" t="s">
        <v>1423</v>
      </c>
      <c r="D158" s="596" t="s">
        <v>1544</v>
      </c>
      <c r="E158" s="495" t="s">
        <v>1952</v>
      </c>
      <c r="F158" s="246" t="s">
        <v>2388</v>
      </c>
      <c r="G158" s="596" t="s">
        <v>371</v>
      </c>
      <c r="H158" s="597" t="s">
        <v>323</v>
      </c>
      <c r="I158" s="216" t="s">
        <v>2516</v>
      </c>
      <c r="J158" s="215"/>
      <c r="K158" s="598" t="s">
        <v>2422</v>
      </c>
      <c r="L158" s="621"/>
      <c r="M158" s="621"/>
      <c r="N158" s="621"/>
      <c r="O158" s="598" t="s">
        <v>3662</v>
      </c>
      <c r="P158" s="622" t="s">
        <v>2512</v>
      </c>
      <c r="Q158" s="622"/>
      <c r="R158" s="610" t="s">
        <v>2388</v>
      </c>
      <c r="S158" s="306"/>
      <c r="T158" s="306"/>
      <c r="U158" s="306"/>
      <c r="V158" s="629" t="s">
        <v>2420</v>
      </c>
      <c r="W158" s="306"/>
      <c r="X158" s="598" t="s">
        <v>2122</v>
      </c>
    </row>
    <row r="159" spans="1:24" s="25" customFormat="1" ht="43.2" x14ac:dyDescent="0.3">
      <c r="A159" s="594" t="s">
        <v>1468</v>
      </c>
      <c r="B159" s="595" t="s">
        <v>2432</v>
      </c>
      <c r="C159" s="596" t="s">
        <v>1423</v>
      </c>
      <c r="D159" s="596" t="s">
        <v>1218</v>
      </c>
      <c r="E159" s="495" t="s">
        <v>1952</v>
      </c>
      <c r="F159" s="246" t="s">
        <v>2446</v>
      </c>
      <c r="G159" s="596" t="s">
        <v>1579</v>
      </c>
      <c r="H159" s="597" t="s">
        <v>323</v>
      </c>
      <c r="I159" s="495"/>
      <c r="J159" s="215" t="s">
        <v>2039</v>
      </c>
      <c r="K159" s="598" t="s">
        <v>2425</v>
      </c>
      <c r="L159" s="621"/>
      <c r="M159" s="621"/>
      <c r="N159" s="621"/>
      <c r="O159" s="598"/>
      <c r="P159" s="622"/>
      <c r="Q159" s="622"/>
      <c r="R159" s="609"/>
      <c r="S159" s="306"/>
      <c r="T159" s="306"/>
      <c r="U159" s="306"/>
      <c r="V159" s="629" t="s">
        <v>2420</v>
      </c>
      <c r="W159" s="306"/>
      <c r="X159" s="598" t="s">
        <v>2122</v>
      </c>
    </row>
    <row r="160" spans="1:24" s="25" customFormat="1" ht="50.25" customHeight="1" x14ac:dyDescent="0.3">
      <c r="A160" s="594" t="s">
        <v>1469</v>
      </c>
      <c r="B160" s="595" t="s">
        <v>2432</v>
      </c>
      <c r="C160" s="596" t="s">
        <v>1423</v>
      </c>
      <c r="D160" s="596" t="s">
        <v>1218</v>
      </c>
      <c r="E160" s="495" t="s">
        <v>1952</v>
      </c>
      <c r="F160" s="246" t="s">
        <v>2387</v>
      </c>
      <c r="G160" s="596" t="s">
        <v>1227</v>
      </c>
      <c r="H160" s="597" t="s">
        <v>323</v>
      </c>
      <c r="I160" s="495" t="s">
        <v>2463</v>
      </c>
      <c r="J160" s="215" t="s">
        <v>1978</v>
      </c>
      <c r="K160" s="598" t="s">
        <v>2425</v>
      </c>
      <c r="L160" s="621"/>
      <c r="M160" s="621"/>
      <c r="N160" s="621"/>
      <c r="O160" s="598"/>
      <c r="P160" s="622"/>
      <c r="Q160" s="622"/>
      <c r="R160" s="610" t="s">
        <v>2515</v>
      </c>
      <c r="S160" s="306"/>
      <c r="T160" s="306"/>
      <c r="U160" s="306"/>
      <c r="V160" s="629" t="s">
        <v>2420</v>
      </c>
      <c r="W160" s="306"/>
      <c r="X160" s="598" t="s">
        <v>2122</v>
      </c>
    </row>
    <row r="161" spans="1:24" s="25" customFormat="1" ht="158.4" x14ac:dyDescent="0.3">
      <c r="A161" s="490" t="s">
        <v>643</v>
      </c>
      <c r="B161" s="599" t="s">
        <v>2423</v>
      </c>
      <c r="C161" s="596" t="s">
        <v>1423</v>
      </c>
      <c r="D161" s="596" t="s">
        <v>1544</v>
      </c>
      <c r="E161" s="495" t="s">
        <v>1952</v>
      </c>
      <c r="F161" s="246" t="s">
        <v>2446</v>
      </c>
      <c r="G161" s="596" t="s">
        <v>372</v>
      </c>
      <c r="H161" s="597" t="s">
        <v>323</v>
      </c>
      <c r="I161" s="216" t="s">
        <v>2111</v>
      </c>
      <c r="J161" s="215"/>
      <c r="K161" s="598" t="s">
        <v>2422</v>
      </c>
      <c r="L161" s="621"/>
      <c r="M161" s="621"/>
      <c r="N161" s="623"/>
      <c r="O161" s="598" t="s">
        <v>3663</v>
      </c>
      <c r="P161" s="598" t="s">
        <v>2384</v>
      </c>
      <c r="Q161" s="622"/>
      <c r="R161" s="633" t="s">
        <v>2445</v>
      </c>
      <c r="S161" s="306"/>
      <c r="T161" s="306"/>
      <c r="U161" s="306"/>
      <c r="V161" s="629" t="s">
        <v>2420</v>
      </c>
      <c r="W161" s="306"/>
      <c r="X161" s="596" t="s">
        <v>2122</v>
      </c>
    </row>
    <row r="162" spans="1:24" s="25" customFormat="1" ht="144" x14ac:dyDescent="0.3">
      <c r="A162" s="490" t="s">
        <v>649</v>
      </c>
      <c r="B162" s="599" t="s">
        <v>2423</v>
      </c>
      <c r="C162" s="596" t="s">
        <v>1423</v>
      </c>
      <c r="D162" s="596" t="s">
        <v>1544</v>
      </c>
      <c r="E162" s="495" t="s">
        <v>1952</v>
      </c>
      <c r="F162" s="246" t="s">
        <v>2387</v>
      </c>
      <c r="G162" s="596" t="s">
        <v>118</v>
      </c>
      <c r="H162" s="597" t="s">
        <v>323</v>
      </c>
      <c r="I162" s="216"/>
      <c r="J162" s="215"/>
      <c r="K162" s="598" t="s">
        <v>2422</v>
      </c>
      <c r="L162" s="621"/>
      <c r="M162" s="621"/>
      <c r="N162" s="623"/>
      <c r="O162" s="598" t="s">
        <v>3664</v>
      </c>
      <c r="P162" s="598" t="s">
        <v>2512</v>
      </c>
      <c r="Q162" s="622"/>
      <c r="R162" s="633" t="s">
        <v>2514</v>
      </c>
      <c r="S162" s="306"/>
      <c r="T162" s="306"/>
      <c r="U162" s="306"/>
      <c r="V162" s="629" t="s">
        <v>2420</v>
      </c>
      <c r="W162" s="306"/>
      <c r="X162" s="596" t="s">
        <v>2429</v>
      </c>
    </row>
    <row r="163" spans="1:24" s="25" customFormat="1" ht="187.2" x14ac:dyDescent="0.3">
      <c r="A163" s="490" t="s">
        <v>667</v>
      </c>
      <c r="B163" s="599" t="s">
        <v>2423</v>
      </c>
      <c r="C163" s="596" t="s">
        <v>1423</v>
      </c>
      <c r="D163" s="596" t="s">
        <v>1556</v>
      </c>
      <c r="E163" s="495" t="s">
        <v>1952</v>
      </c>
      <c r="F163" s="246" t="s">
        <v>2446</v>
      </c>
      <c r="G163" s="596" t="s">
        <v>120</v>
      </c>
      <c r="H163" s="597" t="s">
        <v>323</v>
      </c>
      <c r="I163" s="216"/>
      <c r="J163" s="215"/>
      <c r="K163" s="598" t="s">
        <v>2422</v>
      </c>
      <c r="L163" s="621"/>
      <c r="M163" s="621"/>
      <c r="N163" s="623"/>
      <c r="O163" s="598" t="s">
        <v>3665</v>
      </c>
      <c r="P163" s="598" t="s">
        <v>2512</v>
      </c>
      <c r="Q163" s="622"/>
      <c r="R163" s="609" t="s">
        <v>2513</v>
      </c>
      <c r="S163" s="306"/>
      <c r="T163" s="306"/>
      <c r="U163" s="306"/>
      <c r="V163" s="629" t="s">
        <v>2420</v>
      </c>
      <c r="W163" s="306"/>
      <c r="X163" s="596" t="s">
        <v>2429</v>
      </c>
    </row>
    <row r="164" spans="1:24" s="25" customFormat="1" ht="50.25" customHeight="1" x14ac:dyDescent="0.3">
      <c r="A164" s="594" t="s">
        <v>1472</v>
      </c>
      <c r="B164" s="595" t="s">
        <v>2432</v>
      </c>
      <c r="C164" s="596" t="s">
        <v>1423</v>
      </c>
      <c r="D164" s="596" t="s">
        <v>1218</v>
      </c>
      <c r="E164" s="495" t="s">
        <v>1952</v>
      </c>
      <c r="F164" s="246" t="s">
        <v>2388</v>
      </c>
      <c r="G164" s="608" t="s">
        <v>893</v>
      </c>
      <c r="H164" s="597" t="s">
        <v>323</v>
      </c>
      <c r="I164" s="495" t="s">
        <v>2074</v>
      </c>
      <c r="J164" s="215" t="s">
        <v>1979</v>
      </c>
      <c r="K164" s="598" t="s">
        <v>2425</v>
      </c>
      <c r="L164" s="621"/>
      <c r="M164" s="621"/>
      <c r="N164" s="621"/>
      <c r="O164" s="598"/>
      <c r="P164" s="622"/>
      <c r="Q164" s="622"/>
      <c r="R164" s="610"/>
      <c r="S164" s="306"/>
      <c r="T164" s="306"/>
      <c r="U164" s="306"/>
      <c r="V164" s="629" t="s">
        <v>2420</v>
      </c>
      <c r="W164" s="306"/>
      <c r="X164" s="598" t="s">
        <v>2122</v>
      </c>
    </row>
    <row r="165" spans="1:24" s="25" customFormat="1" ht="43.2" x14ac:dyDescent="0.3">
      <c r="A165" s="594" t="s">
        <v>1473</v>
      </c>
      <c r="B165" s="595" t="s">
        <v>2432</v>
      </c>
      <c r="C165" s="596" t="s">
        <v>1423</v>
      </c>
      <c r="D165" s="596" t="s">
        <v>1218</v>
      </c>
      <c r="E165" s="495" t="s">
        <v>1952</v>
      </c>
      <c r="F165" s="246" t="s">
        <v>2388</v>
      </c>
      <c r="G165" s="608" t="s">
        <v>895</v>
      </c>
      <c r="H165" s="597" t="s">
        <v>323</v>
      </c>
      <c r="I165" s="495" t="s">
        <v>2074</v>
      </c>
      <c r="J165" s="215" t="s">
        <v>1409</v>
      </c>
      <c r="K165" s="598" t="s">
        <v>2425</v>
      </c>
      <c r="L165" s="621"/>
      <c r="M165" s="621"/>
      <c r="N165" s="621"/>
      <c r="O165" s="598"/>
      <c r="P165" s="622"/>
      <c r="Q165" s="622"/>
      <c r="R165" s="610"/>
      <c r="S165" s="306"/>
      <c r="T165" s="306"/>
      <c r="U165" s="306"/>
      <c r="V165" s="629" t="s">
        <v>2420</v>
      </c>
      <c r="W165" s="306"/>
      <c r="X165" s="598" t="s">
        <v>2122</v>
      </c>
    </row>
    <row r="166" spans="1:24" s="25" customFormat="1" ht="57.6" x14ac:dyDescent="0.3">
      <c r="A166" s="594" t="s">
        <v>1474</v>
      </c>
      <c r="B166" s="595" t="s">
        <v>2432</v>
      </c>
      <c r="C166" s="596" t="s">
        <v>1423</v>
      </c>
      <c r="D166" s="596" t="s">
        <v>1218</v>
      </c>
      <c r="E166" s="495" t="s">
        <v>1952</v>
      </c>
      <c r="F166" s="246" t="s">
        <v>2446</v>
      </c>
      <c r="G166" s="608" t="s">
        <v>1229</v>
      </c>
      <c r="H166" s="597" t="s">
        <v>323</v>
      </c>
      <c r="I166" s="495" t="s">
        <v>2074</v>
      </c>
      <c r="J166" s="215" t="s">
        <v>1978</v>
      </c>
      <c r="K166" s="598" t="s">
        <v>2425</v>
      </c>
      <c r="L166" s="621"/>
      <c r="M166" s="621"/>
      <c r="N166" s="621"/>
      <c r="O166" s="622"/>
      <c r="P166" s="622"/>
      <c r="Q166" s="622"/>
      <c r="R166" s="610"/>
      <c r="S166" s="306"/>
      <c r="T166" s="306"/>
      <c r="U166" s="306"/>
      <c r="V166" s="629" t="s">
        <v>2420</v>
      </c>
      <c r="W166" s="306"/>
      <c r="X166" s="598" t="s">
        <v>1083</v>
      </c>
    </row>
    <row r="167" spans="1:24" s="25" customFormat="1" ht="89.25" customHeight="1" x14ac:dyDescent="0.3">
      <c r="A167" s="594" t="s">
        <v>1475</v>
      </c>
      <c r="B167" s="595" t="s">
        <v>2432</v>
      </c>
      <c r="C167" s="596" t="s">
        <v>1423</v>
      </c>
      <c r="D167" s="596" t="s">
        <v>1218</v>
      </c>
      <c r="E167" s="495" t="s">
        <v>1952</v>
      </c>
      <c r="F167" s="246" t="s">
        <v>2388</v>
      </c>
      <c r="G167" s="608" t="s">
        <v>1228</v>
      </c>
      <c r="H167" s="597" t="s">
        <v>323</v>
      </c>
      <c r="I167" s="495" t="s">
        <v>2074</v>
      </c>
      <c r="J167" s="215" t="s">
        <v>1978</v>
      </c>
      <c r="K167" s="598" t="s">
        <v>2425</v>
      </c>
      <c r="L167" s="621"/>
      <c r="M167" s="621"/>
      <c r="N167" s="621"/>
      <c r="O167" s="622"/>
      <c r="P167" s="622"/>
      <c r="Q167" s="622"/>
      <c r="R167" s="610" t="s">
        <v>2511</v>
      </c>
      <c r="S167" s="306"/>
      <c r="T167" s="306"/>
      <c r="U167" s="306"/>
      <c r="V167" s="629" t="s">
        <v>2420</v>
      </c>
      <c r="W167" s="306"/>
      <c r="X167" s="598" t="s">
        <v>2419</v>
      </c>
    </row>
    <row r="168" spans="1:24" s="26" customFormat="1" ht="49.5" customHeight="1" x14ac:dyDescent="0.3">
      <c r="A168" s="594" t="s">
        <v>1476</v>
      </c>
      <c r="B168" s="595" t="s">
        <v>2432</v>
      </c>
      <c r="C168" s="596" t="s">
        <v>1423</v>
      </c>
      <c r="D168" s="596" t="s">
        <v>1218</v>
      </c>
      <c r="E168" s="495" t="s">
        <v>1952</v>
      </c>
      <c r="F168" s="246" t="s">
        <v>2387</v>
      </c>
      <c r="G168" s="596" t="s">
        <v>1580</v>
      </c>
      <c r="H168" s="597" t="s">
        <v>323</v>
      </c>
      <c r="I168" s="495" t="s">
        <v>2078</v>
      </c>
      <c r="J168" s="215" t="s">
        <v>2040</v>
      </c>
      <c r="K168" s="598" t="s">
        <v>2425</v>
      </c>
      <c r="L168" s="621"/>
      <c r="M168" s="621"/>
      <c r="N168" s="621"/>
      <c r="O168" s="622"/>
      <c r="P168" s="622"/>
      <c r="Q168" s="622"/>
      <c r="R168" s="610" t="s">
        <v>2510</v>
      </c>
      <c r="S168" s="306"/>
      <c r="T168" s="306"/>
      <c r="U168" s="306"/>
      <c r="V168" s="629" t="s">
        <v>2420</v>
      </c>
      <c r="W168" s="306"/>
      <c r="X168" s="598" t="s">
        <v>2122</v>
      </c>
    </row>
    <row r="169" spans="1:24" s="26" customFormat="1" ht="57.6" x14ac:dyDescent="0.3">
      <c r="A169" s="594" t="s">
        <v>1477</v>
      </c>
      <c r="B169" s="595" t="s">
        <v>2432</v>
      </c>
      <c r="C169" s="596" t="s">
        <v>1423</v>
      </c>
      <c r="D169" s="596" t="s">
        <v>1218</v>
      </c>
      <c r="E169" s="495" t="s">
        <v>1952</v>
      </c>
      <c r="F169" s="246" t="s">
        <v>2387</v>
      </c>
      <c r="G169" s="596" t="s">
        <v>896</v>
      </c>
      <c r="H169" s="597" t="s">
        <v>323</v>
      </c>
      <c r="I169" s="495" t="s">
        <v>2509</v>
      </c>
      <c r="J169" s="215" t="s">
        <v>2041</v>
      </c>
      <c r="K169" s="598" t="s">
        <v>2425</v>
      </c>
      <c r="L169" s="621"/>
      <c r="M169" s="621"/>
      <c r="N169" s="621"/>
      <c r="O169" s="598"/>
      <c r="P169" s="622"/>
      <c r="Q169" s="622"/>
      <c r="R169" s="610"/>
      <c r="S169" s="306"/>
      <c r="T169" s="306"/>
      <c r="U169" s="306"/>
      <c r="V169" s="629" t="s">
        <v>2420</v>
      </c>
      <c r="W169" s="306"/>
      <c r="X169" s="598" t="s">
        <v>2122</v>
      </c>
    </row>
    <row r="170" spans="1:24" s="25" customFormat="1" ht="41.25" customHeight="1" x14ac:dyDescent="0.3">
      <c r="A170" s="600" t="s">
        <v>1478</v>
      </c>
      <c r="B170" s="601" t="s">
        <v>2432</v>
      </c>
      <c r="C170" s="596" t="s">
        <v>1423</v>
      </c>
      <c r="D170" s="596" t="s">
        <v>1218</v>
      </c>
      <c r="E170" s="495" t="s">
        <v>1952</v>
      </c>
      <c r="F170" s="246" t="s">
        <v>2388</v>
      </c>
      <c r="G170" s="596" t="s">
        <v>1211</v>
      </c>
      <c r="H170" s="597" t="s">
        <v>323</v>
      </c>
      <c r="I170" s="495" t="s">
        <v>2074</v>
      </c>
      <c r="J170" s="215" t="s">
        <v>2041</v>
      </c>
      <c r="K170" s="598" t="s">
        <v>2425</v>
      </c>
      <c r="L170" s="621"/>
      <c r="M170" s="621"/>
      <c r="N170" s="623"/>
      <c r="O170" s="598"/>
      <c r="P170" s="598"/>
      <c r="Q170" s="622"/>
      <c r="R170" s="610" t="s">
        <v>2505</v>
      </c>
      <c r="S170" s="306"/>
      <c r="T170" s="306"/>
      <c r="U170" s="306"/>
      <c r="V170" s="629" t="s">
        <v>2420</v>
      </c>
      <c r="W170" s="306"/>
      <c r="X170" s="596" t="s">
        <v>2419</v>
      </c>
    </row>
    <row r="171" spans="1:24" s="25" customFormat="1" ht="57.6" x14ac:dyDescent="0.3">
      <c r="A171" s="594" t="s">
        <v>1479</v>
      </c>
      <c r="B171" s="595" t="s">
        <v>2432</v>
      </c>
      <c r="C171" s="596" t="s">
        <v>1423</v>
      </c>
      <c r="D171" s="596" t="s">
        <v>1218</v>
      </c>
      <c r="E171" s="495" t="s">
        <v>1952</v>
      </c>
      <c r="F171" s="246" t="s">
        <v>2388</v>
      </c>
      <c r="G171" s="607" t="s">
        <v>2504</v>
      </c>
      <c r="H171" s="597" t="s">
        <v>323</v>
      </c>
      <c r="I171" s="495" t="s">
        <v>2074</v>
      </c>
      <c r="J171" s="215" t="s">
        <v>1978</v>
      </c>
      <c r="K171" s="598" t="s">
        <v>2425</v>
      </c>
      <c r="L171" s="621"/>
      <c r="M171" s="621"/>
      <c r="N171" s="621"/>
      <c r="O171" s="622"/>
      <c r="P171" s="622"/>
      <c r="Q171" s="622"/>
      <c r="R171" s="610" t="s">
        <v>2503</v>
      </c>
      <c r="S171" s="306"/>
      <c r="T171" s="306"/>
      <c r="U171" s="306"/>
      <c r="V171" s="629" t="s">
        <v>2420</v>
      </c>
      <c r="W171" s="306"/>
      <c r="X171" s="598" t="s">
        <v>2419</v>
      </c>
    </row>
    <row r="172" spans="1:24" s="26" customFormat="1" ht="43.2" x14ac:dyDescent="0.3">
      <c r="A172" s="594" t="s">
        <v>1480</v>
      </c>
      <c r="B172" s="595" t="s">
        <v>2432</v>
      </c>
      <c r="C172" s="596" t="s">
        <v>1423</v>
      </c>
      <c r="D172" s="596" t="s">
        <v>1230</v>
      </c>
      <c r="E172" s="495" t="s">
        <v>1952</v>
      </c>
      <c r="F172" s="246" t="s">
        <v>2387</v>
      </c>
      <c r="G172" s="596" t="s">
        <v>2499</v>
      </c>
      <c r="H172" s="597" t="s">
        <v>323</v>
      </c>
      <c r="I172" s="495" t="s">
        <v>2079</v>
      </c>
      <c r="J172" s="215" t="s">
        <v>2042</v>
      </c>
      <c r="K172" s="598" t="s">
        <v>2425</v>
      </c>
      <c r="L172" s="625"/>
      <c r="M172" s="625"/>
      <c r="N172" s="625"/>
      <c r="O172" s="622"/>
      <c r="P172" s="622"/>
      <c r="Q172" s="622"/>
      <c r="R172" s="633" t="s">
        <v>2498</v>
      </c>
      <c r="S172" s="306"/>
      <c r="T172" s="306"/>
      <c r="U172" s="306"/>
      <c r="V172" s="629" t="s">
        <v>2420</v>
      </c>
      <c r="W172" s="306"/>
      <c r="X172" s="598" t="s">
        <v>2122</v>
      </c>
    </row>
    <row r="173" spans="1:24" s="25" customFormat="1" ht="38.25" customHeight="1" x14ac:dyDescent="0.3">
      <c r="A173" s="594" t="s">
        <v>1427</v>
      </c>
      <c r="B173" s="595" t="s">
        <v>2432</v>
      </c>
      <c r="C173" s="596" t="s">
        <v>1423</v>
      </c>
      <c r="D173" s="596" t="s">
        <v>1217</v>
      </c>
      <c r="E173" s="495" t="s">
        <v>1952</v>
      </c>
      <c r="F173" s="246" t="s">
        <v>2387</v>
      </c>
      <c r="G173" s="596" t="s">
        <v>879</v>
      </c>
      <c r="H173" s="597" t="s">
        <v>323</v>
      </c>
      <c r="I173" s="495" t="s">
        <v>2463</v>
      </c>
      <c r="J173" s="215" t="s">
        <v>1969</v>
      </c>
      <c r="K173" s="598" t="s">
        <v>2425</v>
      </c>
      <c r="L173" s="621"/>
      <c r="M173" s="621"/>
      <c r="N173" s="621"/>
      <c r="O173" s="622"/>
      <c r="P173" s="622"/>
      <c r="Q173" s="622"/>
      <c r="R173" s="610" t="s">
        <v>2497</v>
      </c>
      <c r="S173" s="306"/>
      <c r="T173" s="306"/>
      <c r="U173" s="306"/>
      <c r="V173" s="629" t="s">
        <v>2420</v>
      </c>
      <c r="W173" s="306"/>
      <c r="X173" s="598" t="s">
        <v>2419</v>
      </c>
    </row>
    <row r="174" spans="1:24" s="25" customFormat="1" ht="43.2" x14ac:dyDescent="0.3">
      <c r="A174" s="594" t="s">
        <v>1482</v>
      </c>
      <c r="B174" s="595" t="s">
        <v>2432</v>
      </c>
      <c r="C174" s="596" t="s">
        <v>1423</v>
      </c>
      <c r="D174" s="596" t="s">
        <v>1230</v>
      </c>
      <c r="E174" s="495" t="s">
        <v>1952</v>
      </c>
      <c r="F174" s="246" t="s">
        <v>2388</v>
      </c>
      <c r="G174" s="596" t="s">
        <v>1231</v>
      </c>
      <c r="H174" s="597" t="s">
        <v>323</v>
      </c>
      <c r="I174" s="495" t="s">
        <v>2074</v>
      </c>
      <c r="J174" s="215" t="s">
        <v>2043</v>
      </c>
      <c r="K174" s="598" t="s">
        <v>2425</v>
      </c>
      <c r="L174" s="621"/>
      <c r="M174" s="621"/>
      <c r="N174" s="621"/>
      <c r="O174" s="598"/>
      <c r="P174" s="622"/>
      <c r="Q174" s="622"/>
      <c r="R174" s="610"/>
      <c r="S174" s="306"/>
      <c r="T174" s="306"/>
      <c r="U174" s="306"/>
      <c r="V174" s="629" t="s">
        <v>2420</v>
      </c>
      <c r="W174" s="306"/>
      <c r="X174" s="598" t="s">
        <v>2419</v>
      </c>
    </row>
    <row r="175" spans="1:24" s="25" customFormat="1" ht="57.6" x14ac:dyDescent="0.3">
      <c r="A175" s="594" t="s">
        <v>1483</v>
      </c>
      <c r="B175" s="595" t="s">
        <v>2432</v>
      </c>
      <c r="C175" s="596" t="s">
        <v>1423</v>
      </c>
      <c r="D175" s="596" t="s">
        <v>1230</v>
      </c>
      <c r="E175" s="495" t="s">
        <v>1952</v>
      </c>
      <c r="F175" s="246" t="s">
        <v>2387</v>
      </c>
      <c r="G175" s="596" t="s">
        <v>2496</v>
      </c>
      <c r="H175" s="597" t="s">
        <v>323</v>
      </c>
      <c r="I175" s="495" t="s">
        <v>2074</v>
      </c>
      <c r="J175" s="215" t="s">
        <v>1978</v>
      </c>
      <c r="K175" s="598" t="s">
        <v>2425</v>
      </c>
      <c r="L175" s="621"/>
      <c r="M175" s="621"/>
      <c r="N175" s="621"/>
      <c r="O175" s="598"/>
      <c r="P175" s="622"/>
      <c r="Q175" s="622"/>
      <c r="R175" s="610" t="s">
        <v>2495</v>
      </c>
      <c r="S175" s="306"/>
      <c r="T175" s="306"/>
      <c r="U175" s="306"/>
      <c r="V175" s="629" t="s">
        <v>2420</v>
      </c>
      <c r="W175" s="306"/>
      <c r="X175" s="598" t="s">
        <v>2122</v>
      </c>
    </row>
    <row r="176" spans="1:24" s="25" customFormat="1" ht="49.5" customHeight="1" x14ac:dyDescent="0.3">
      <c r="A176" s="594" t="s">
        <v>1484</v>
      </c>
      <c r="B176" s="595" t="s">
        <v>2432</v>
      </c>
      <c r="C176" s="596" t="s">
        <v>1423</v>
      </c>
      <c r="D176" s="596" t="s">
        <v>1230</v>
      </c>
      <c r="E176" s="495" t="s">
        <v>1952</v>
      </c>
      <c r="F176" s="246" t="s">
        <v>2387</v>
      </c>
      <c r="G176" s="607" t="s">
        <v>1225</v>
      </c>
      <c r="H176" s="597" t="s">
        <v>323</v>
      </c>
      <c r="I176" s="495" t="s">
        <v>2074</v>
      </c>
      <c r="J176" s="215" t="s">
        <v>1978</v>
      </c>
      <c r="K176" s="598" t="s">
        <v>2425</v>
      </c>
      <c r="L176" s="621"/>
      <c r="M176" s="621"/>
      <c r="N176" s="621"/>
      <c r="O176" s="622"/>
      <c r="P176" s="622"/>
      <c r="Q176" s="622"/>
      <c r="R176" s="609" t="s">
        <v>2493</v>
      </c>
      <c r="S176" s="306"/>
      <c r="T176" s="306"/>
      <c r="U176" s="306"/>
      <c r="V176" s="629" t="s">
        <v>2420</v>
      </c>
      <c r="W176" s="306"/>
      <c r="X176" s="598" t="s">
        <v>2464</v>
      </c>
    </row>
    <row r="177" spans="1:24" s="25" customFormat="1" ht="43.2" x14ac:dyDescent="0.3">
      <c r="A177" s="594" t="s">
        <v>1485</v>
      </c>
      <c r="B177" s="595" t="s">
        <v>2432</v>
      </c>
      <c r="C177" s="596" t="s">
        <v>1423</v>
      </c>
      <c r="D177" s="596" t="s">
        <v>1230</v>
      </c>
      <c r="E177" s="495" t="s">
        <v>1952</v>
      </c>
      <c r="F177" s="246" t="s">
        <v>2387</v>
      </c>
      <c r="G177" s="607" t="s">
        <v>2492</v>
      </c>
      <c r="H177" s="597" t="s">
        <v>323</v>
      </c>
      <c r="I177" s="495" t="s">
        <v>2080</v>
      </c>
      <c r="J177" s="215" t="s">
        <v>1409</v>
      </c>
      <c r="K177" s="598" t="s">
        <v>2425</v>
      </c>
      <c r="L177" s="621"/>
      <c r="M177" s="621"/>
      <c r="N177" s="621"/>
      <c r="O177" s="622"/>
      <c r="P177" s="622"/>
      <c r="Q177" s="622"/>
      <c r="R177" s="610" t="s">
        <v>2491</v>
      </c>
      <c r="S177" s="306"/>
      <c r="T177" s="306"/>
      <c r="U177" s="306"/>
      <c r="V177" s="629" t="s">
        <v>2420</v>
      </c>
      <c r="W177" s="306"/>
      <c r="X177" s="598" t="s">
        <v>2440</v>
      </c>
    </row>
    <row r="178" spans="1:24" s="25" customFormat="1" ht="57.6" x14ac:dyDescent="0.3">
      <c r="A178" s="594" t="s">
        <v>622</v>
      </c>
      <c r="B178" s="595" t="s">
        <v>2432</v>
      </c>
      <c r="C178" s="596" t="s">
        <v>1423</v>
      </c>
      <c r="D178" s="596" t="s">
        <v>1230</v>
      </c>
      <c r="E178" s="495" t="s">
        <v>1952</v>
      </c>
      <c r="F178" s="246" t="s">
        <v>2387</v>
      </c>
      <c r="G178" s="607" t="s">
        <v>3645</v>
      </c>
      <c r="H178" s="597" t="s">
        <v>323</v>
      </c>
      <c r="I178" s="495" t="s">
        <v>2074</v>
      </c>
      <c r="J178" s="215" t="s">
        <v>1978</v>
      </c>
      <c r="K178" s="598" t="s">
        <v>2425</v>
      </c>
      <c r="L178" s="621"/>
      <c r="M178" s="621"/>
      <c r="N178" s="621"/>
      <c r="O178" s="598"/>
      <c r="P178" s="622"/>
      <c r="Q178" s="622"/>
      <c r="R178" s="610" t="s">
        <v>2490</v>
      </c>
      <c r="S178" s="306"/>
      <c r="T178" s="306"/>
      <c r="U178" s="306"/>
      <c r="V178" s="629" t="s">
        <v>2420</v>
      </c>
      <c r="W178" s="306"/>
      <c r="X178" s="598" t="s">
        <v>2122</v>
      </c>
    </row>
    <row r="179" spans="1:24" s="25" customFormat="1" ht="38.25" customHeight="1" x14ac:dyDescent="0.3">
      <c r="A179" s="594" t="s">
        <v>623</v>
      </c>
      <c r="B179" s="595" t="s">
        <v>2432</v>
      </c>
      <c r="C179" s="596" t="s">
        <v>1423</v>
      </c>
      <c r="D179" s="596" t="s">
        <v>1230</v>
      </c>
      <c r="E179" s="495" t="s">
        <v>1952</v>
      </c>
      <c r="F179" s="246" t="s">
        <v>2387</v>
      </c>
      <c r="G179" s="596" t="s">
        <v>897</v>
      </c>
      <c r="H179" s="597" t="s">
        <v>323</v>
      </c>
      <c r="I179" s="495" t="s">
        <v>2463</v>
      </c>
      <c r="J179" s="215" t="s">
        <v>1978</v>
      </c>
      <c r="K179" s="598" t="s">
        <v>2425</v>
      </c>
      <c r="L179" s="621"/>
      <c r="M179" s="621"/>
      <c r="N179" s="621"/>
      <c r="O179" s="598"/>
      <c r="P179" s="622"/>
      <c r="Q179" s="622"/>
      <c r="R179" s="610" t="s">
        <v>2489</v>
      </c>
      <c r="S179" s="306"/>
      <c r="T179" s="306"/>
      <c r="U179" s="306"/>
      <c r="V179" s="629" t="s">
        <v>2420</v>
      </c>
      <c r="W179" s="306"/>
      <c r="X179" s="598" t="s">
        <v>2122</v>
      </c>
    </row>
    <row r="180" spans="1:24" s="25" customFormat="1" ht="36.75" customHeight="1" x14ac:dyDescent="0.3">
      <c r="A180" s="594" t="s">
        <v>624</v>
      </c>
      <c r="B180" s="595" t="s">
        <v>2432</v>
      </c>
      <c r="C180" s="596" t="s">
        <v>1423</v>
      </c>
      <c r="D180" s="596" t="s">
        <v>1230</v>
      </c>
      <c r="E180" s="495" t="s">
        <v>1952</v>
      </c>
      <c r="F180" s="246" t="s">
        <v>2387</v>
      </c>
      <c r="G180" s="596" t="s">
        <v>1232</v>
      </c>
      <c r="H180" s="597" t="s">
        <v>323</v>
      </c>
      <c r="I180" s="495" t="s">
        <v>2074</v>
      </c>
      <c r="J180" s="215" t="s">
        <v>1978</v>
      </c>
      <c r="K180" s="598" t="s">
        <v>2425</v>
      </c>
      <c r="L180" s="621"/>
      <c r="M180" s="621"/>
      <c r="N180" s="621"/>
      <c r="O180" s="622"/>
      <c r="P180" s="622"/>
      <c r="Q180" s="622"/>
      <c r="R180" s="610" t="s">
        <v>2488</v>
      </c>
      <c r="S180" s="306"/>
      <c r="T180" s="306"/>
      <c r="U180" s="306"/>
      <c r="V180" s="629" t="s">
        <v>2420</v>
      </c>
      <c r="W180" s="306"/>
      <c r="X180" s="598" t="s">
        <v>2419</v>
      </c>
    </row>
    <row r="181" spans="1:24" s="25" customFormat="1" ht="52.5" customHeight="1" x14ac:dyDescent="0.3">
      <c r="A181" s="594" t="s">
        <v>625</v>
      </c>
      <c r="B181" s="595" t="s">
        <v>2432</v>
      </c>
      <c r="C181" s="596" t="s">
        <v>1423</v>
      </c>
      <c r="D181" s="596" t="s">
        <v>1230</v>
      </c>
      <c r="E181" s="495" t="s">
        <v>1952</v>
      </c>
      <c r="F181" s="246" t="s">
        <v>2387</v>
      </c>
      <c r="G181" s="596" t="s">
        <v>1233</v>
      </c>
      <c r="H181" s="597" t="s">
        <v>323</v>
      </c>
      <c r="I181" s="495" t="s">
        <v>2074</v>
      </c>
      <c r="J181" s="215" t="s">
        <v>1978</v>
      </c>
      <c r="K181" s="598" t="s">
        <v>2425</v>
      </c>
      <c r="L181" s="621"/>
      <c r="M181" s="621"/>
      <c r="N181" s="621"/>
      <c r="O181" s="622"/>
      <c r="P181" s="622"/>
      <c r="Q181" s="622"/>
      <c r="R181" s="610"/>
      <c r="S181" s="306"/>
      <c r="T181" s="306"/>
      <c r="U181" s="306"/>
      <c r="V181" s="629" t="s">
        <v>2420</v>
      </c>
      <c r="W181" s="306"/>
      <c r="X181" s="598" t="s">
        <v>2419</v>
      </c>
    </row>
    <row r="182" spans="1:24" s="25" customFormat="1" ht="37.5" customHeight="1" x14ac:dyDescent="0.3">
      <c r="A182" s="594" t="s">
        <v>626</v>
      </c>
      <c r="B182" s="595" t="s">
        <v>2432</v>
      </c>
      <c r="C182" s="596" t="s">
        <v>1423</v>
      </c>
      <c r="D182" s="596" t="s">
        <v>1230</v>
      </c>
      <c r="E182" s="495" t="s">
        <v>1952</v>
      </c>
      <c r="F182" s="246" t="s">
        <v>2387</v>
      </c>
      <c r="G182" s="596" t="s">
        <v>898</v>
      </c>
      <c r="H182" s="597" t="s">
        <v>323</v>
      </c>
      <c r="I182" s="495" t="s">
        <v>2074</v>
      </c>
      <c r="J182" s="215" t="s">
        <v>2044</v>
      </c>
      <c r="K182" s="598" t="s">
        <v>2425</v>
      </c>
      <c r="L182" s="621"/>
      <c r="M182" s="621"/>
      <c r="N182" s="621"/>
      <c r="O182" s="598"/>
      <c r="P182" s="622"/>
      <c r="Q182" s="622"/>
      <c r="R182" s="610"/>
      <c r="S182" s="306"/>
      <c r="T182" s="306"/>
      <c r="U182" s="306"/>
      <c r="V182" s="629" t="s">
        <v>2420</v>
      </c>
      <c r="W182" s="306"/>
      <c r="X182" s="598" t="s">
        <v>2122</v>
      </c>
    </row>
    <row r="183" spans="1:24" s="25" customFormat="1" ht="72" x14ac:dyDescent="0.3">
      <c r="A183" s="594" t="s">
        <v>1486</v>
      </c>
      <c r="B183" s="595" t="s">
        <v>2432</v>
      </c>
      <c r="C183" s="596" t="s">
        <v>1423</v>
      </c>
      <c r="D183" s="596" t="s">
        <v>1281</v>
      </c>
      <c r="E183" s="495" t="s">
        <v>1952</v>
      </c>
      <c r="F183" s="246" t="s">
        <v>2387</v>
      </c>
      <c r="G183" s="607" t="s">
        <v>2487</v>
      </c>
      <c r="H183" s="597" t="s">
        <v>323</v>
      </c>
      <c r="I183" s="495" t="s">
        <v>2463</v>
      </c>
      <c r="J183" s="215" t="s">
        <v>1978</v>
      </c>
      <c r="K183" s="598" t="s">
        <v>2425</v>
      </c>
      <c r="L183" s="627"/>
      <c r="M183" s="627"/>
      <c r="N183" s="627"/>
      <c r="O183" s="622"/>
      <c r="P183" s="622"/>
      <c r="Q183" s="622"/>
      <c r="R183" s="635" t="s">
        <v>2486</v>
      </c>
      <c r="S183" s="641"/>
      <c r="T183" s="26"/>
      <c r="U183" s="641"/>
      <c r="V183" s="629" t="s">
        <v>2420</v>
      </c>
      <c r="X183" s="598" t="s">
        <v>2122</v>
      </c>
    </row>
    <row r="184" spans="1:24" s="25" customFormat="1" ht="28.8" x14ac:dyDescent="0.3">
      <c r="A184" s="594" t="s">
        <v>1428</v>
      </c>
      <c r="B184" s="595" t="s">
        <v>2432</v>
      </c>
      <c r="C184" s="596" t="s">
        <v>1423</v>
      </c>
      <c r="D184" s="596" t="s">
        <v>1217</v>
      </c>
      <c r="E184" s="495" t="s">
        <v>1952</v>
      </c>
      <c r="F184" s="246" t="s">
        <v>2387</v>
      </c>
      <c r="G184" s="596" t="s">
        <v>875</v>
      </c>
      <c r="H184" s="597" t="s">
        <v>323</v>
      </c>
      <c r="I184" s="604" t="s">
        <v>2463</v>
      </c>
      <c r="J184" s="215" t="s">
        <v>1969</v>
      </c>
      <c r="K184" s="598" t="s">
        <v>2425</v>
      </c>
      <c r="L184" s="621"/>
      <c r="M184" s="621"/>
      <c r="N184" s="621"/>
      <c r="O184" s="622"/>
      <c r="P184" s="622"/>
      <c r="Q184" s="622"/>
      <c r="R184" s="610"/>
      <c r="S184" s="643"/>
      <c r="T184" s="26"/>
      <c r="U184" s="643"/>
      <c r="V184" s="629" t="s">
        <v>2420</v>
      </c>
      <c r="X184" s="598" t="s">
        <v>2122</v>
      </c>
    </row>
    <row r="185" spans="1:24" s="25" customFormat="1" ht="43.2" x14ac:dyDescent="0.3">
      <c r="A185" s="594" t="s">
        <v>1</v>
      </c>
      <c r="B185" s="595" t="s">
        <v>2427</v>
      </c>
      <c r="C185" s="596" t="s">
        <v>1423</v>
      </c>
      <c r="D185" s="596" t="s">
        <v>1284</v>
      </c>
      <c r="E185" s="495" t="s">
        <v>1952</v>
      </c>
      <c r="F185" s="246" t="s">
        <v>2387</v>
      </c>
      <c r="G185" s="596" t="s">
        <v>1259</v>
      </c>
      <c r="H185" s="597" t="s">
        <v>323</v>
      </c>
      <c r="I185" s="495" t="s">
        <v>2081</v>
      </c>
      <c r="J185" s="215" t="s">
        <v>2045</v>
      </c>
      <c r="K185" s="598" t="s">
        <v>2425</v>
      </c>
      <c r="L185" s="621"/>
      <c r="M185" s="621"/>
      <c r="N185" s="621"/>
      <c r="O185" s="598"/>
      <c r="P185" s="622"/>
      <c r="Q185" s="622"/>
      <c r="R185" s="610"/>
      <c r="S185" s="643"/>
      <c r="T185" s="26"/>
      <c r="U185" s="643"/>
      <c r="V185" s="629" t="s">
        <v>2420</v>
      </c>
      <c r="X185" s="598" t="s">
        <v>2122</v>
      </c>
    </row>
    <row r="186" spans="1:24" s="26" customFormat="1" ht="72" x14ac:dyDescent="0.3">
      <c r="A186" s="594" t="s">
        <v>1487</v>
      </c>
      <c r="B186" s="595" t="s">
        <v>2432</v>
      </c>
      <c r="C186" s="596" t="s">
        <v>1423</v>
      </c>
      <c r="D186" s="596" t="s">
        <v>1284</v>
      </c>
      <c r="E186" s="495" t="s">
        <v>1952</v>
      </c>
      <c r="F186" s="246" t="s">
        <v>2388</v>
      </c>
      <c r="G186" s="596" t="s">
        <v>899</v>
      </c>
      <c r="H186" s="597" t="s">
        <v>323</v>
      </c>
      <c r="I186" s="495" t="s">
        <v>2074</v>
      </c>
      <c r="J186" s="215" t="s">
        <v>1978</v>
      </c>
      <c r="K186" s="598" t="s">
        <v>2425</v>
      </c>
      <c r="L186" s="621"/>
      <c r="M186" s="621"/>
      <c r="N186" s="621"/>
      <c r="O186" s="622"/>
      <c r="P186" s="622"/>
      <c r="Q186" s="622"/>
      <c r="R186" s="610" t="s">
        <v>2481</v>
      </c>
      <c r="S186" s="642"/>
      <c r="U186" s="642"/>
      <c r="V186" s="629" t="s">
        <v>2420</v>
      </c>
      <c r="X186" s="598" t="s">
        <v>2419</v>
      </c>
    </row>
    <row r="187" spans="1:24" s="26" customFormat="1" ht="51.75" customHeight="1" x14ac:dyDescent="0.3">
      <c r="A187" s="594" t="s">
        <v>1488</v>
      </c>
      <c r="B187" s="595" t="s">
        <v>2432</v>
      </c>
      <c r="C187" s="596" t="s">
        <v>1423</v>
      </c>
      <c r="D187" s="596" t="s">
        <v>1284</v>
      </c>
      <c r="E187" s="495" t="s">
        <v>1952</v>
      </c>
      <c r="F187" s="246" t="s">
        <v>2387</v>
      </c>
      <c r="G187" s="596" t="s">
        <v>1260</v>
      </c>
      <c r="H187" s="597" t="s">
        <v>323</v>
      </c>
      <c r="I187" s="495" t="s">
        <v>2480</v>
      </c>
      <c r="J187" s="215" t="s">
        <v>1978</v>
      </c>
      <c r="K187" s="598" t="s">
        <v>2425</v>
      </c>
      <c r="L187" s="621"/>
      <c r="M187" s="621"/>
      <c r="N187" s="621"/>
      <c r="O187" s="622"/>
      <c r="P187" s="622"/>
      <c r="Q187" s="622"/>
      <c r="R187" s="610" t="s">
        <v>2479</v>
      </c>
      <c r="S187" s="306"/>
      <c r="T187" s="306"/>
      <c r="U187" s="306"/>
      <c r="V187" s="629" t="s">
        <v>2420</v>
      </c>
      <c r="W187" s="306"/>
      <c r="X187" s="598" t="s">
        <v>2122</v>
      </c>
    </row>
    <row r="188" spans="1:24" s="26" customFormat="1" ht="43.2" x14ac:dyDescent="0.3">
      <c r="A188" s="600" t="s">
        <v>1489</v>
      </c>
      <c r="B188" s="601" t="s">
        <v>2432</v>
      </c>
      <c r="C188" s="596" t="s">
        <v>1423</v>
      </c>
      <c r="D188" s="596" t="s">
        <v>1284</v>
      </c>
      <c r="E188" s="495" t="s">
        <v>1952</v>
      </c>
      <c r="F188" s="246" t="s">
        <v>2388</v>
      </c>
      <c r="G188" s="596" t="s">
        <v>905</v>
      </c>
      <c r="H188" s="597" t="s">
        <v>323</v>
      </c>
      <c r="I188" s="495" t="s">
        <v>2074</v>
      </c>
      <c r="J188" s="215" t="s">
        <v>2046</v>
      </c>
      <c r="K188" s="598" t="s">
        <v>2425</v>
      </c>
      <c r="L188" s="621"/>
      <c r="M188" s="621"/>
      <c r="N188" s="623"/>
      <c r="O188" s="598"/>
      <c r="P188" s="598"/>
      <c r="Q188" s="622"/>
      <c r="R188" s="610"/>
      <c r="S188" s="306"/>
      <c r="T188" s="306"/>
      <c r="U188" s="306"/>
      <c r="V188" s="629" t="s">
        <v>2420</v>
      </c>
      <c r="W188" s="306"/>
      <c r="X188" s="596" t="s">
        <v>2419</v>
      </c>
    </row>
    <row r="189" spans="1:24" s="26" customFormat="1" ht="57.6" x14ac:dyDescent="0.3">
      <c r="A189" s="594" t="s">
        <v>1490</v>
      </c>
      <c r="B189" s="595" t="s">
        <v>2432</v>
      </c>
      <c r="C189" s="596" t="s">
        <v>1423</v>
      </c>
      <c r="D189" s="596" t="s">
        <v>1284</v>
      </c>
      <c r="E189" s="495" t="s">
        <v>1952</v>
      </c>
      <c r="F189" s="246" t="s">
        <v>2387</v>
      </c>
      <c r="G189" s="596" t="s">
        <v>900</v>
      </c>
      <c r="H189" s="597" t="s">
        <v>323</v>
      </c>
      <c r="I189" s="495" t="s">
        <v>2082</v>
      </c>
      <c r="J189" s="215" t="s">
        <v>1978</v>
      </c>
      <c r="K189" s="598" t="s">
        <v>2425</v>
      </c>
      <c r="L189" s="621"/>
      <c r="M189" s="621"/>
      <c r="N189" s="621"/>
      <c r="O189" s="622"/>
      <c r="P189" s="622"/>
      <c r="Q189" s="622"/>
      <c r="R189" s="610"/>
      <c r="S189" s="641"/>
      <c r="U189" s="641"/>
      <c r="V189" s="629" t="s">
        <v>2420</v>
      </c>
      <c r="X189" s="598" t="s">
        <v>2419</v>
      </c>
    </row>
    <row r="190" spans="1:24" s="26" customFormat="1" ht="72" x14ac:dyDescent="0.3">
      <c r="A190" s="594" t="s">
        <v>1491</v>
      </c>
      <c r="B190" s="595" t="s">
        <v>2432</v>
      </c>
      <c r="C190" s="596" t="s">
        <v>1423</v>
      </c>
      <c r="D190" s="596" t="s">
        <v>1284</v>
      </c>
      <c r="E190" s="495" t="s">
        <v>1952</v>
      </c>
      <c r="F190" s="246" t="s">
        <v>2387</v>
      </c>
      <c r="G190" s="596" t="s">
        <v>1261</v>
      </c>
      <c r="H190" s="597" t="s">
        <v>323</v>
      </c>
      <c r="I190" s="495" t="s">
        <v>2463</v>
      </c>
      <c r="J190" s="215" t="s">
        <v>2034</v>
      </c>
      <c r="K190" s="598" t="s">
        <v>2425</v>
      </c>
      <c r="L190" s="621"/>
      <c r="M190" s="621"/>
      <c r="N190" s="621"/>
      <c r="O190" s="598"/>
      <c r="P190" s="622"/>
      <c r="Q190" s="622"/>
      <c r="R190" s="610" t="s">
        <v>2476</v>
      </c>
      <c r="S190" s="643"/>
      <c r="U190" s="643"/>
      <c r="V190" s="629" t="s">
        <v>2420</v>
      </c>
      <c r="X190" s="598" t="s">
        <v>2122</v>
      </c>
    </row>
    <row r="191" spans="1:24" s="26" customFormat="1" ht="57.6" x14ac:dyDescent="0.3">
      <c r="A191" s="594" t="s">
        <v>1492</v>
      </c>
      <c r="B191" s="595" t="s">
        <v>2432</v>
      </c>
      <c r="C191" s="596" t="s">
        <v>1423</v>
      </c>
      <c r="D191" s="596" t="s">
        <v>1284</v>
      </c>
      <c r="E191" s="495" t="s">
        <v>1952</v>
      </c>
      <c r="F191" s="246" t="s">
        <v>2387</v>
      </c>
      <c r="G191" s="596" t="s">
        <v>901</v>
      </c>
      <c r="H191" s="597" t="s">
        <v>323</v>
      </c>
      <c r="I191" s="495" t="s">
        <v>2074</v>
      </c>
      <c r="J191" s="215" t="s">
        <v>1978</v>
      </c>
      <c r="K191" s="598" t="s">
        <v>2425</v>
      </c>
      <c r="L191" s="621"/>
      <c r="M191" s="621"/>
      <c r="N191" s="621"/>
      <c r="O191" s="622"/>
      <c r="P191" s="622"/>
      <c r="Q191" s="622"/>
      <c r="R191" s="610"/>
      <c r="S191" s="642"/>
      <c r="U191" s="642"/>
      <c r="V191" s="629" t="s">
        <v>2420</v>
      </c>
      <c r="X191" s="598" t="s">
        <v>2419</v>
      </c>
    </row>
    <row r="192" spans="1:24" s="25" customFormat="1" ht="39" customHeight="1" x14ac:dyDescent="0.3">
      <c r="A192" s="594" t="s">
        <v>1493</v>
      </c>
      <c r="B192" s="595" t="s">
        <v>2432</v>
      </c>
      <c r="C192" s="596" t="s">
        <v>1423</v>
      </c>
      <c r="D192" s="596" t="s">
        <v>1283</v>
      </c>
      <c r="E192" s="495" t="s">
        <v>1952</v>
      </c>
      <c r="F192" s="246" t="s">
        <v>2387</v>
      </c>
      <c r="G192" s="596" t="s">
        <v>906</v>
      </c>
      <c r="H192" s="597" t="s">
        <v>323</v>
      </c>
      <c r="I192" s="495" t="s">
        <v>2463</v>
      </c>
      <c r="J192" s="215" t="s">
        <v>2047</v>
      </c>
      <c r="K192" s="598" t="s">
        <v>2425</v>
      </c>
      <c r="L192" s="621"/>
      <c r="M192" s="621"/>
      <c r="N192" s="621"/>
      <c r="O192" s="598"/>
      <c r="P192" s="622"/>
      <c r="Q192" s="622"/>
      <c r="R192" s="610"/>
      <c r="S192" s="306"/>
      <c r="T192" s="306"/>
      <c r="U192" s="306"/>
      <c r="V192" s="629" t="s">
        <v>2420</v>
      </c>
      <c r="W192" s="306"/>
      <c r="X192" s="598" t="s">
        <v>2122</v>
      </c>
    </row>
    <row r="193" spans="1:24" s="25" customFormat="1" ht="86.4" x14ac:dyDescent="0.3">
      <c r="A193" s="600" t="s">
        <v>1494</v>
      </c>
      <c r="B193" s="601" t="s">
        <v>2432</v>
      </c>
      <c r="C193" s="596" t="s">
        <v>1423</v>
      </c>
      <c r="D193" s="596" t="s">
        <v>1283</v>
      </c>
      <c r="E193" s="495" t="s">
        <v>1952</v>
      </c>
      <c r="F193" s="246" t="s">
        <v>2387</v>
      </c>
      <c r="G193" s="596" t="s">
        <v>1582</v>
      </c>
      <c r="H193" s="597" t="s">
        <v>323</v>
      </c>
      <c r="I193" s="495" t="s">
        <v>2083</v>
      </c>
      <c r="J193" s="218" t="s">
        <v>1980</v>
      </c>
      <c r="K193" s="598" t="s">
        <v>2425</v>
      </c>
      <c r="L193" s="621"/>
      <c r="M193" s="621"/>
      <c r="N193" s="623"/>
      <c r="O193" s="598"/>
      <c r="P193" s="598"/>
      <c r="Q193" s="622"/>
      <c r="R193" s="610"/>
      <c r="S193" s="306"/>
      <c r="T193" s="306"/>
      <c r="U193" s="306"/>
      <c r="V193" s="629" t="s">
        <v>2420</v>
      </c>
      <c r="W193" s="306"/>
      <c r="X193" s="596" t="s">
        <v>2440</v>
      </c>
    </row>
    <row r="194" spans="1:24" s="25" customFormat="1" ht="37.5" customHeight="1" x14ac:dyDescent="0.3">
      <c r="A194" s="600" t="s">
        <v>1495</v>
      </c>
      <c r="B194" s="601" t="s">
        <v>2432</v>
      </c>
      <c r="C194" s="596" t="s">
        <v>1423</v>
      </c>
      <c r="D194" s="596" t="s">
        <v>1283</v>
      </c>
      <c r="E194" s="495" t="s">
        <v>1952</v>
      </c>
      <c r="F194" s="246" t="s">
        <v>2388</v>
      </c>
      <c r="G194" s="596" t="s">
        <v>1583</v>
      </c>
      <c r="H194" s="597" t="s">
        <v>323</v>
      </c>
      <c r="I194" s="495" t="s">
        <v>2084</v>
      </c>
      <c r="J194" s="218" t="s">
        <v>2048</v>
      </c>
      <c r="K194" s="598" t="s">
        <v>2425</v>
      </c>
      <c r="L194" s="621"/>
      <c r="M194" s="621"/>
      <c r="N194" s="623"/>
      <c r="O194" s="598"/>
      <c r="P194" s="598"/>
      <c r="Q194" s="622"/>
      <c r="R194" s="610" t="s">
        <v>2462</v>
      </c>
      <c r="S194" s="306"/>
      <c r="T194" s="306"/>
      <c r="U194" s="306"/>
      <c r="V194" s="629" t="s">
        <v>2420</v>
      </c>
      <c r="W194" s="306"/>
      <c r="X194" s="596" t="s">
        <v>2419</v>
      </c>
    </row>
    <row r="195" spans="1:24" s="25" customFormat="1" ht="56.25" customHeight="1" x14ac:dyDescent="0.3">
      <c r="A195" s="594" t="s">
        <v>1429</v>
      </c>
      <c r="B195" s="595" t="s">
        <v>2432</v>
      </c>
      <c r="C195" s="596" t="s">
        <v>1423</v>
      </c>
      <c r="D195" s="596" t="s">
        <v>1217</v>
      </c>
      <c r="E195" s="495" t="s">
        <v>1952</v>
      </c>
      <c r="F195" s="246" t="s">
        <v>2387</v>
      </c>
      <c r="G195" s="596" t="s">
        <v>1216</v>
      </c>
      <c r="H195" s="597" t="s">
        <v>323</v>
      </c>
      <c r="I195" s="495"/>
      <c r="J195" s="215" t="s">
        <v>1969</v>
      </c>
      <c r="K195" s="598" t="s">
        <v>2425</v>
      </c>
      <c r="L195" s="621"/>
      <c r="M195" s="621"/>
      <c r="N195" s="621"/>
      <c r="O195" s="622"/>
      <c r="P195" s="622"/>
      <c r="Q195" s="622"/>
      <c r="R195" s="610"/>
      <c r="S195" s="306"/>
      <c r="T195" s="306"/>
      <c r="U195" s="306"/>
      <c r="V195" s="629" t="s">
        <v>2420</v>
      </c>
      <c r="W195" s="306"/>
      <c r="X195" s="598" t="s">
        <v>2122</v>
      </c>
    </row>
    <row r="196" spans="1:24" s="25" customFormat="1" ht="45" customHeight="1" x14ac:dyDescent="0.3">
      <c r="A196" s="594" t="s">
        <v>1496</v>
      </c>
      <c r="B196" s="595" t="s">
        <v>2432</v>
      </c>
      <c r="C196" s="596" t="s">
        <v>1423</v>
      </c>
      <c r="D196" s="596" t="s">
        <v>1283</v>
      </c>
      <c r="E196" s="495" t="s">
        <v>1952</v>
      </c>
      <c r="F196" s="246" t="s">
        <v>2387</v>
      </c>
      <c r="G196" s="596" t="s">
        <v>1584</v>
      </c>
      <c r="H196" s="597" t="s">
        <v>323</v>
      </c>
      <c r="I196" s="495" t="s">
        <v>2461</v>
      </c>
      <c r="J196" s="218" t="s">
        <v>1980</v>
      </c>
      <c r="K196" s="598" t="s">
        <v>2425</v>
      </c>
      <c r="L196" s="621"/>
      <c r="M196" s="621"/>
      <c r="N196" s="621"/>
      <c r="O196" s="598"/>
      <c r="P196" s="622"/>
      <c r="Q196" s="622"/>
      <c r="R196" s="610"/>
      <c r="S196" s="640"/>
      <c r="T196" s="26"/>
      <c r="U196" s="640"/>
      <c r="V196" s="629" t="s">
        <v>2420</v>
      </c>
      <c r="X196" s="598" t="s">
        <v>2122</v>
      </c>
    </row>
    <row r="197" spans="1:24" s="26" customFormat="1" ht="68.25" customHeight="1" x14ac:dyDescent="0.3">
      <c r="A197" s="594" t="s">
        <v>1498</v>
      </c>
      <c r="B197" s="595" t="s">
        <v>2432</v>
      </c>
      <c r="C197" s="596" t="s">
        <v>1423</v>
      </c>
      <c r="D197" s="596" t="s">
        <v>1283</v>
      </c>
      <c r="E197" s="495" t="s">
        <v>1952</v>
      </c>
      <c r="F197" s="246" t="s">
        <v>2388</v>
      </c>
      <c r="G197" s="596" t="s">
        <v>1585</v>
      </c>
      <c r="H197" s="597" t="s">
        <v>323</v>
      </c>
      <c r="I197" s="495" t="s">
        <v>2458</v>
      </c>
      <c r="J197" s="218" t="s">
        <v>1980</v>
      </c>
      <c r="K197" s="598" t="s">
        <v>2425</v>
      </c>
      <c r="L197" s="621"/>
      <c r="M197" s="621"/>
      <c r="N197" s="621"/>
      <c r="O197" s="598"/>
      <c r="P197" s="622"/>
      <c r="Q197" s="622"/>
      <c r="R197" s="610" t="s">
        <v>2457</v>
      </c>
      <c r="S197" s="306"/>
      <c r="T197" s="306"/>
      <c r="U197" s="306"/>
      <c r="V197" s="629" t="s">
        <v>2420</v>
      </c>
      <c r="W197" s="306"/>
      <c r="X197" s="598" t="s">
        <v>2122</v>
      </c>
    </row>
    <row r="198" spans="1:24" s="25" customFormat="1" ht="43.2" x14ac:dyDescent="0.3">
      <c r="A198" s="594" t="s">
        <v>1499</v>
      </c>
      <c r="B198" s="595" t="s">
        <v>2452</v>
      </c>
      <c r="C198" s="596" t="s">
        <v>1423</v>
      </c>
      <c r="D198" s="596" t="s">
        <v>1283</v>
      </c>
      <c r="E198" s="495" t="s">
        <v>1952</v>
      </c>
      <c r="F198" s="246" t="s">
        <v>2446</v>
      </c>
      <c r="G198" s="596" t="s">
        <v>1586</v>
      </c>
      <c r="H198" s="597" t="s">
        <v>323</v>
      </c>
      <c r="I198" s="495" t="s">
        <v>2456</v>
      </c>
      <c r="J198" s="215"/>
      <c r="K198" s="598" t="s">
        <v>2451</v>
      </c>
      <c r="L198" s="621"/>
      <c r="M198" s="621"/>
      <c r="N198" s="621"/>
      <c r="O198" s="598" t="s">
        <v>2450</v>
      </c>
      <c r="P198" s="598" t="s">
        <v>2449</v>
      </c>
      <c r="Q198" s="622"/>
      <c r="R198" s="610" t="s">
        <v>2455</v>
      </c>
      <c r="S198" s="306"/>
      <c r="T198" s="306"/>
      <c r="U198" s="306"/>
      <c r="V198" s="629" t="s">
        <v>2420</v>
      </c>
      <c r="W198" s="306"/>
      <c r="X198" s="598" t="s">
        <v>2122</v>
      </c>
    </row>
    <row r="199" spans="1:24" s="25" customFormat="1" ht="52.5" customHeight="1" x14ac:dyDescent="0.3">
      <c r="A199" s="594" t="s">
        <v>1500</v>
      </c>
      <c r="B199" s="595" t="s">
        <v>2432</v>
      </c>
      <c r="C199" s="596" t="s">
        <v>1423</v>
      </c>
      <c r="D199" s="596" t="s">
        <v>1283</v>
      </c>
      <c r="E199" s="495" t="s">
        <v>1952</v>
      </c>
      <c r="F199" s="246" t="s">
        <v>2387</v>
      </c>
      <c r="G199" s="596" t="s">
        <v>2454</v>
      </c>
      <c r="H199" s="597" t="s">
        <v>323</v>
      </c>
      <c r="I199" s="495" t="s">
        <v>2085</v>
      </c>
      <c r="J199" s="215" t="s">
        <v>1978</v>
      </c>
      <c r="K199" s="598" t="s">
        <v>2425</v>
      </c>
      <c r="L199" s="621"/>
      <c r="M199" s="621"/>
      <c r="N199" s="621"/>
      <c r="O199" s="622"/>
      <c r="P199" s="622"/>
      <c r="Q199" s="622"/>
      <c r="R199" s="610" t="s">
        <v>2453</v>
      </c>
      <c r="S199" s="306"/>
      <c r="T199" s="306"/>
      <c r="U199" s="306"/>
      <c r="V199" s="629" t="s">
        <v>2420</v>
      </c>
      <c r="W199" s="306"/>
      <c r="X199" s="598" t="s">
        <v>2440</v>
      </c>
    </row>
    <row r="200" spans="1:24" s="25" customFormat="1" ht="37.5" customHeight="1" x14ac:dyDescent="0.3">
      <c r="A200" s="594" t="s">
        <v>1501</v>
      </c>
      <c r="B200" s="595" t="s">
        <v>2452</v>
      </c>
      <c r="C200" s="596" t="s">
        <v>1423</v>
      </c>
      <c r="D200" s="596" t="s">
        <v>1283</v>
      </c>
      <c r="E200" s="495" t="s">
        <v>1952</v>
      </c>
      <c r="F200" s="246" t="s">
        <v>1925</v>
      </c>
      <c r="G200" s="596" t="s">
        <v>907</v>
      </c>
      <c r="H200" s="597" t="s">
        <v>323</v>
      </c>
      <c r="I200" s="495" t="s">
        <v>2446</v>
      </c>
      <c r="J200" s="215"/>
      <c r="K200" s="598" t="s">
        <v>2451</v>
      </c>
      <c r="L200" s="621"/>
      <c r="M200" s="621"/>
      <c r="N200" s="621"/>
      <c r="O200" s="598" t="s">
        <v>2450</v>
      </c>
      <c r="P200" s="598" t="s">
        <v>2449</v>
      </c>
      <c r="Q200" s="622"/>
      <c r="R200" s="610" t="s">
        <v>2428</v>
      </c>
      <c r="S200" s="306"/>
      <c r="T200" s="306"/>
      <c r="U200" s="306"/>
      <c r="V200" s="629" t="s">
        <v>2420</v>
      </c>
      <c r="W200" s="306"/>
      <c r="X200" s="598" t="s">
        <v>2122</v>
      </c>
    </row>
    <row r="201" spans="1:24" s="25" customFormat="1" ht="40.5" customHeight="1" x14ac:dyDescent="0.3">
      <c r="A201" s="490" t="s">
        <v>644</v>
      </c>
      <c r="B201" s="599" t="s">
        <v>2423</v>
      </c>
      <c r="C201" s="596" t="s">
        <v>1423</v>
      </c>
      <c r="D201" s="596" t="s">
        <v>1544</v>
      </c>
      <c r="E201" s="495" t="s">
        <v>1952</v>
      </c>
      <c r="F201" s="246" t="s">
        <v>2388</v>
      </c>
      <c r="G201" s="596" t="s">
        <v>373</v>
      </c>
      <c r="H201" s="597" t="s">
        <v>323</v>
      </c>
      <c r="I201" s="216" t="s">
        <v>2074</v>
      </c>
      <c r="J201" s="215"/>
      <c r="K201" s="598" t="s">
        <v>2522</v>
      </c>
      <c r="L201" s="621"/>
      <c r="M201" s="621"/>
      <c r="N201" s="623"/>
      <c r="O201" s="598" t="s">
        <v>3666</v>
      </c>
      <c r="P201" s="598" t="s">
        <v>2421</v>
      </c>
      <c r="Q201" s="622"/>
      <c r="R201" s="610"/>
      <c r="S201" s="306"/>
      <c r="T201" s="306"/>
      <c r="U201" s="306"/>
      <c r="V201" s="629" t="s">
        <v>2420</v>
      </c>
      <c r="W201" s="306"/>
      <c r="X201" s="596" t="s">
        <v>2419</v>
      </c>
    </row>
    <row r="202" spans="1:24" s="25" customFormat="1" ht="61.5" customHeight="1" x14ac:dyDescent="0.3">
      <c r="A202" s="490" t="s">
        <v>647</v>
      </c>
      <c r="B202" s="599" t="s">
        <v>2423</v>
      </c>
      <c r="C202" s="596" t="s">
        <v>1423</v>
      </c>
      <c r="D202" s="596" t="s">
        <v>1544</v>
      </c>
      <c r="E202" s="495" t="s">
        <v>1952</v>
      </c>
      <c r="F202" s="246" t="s">
        <v>2388</v>
      </c>
      <c r="G202" s="596" t="s">
        <v>1263</v>
      </c>
      <c r="H202" s="597" t="s">
        <v>323</v>
      </c>
      <c r="I202" s="216" t="s">
        <v>2114</v>
      </c>
      <c r="J202" s="215"/>
      <c r="K202" s="598" t="s">
        <v>2522</v>
      </c>
      <c r="L202" s="621"/>
      <c r="M202" s="621"/>
      <c r="N202" s="623"/>
      <c r="O202" s="598" t="s">
        <v>3666</v>
      </c>
      <c r="P202" s="598" t="s">
        <v>2421</v>
      </c>
      <c r="Q202" s="622"/>
      <c r="R202" s="610"/>
      <c r="S202" s="306"/>
      <c r="T202" s="306"/>
      <c r="U202" s="306"/>
      <c r="V202" s="629" t="s">
        <v>2420</v>
      </c>
      <c r="W202" s="306"/>
      <c r="X202" s="596" t="s">
        <v>2419</v>
      </c>
    </row>
    <row r="203" spans="1:24" s="25" customFormat="1" ht="48.75" customHeight="1" x14ac:dyDescent="0.3">
      <c r="A203" s="490" t="s">
        <v>648</v>
      </c>
      <c r="B203" s="599" t="s">
        <v>2423</v>
      </c>
      <c r="C203" s="596" t="s">
        <v>1423</v>
      </c>
      <c r="D203" s="596" t="s">
        <v>1544</v>
      </c>
      <c r="E203" s="495" t="s">
        <v>1952</v>
      </c>
      <c r="F203" s="246" t="s">
        <v>2446</v>
      </c>
      <c r="G203" s="596" t="s">
        <v>1264</v>
      </c>
      <c r="H203" s="597" t="s">
        <v>323</v>
      </c>
      <c r="I203" s="216" t="s">
        <v>2115</v>
      </c>
      <c r="J203" s="215"/>
      <c r="K203" s="598" t="s">
        <v>2522</v>
      </c>
      <c r="L203" s="621"/>
      <c r="M203" s="621"/>
      <c r="N203" s="623"/>
      <c r="O203" s="598" t="s">
        <v>3666</v>
      </c>
      <c r="P203" s="598" t="s">
        <v>2421</v>
      </c>
      <c r="Q203" s="622"/>
      <c r="R203" s="633" t="s">
        <v>2445</v>
      </c>
      <c r="S203" s="306"/>
      <c r="T203" s="306"/>
      <c r="U203" s="306"/>
      <c r="V203" s="629" t="s">
        <v>2420</v>
      </c>
      <c r="W203" s="306"/>
      <c r="X203" s="596" t="s">
        <v>2419</v>
      </c>
    </row>
    <row r="204" spans="1:24" s="25" customFormat="1" ht="60" customHeight="1" x14ac:dyDescent="0.3">
      <c r="A204" s="594" t="s">
        <v>1505</v>
      </c>
      <c r="B204" s="595" t="s">
        <v>2432</v>
      </c>
      <c r="C204" s="596" t="s">
        <v>1423</v>
      </c>
      <c r="D204" s="596" t="s">
        <v>1283</v>
      </c>
      <c r="E204" s="495" t="s">
        <v>1959</v>
      </c>
      <c r="F204" s="246" t="s">
        <v>2388</v>
      </c>
      <c r="G204" s="596" t="s">
        <v>909</v>
      </c>
      <c r="H204" s="597" t="s">
        <v>323</v>
      </c>
      <c r="I204" s="495" t="s">
        <v>2074</v>
      </c>
      <c r="J204" s="215" t="s">
        <v>1409</v>
      </c>
      <c r="K204" s="598" t="s">
        <v>2425</v>
      </c>
      <c r="L204" s="621"/>
      <c r="M204" s="621"/>
      <c r="N204" s="621"/>
      <c r="O204" s="622"/>
      <c r="P204" s="622"/>
      <c r="Q204" s="622"/>
      <c r="R204" s="610"/>
      <c r="S204" s="306"/>
      <c r="T204" s="306"/>
      <c r="U204" s="306"/>
      <c r="V204" s="629" t="s">
        <v>2420</v>
      </c>
      <c r="W204" s="306"/>
      <c r="X204" s="598" t="s">
        <v>2122</v>
      </c>
    </row>
    <row r="205" spans="1:24" s="25" customFormat="1" ht="57.6" x14ac:dyDescent="0.3">
      <c r="A205" s="594" t="s">
        <v>1506</v>
      </c>
      <c r="B205" s="595" t="s">
        <v>2432</v>
      </c>
      <c r="C205" s="596" t="s">
        <v>1423</v>
      </c>
      <c r="D205" s="596" t="s">
        <v>1283</v>
      </c>
      <c r="E205" s="495" t="s">
        <v>1952</v>
      </c>
      <c r="F205" s="246" t="s">
        <v>2387</v>
      </c>
      <c r="G205" s="596" t="s">
        <v>1285</v>
      </c>
      <c r="H205" s="597" t="s">
        <v>323</v>
      </c>
      <c r="I205" s="495" t="s">
        <v>2074</v>
      </c>
      <c r="J205" s="215" t="s">
        <v>1978</v>
      </c>
      <c r="K205" s="598" t="s">
        <v>2425</v>
      </c>
      <c r="L205" s="621"/>
      <c r="M205" s="621"/>
      <c r="N205" s="621"/>
      <c r="O205" s="622"/>
      <c r="P205" s="622"/>
      <c r="Q205" s="622"/>
      <c r="R205" s="610" t="s">
        <v>2444</v>
      </c>
      <c r="S205" s="641"/>
      <c r="T205" s="26"/>
      <c r="U205" s="641"/>
      <c r="V205" s="629" t="s">
        <v>2420</v>
      </c>
      <c r="X205" s="598" t="s">
        <v>2122</v>
      </c>
    </row>
    <row r="206" spans="1:24" s="25" customFormat="1" ht="158.4" x14ac:dyDescent="0.3">
      <c r="A206" s="594" t="s">
        <v>1430</v>
      </c>
      <c r="B206" s="595" t="s">
        <v>2432</v>
      </c>
      <c r="C206" s="596" t="s">
        <v>1423</v>
      </c>
      <c r="D206" s="596" t="s">
        <v>1217</v>
      </c>
      <c r="E206" s="495" t="s">
        <v>1952</v>
      </c>
      <c r="F206" s="246" t="s">
        <v>2387</v>
      </c>
      <c r="G206" s="596" t="s">
        <v>876</v>
      </c>
      <c r="H206" s="597" t="s">
        <v>323</v>
      </c>
      <c r="I206" s="495"/>
      <c r="J206" s="215" t="s">
        <v>1969</v>
      </c>
      <c r="K206" s="598" t="s">
        <v>2425</v>
      </c>
      <c r="L206" s="621"/>
      <c r="M206" s="621"/>
      <c r="N206" s="621"/>
      <c r="O206" s="622"/>
      <c r="P206" s="622"/>
      <c r="Q206" s="622"/>
      <c r="R206" s="610"/>
      <c r="S206" s="643"/>
      <c r="T206" s="26"/>
      <c r="U206" s="643"/>
      <c r="V206" s="629" t="s">
        <v>2420</v>
      </c>
      <c r="X206" s="598" t="s">
        <v>2440</v>
      </c>
    </row>
    <row r="207" spans="1:24" s="25" customFormat="1" ht="57.6" x14ac:dyDescent="0.3">
      <c r="A207" s="594" t="s">
        <v>1507</v>
      </c>
      <c r="B207" s="595" t="s">
        <v>2427</v>
      </c>
      <c r="C207" s="596" t="s">
        <v>1423</v>
      </c>
      <c r="D207" s="596" t="s">
        <v>1481</v>
      </c>
      <c r="E207" s="495" t="s">
        <v>1952</v>
      </c>
      <c r="F207" s="246" t="s">
        <v>2387</v>
      </c>
      <c r="G207" s="596" t="s">
        <v>910</v>
      </c>
      <c r="H207" s="597" t="s">
        <v>323</v>
      </c>
      <c r="I207" s="495" t="s">
        <v>2074</v>
      </c>
      <c r="J207" s="215" t="s">
        <v>1978</v>
      </c>
      <c r="K207" s="598" t="s">
        <v>2425</v>
      </c>
      <c r="L207" s="621"/>
      <c r="M207" s="621"/>
      <c r="N207" s="621"/>
      <c r="O207" s="622"/>
      <c r="P207" s="622"/>
      <c r="Q207" s="622"/>
      <c r="R207" s="610" t="s">
        <v>2439</v>
      </c>
      <c r="S207" s="642"/>
      <c r="T207" s="26"/>
      <c r="U207" s="642"/>
      <c r="V207" s="629" t="s">
        <v>2420</v>
      </c>
      <c r="X207" s="598" t="s">
        <v>2122</v>
      </c>
    </row>
    <row r="208" spans="1:24" s="26" customFormat="1" ht="57.6" x14ac:dyDescent="0.3">
      <c r="A208" s="594" t="s">
        <v>1508</v>
      </c>
      <c r="B208" s="595" t="s">
        <v>2427</v>
      </c>
      <c r="C208" s="596" t="s">
        <v>1423</v>
      </c>
      <c r="D208" s="596" t="s">
        <v>1481</v>
      </c>
      <c r="E208" s="495" t="s">
        <v>1952</v>
      </c>
      <c r="F208" s="246" t="s">
        <v>2387</v>
      </c>
      <c r="G208" s="596" t="s">
        <v>911</v>
      </c>
      <c r="H208" s="597" t="s">
        <v>323</v>
      </c>
      <c r="I208" s="495" t="s">
        <v>2074</v>
      </c>
      <c r="J208" s="215" t="s">
        <v>1978</v>
      </c>
      <c r="K208" s="598" t="s">
        <v>2425</v>
      </c>
      <c r="L208" s="621"/>
      <c r="M208" s="621"/>
      <c r="N208" s="621"/>
      <c r="O208" s="622"/>
      <c r="P208" s="622"/>
      <c r="Q208" s="622"/>
      <c r="R208" s="610" t="s">
        <v>2438</v>
      </c>
      <c r="S208" s="306"/>
      <c r="T208" s="306"/>
      <c r="U208" s="306"/>
      <c r="V208" s="629" t="s">
        <v>2420</v>
      </c>
      <c r="W208" s="306"/>
      <c r="X208" s="598" t="s">
        <v>2122</v>
      </c>
    </row>
    <row r="209" spans="1:24" s="25" customFormat="1" ht="72" x14ac:dyDescent="0.3">
      <c r="A209" s="600" t="s">
        <v>1509</v>
      </c>
      <c r="B209" s="601" t="s">
        <v>2427</v>
      </c>
      <c r="C209" s="596" t="s">
        <v>1423</v>
      </c>
      <c r="D209" s="596" t="s">
        <v>1481</v>
      </c>
      <c r="E209" s="495" t="s">
        <v>1952</v>
      </c>
      <c r="F209" s="246" t="s">
        <v>2387</v>
      </c>
      <c r="G209" s="596" t="s">
        <v>912</v>
      </c>
      <c r="H209" s="597" t="s">
        <v>323</v>
      </c>
      <c r="I209" s="495" t="s">
        <v>2074</v>
      </c>
      <c r="J209" s="215" t="s">
        <v>2034</v>
      </c>
      <c r="K209" s="598" t="s">
        <v>2425</v>
      </c>
      <c r="L209" s="621"/>
      <c r="M209" s="621"/>
      <c r="N209" s="623"/>
      <c r="O209" s="598" t="s">
        <v>2435</v>
      </c>
      <c r="P209" s="598"/>
      <c r="Q209" s="622"/>
      <c r="R209" s="610"/>
      <c r="S209" s="306"/>
      <c r="T209" s="306"/>
      <c r="U209" s="306"/>
      <c r="V209" s="629" t="s">
        <v>2420</v>
      </c>
      <c r="W209" s="306"/>
      <c r="X209" s="596" t="s">
        <v>2122</v>
      </c>
    </row>
    <row r="210" spans="1:24" s="25" customFormat="1" ht="70.5" customHeight="1" x14ac:dyDescent="0.3">
      <c r="A210" s="594" t="s">
        <v>1510</v>
      </c>
      <c r="B210" s="595" t="s">
        <v>2432</v>
      </c>
      <c r="C210" s="596" t="s">
        <v>1423</v>
      </c>
      <c r="D210" s="596" t="s">
        <v>1481</v>
      </c>
      <c r="E210" s="495" t="s">
        <v>1952</v>
      </c>
      <c r="F210" s="246" t="s">
        <v>2387</v>
      </c>
      <c r="G210" s="596" t="s">
        <v>2434</v>
      </c>
      <c r="H210" s="597" t="s">
        <v>323</v>
      </c>
      <c r="I210" s="495" t="s">
        <v>2088</v>
      </c>
      <c r="J210" s="215" t="s">
        <v>1978</v>
      </c>
      <c r="K210" s="598" t="s">
        <v>2425</v>
      </c>
      <c r="L210" s="621"/>
      <c r="M210" s="621"/>
      <c r="N210" s="621"/>
      <c r="O210" s="622"/>
      <c r="P210" s="622"/>
      <c r="Q210" s="622"/>
      <c r="R210" s="610" t="s">
        <v>2433</v>
      </c>
      <c r="S210" s="306"/>
      <c r="T210" s="306"/>
      <c r="U210" s="306"/>
      <c r="V210" s="629" t="s">
        <v>2420</v>
      </c>
      <c r="W210" s="306"/>
      <c r="X210" s="598" t="s">
        <v>2122</v>
      </c>
    </row>
    <row r="211" spans="1:24" s="25" customFormat="1" ht="65.25" customHeight="1" x14ac:dyDescent="0.3">
      <c r="A211" s="594" t="s">
        <v>1511</v>
      </c>
      <c r="B211" s="595" t="s">
        <v>2432</v>
      </c>
      <c r="C211" s="596" t="s">
        <v>1423</v>
      </c>
      <c r="D211" s="596" t="s">
        <v>1481</v>
      </c>
      <c r="E211" s="495" t="s">
        <v>1952</v>
      </c>
      <c r="F211" s="246" t="s">
        <v>2387</v>
      </c>
      <c r="G211" s="596" t="s">
        <v>913</v>
      </c>
      <c r="H211" s="597" t="s">
        <v>323</v>
      </c>
      <c r="I211" s="495" t="s">
        <v>2089</v>
      </c>
      <c r="J211" s="215" t="s">
        <v>1978</v>
      </c>
      <c r="K211" s="598" t="s">
        <v>2425</v>
      </c>
      <c r="L211" s="621"/>
      <c r="M211" s="621"/>
      <c r="N211" s="621"/>
      <c r="O211" s="598"/>
      <c r="P211" s="622"/>
      <c r="Q211" s="622"/>
      <c r="R211" s="610" t="s">
        <v>2431</v>
      </c>
      <c r="S211" s="306"/>
      <c r="T211" s="306"/>
      <c r="U211" s="306"/>
      <c r="V211" s="629" t="s">
        <v>2420</v>
      </c>
      <c r="W211" s="306"/>
      <c r="X211" s="598" t="s">
        <v>2122</v>
      </c>
    </row>
    <row r="212" spans="1:24" s="25" customFormat="1" ht="57.6" x14ac:dyDescent="0.3">
      <c r="A212" s="594" t="s">
        <v>1512</v>
      </c>
      <c r="B212" s="595" t="s">
        <v>2427</v>
      </c>
      <c r="C212" s="596" t="s">
        <v>1423</v>
      </c>
      <c r="D212" s="596" t="s">
        <v>1481</v>
      </c>
      <c r="E212" s="495" t="s">
        <v>1952</v>
      </c>
      <c r="F212" s="246" t="s">
        <v>2387</v>
      </c>
      <c r="G212" s="596" t="s">
        <v>914</v>
      </c>
      <c r="H212" s="597" t="s">
        <v>323</v>
      </c>
      <c r="I212" s="495" t="s">
        <v>2089</v>
      </c>
      <c r="J212" s="215" t="s">
        <v>1978</v>
      </c>
      <c r="K212" s="598" t="s">
        <v>2425</v>
      </c>
      <c r="L212" s="621"/>
      <c r="M212" s="621"/>
      <c r="N212" s="621"/>
      <c r="O212" s="622"/>
      <c r="P212" s="622"/>
      <c r="Q212" s="622"/>
      <c r="R212" s="610" t="s">
        <v>2424</v>
      </c>
      <c r="S212" s="641"/>
      <c r="T212" s="26"/>
      <c r="U212" s="641"/>
      <c r="V212" s="629" t="s">
        <v>2420</v>
      </c>
      <c r="X212" s="598" t="s">
        <v>2122</v>
      </c>
    </row>
    <row r="213" spans="1:24" s="25" customFormat="1" ht="57.6" x14ac:dyDescent="0.3">
      <c r="A213" s="594" t="s">
        <v>1513</v>
      </c>
      <c r="B213" s="595" t="s">
        <v>2427</v>
      </c>
      <c r="C213" s="596" t="s">
        <v>1423</v>
      </c>
      <c r="D213" s="596" t="s">
        <v>1481</v>
      </c>
      <c r="E213" s="495" t="s">
        <v>1952</v>
      </c>
      <c r="F213" s="246" t="s">
        <v>2387</v>
      </c>
      <c r="G213" s="596" t="s">
        <v>915</v>
      </c>
      <c r="H213" s="597" t="s">
        <v>323</v>
      </c>
      <c r="I213" s="495" t="s">
        <v>2089</v>
      </c>
      <c r="J213" s="215" t="s">
        <v>1978</v>
      </c>
      <c r="K213" s="598" t="s">
        <v>2425</v>
      </c>
      <c r="L213" s="621"/>
      <c r="M213" s="621"/>
      <c r="N213" s="621"/>
      <c r="O213" s="622"/>
      <c r="P213" s="622"/>
      <c r="Q213" s="622"/>
      <c r="R213" s="610" t="s">
        <v>2428</v>
      </c>
      <c r="S213" s="642"/>
      <c r="T213" s="26"/>
      <c r="U213" s="642"/>
      <c r="V213" s="629" t="s">
        <v>2420</v>
      </c>
      <c r="X213" s="598" t="s">
        <v>2122</v>
      </c>
    </row>
    <row r="214" spans="1:24" s="25" customFormat="1" ht="66.75" customHeight="1" x14ac:dyDescent="0.3">
      <c r="A214" s="594" t="s">
        <v>1514</v>
      </c>
      <c r="B214" s="595" t="s">
        <v>2427</v>
      </c>
      <c r="C214" s="596" t="s">
        <v>1423</v>
      </c>
      <c r="D214" s="596" t="s">
        <v>1481</v>
      </c>
      <c r="E214" s="495" t="s">
        <v>1952</v>
      </c>
      <c r="F214" s="246" t="s">
        <v>2387</v>
      </c>
      <c r="G214" s="596" t="s">
        <v>916</v>
      </c>
      <c r="H214" s="597" t="s">
        <v>323</v>
      </c>
      <c r="I214" s="495" t="s">
        <v>2089</v>
      </c>
      <c r="J214" s="215" t="s">
        <v>1978</v>
      </c>
      <c r="K214" s="598" t="s">
        <v>2425</v>
      </c>
      <c r="L214" s="621"/>
      <c r="M214" s="621"/>
      <c r="N214" s="621"/>
      <c r="O214" s="622"/>
      <c r="P214" s="622"/>
      <c r="Q214" s="622"/>
      <c r="R214" s="610" t="s">
        <v>2428</v>
      </c>
      <c r="S214" s="306"/>
      <c r="T214" s="306"/>
      <c r="U214" s="306"/>
      <c r="V214" s="629" t="s">
        <v>2420</v>
      </c>
      <c r="W214" s="306"/>
      <c r="X214" s="598" t="s">
        <v>2122</v>
      </c>
    </row>
    <row r="215" spans="1:24" s="25" customFormat="1" ht="64.5" customHeight="1" x14ac:dyDescent="0.3">
      <c r="A215" s="600" t="s">
        <v>1515</v>
      </c>
      <c r="B215" s="601" t="s">
        <v>2427</v>
      </c>
      <c r="C215" s="596" t="s">
        <v>1423</v>
      </c>
      <c r="D215" s="596" t="s">
        <v>1481</v>
      </c>
      <c r="E215" s="495" t="s">
        <v>1952</v>
      </c>
      <c r="F215" s="246" t="s">
        <v>2426</v>
      </c>
      <c r="G215" s="596" t="s">
        <v>917</v>
      </c>
      <c r="H215" s="597" t="s">
        <v>323</v>
      </c>
      <c r="I215" s="495" t="s">
        <v>2074</v>
      </c>
      <c r="J215" s="215" t="s">
        <v>2034</v>
      </c>
      <c r="K215" s="598" t="s">
        <v>2425</v>
      </c>
      <c r="L215" s="621"/>
      <c r="M215" s="621"/>
      <c r="N215" s="623"/>
      <c r="O215" s="598"/>
      <c r="P215" s="598"/>
      <c r="Q215" s="622"/>
      <c r="R215" s="610" t="s">
        <v>2424</v>
      </c>
      <c r="S215" s="306"/>
      <c r="T215" s="306"/>
      <c r="U215" s="306"/>
      <c r="V215" s="629" t="s">
        <v>2420</v>
      </c>
      <c r="W215" s="306"/>
      <c r="X215" s="596" t="s">
        <v>2122</v>
      </c>
    </row>
    <row r="216" spans="1:24" s="25" customFormat="1" ht="67.5" customHeight="1" x14ac:dyDescent="0.3">
      <c r="A216" s="490" t="s">
        <v>650</v>
      </c>
      <c r="B216" s="599" t="s">
        <v>2423</v>
      </c>
      <c r="C216" s="596" t="s">
        <v>1423</v>
      </c>
      <c r="D216" s="596" t="s">
        <v>1544</v>
      </c>
      <c r="E216" s="495" t="s">
        <v>1952</v>
      </c>
      <c r="F216" s="246" t="s">
        <v>2388</v>
      </c>
      <c r="G216" s="596" t="s">
        <v>1265</v>
      </c>
      <c r="H216" s="597" t="s">
        <v>323</v>
      </c>
      <c r="I216" s="216" t="s">
        <v>2074</v>
      </c>
      <c r="J216" s="215"/>
      <c r="K216" s="598" t="s">
        <v>2522</v>
      </c>
      <c r="L216" s="621"/>
      <c r="M216" s="621"/>
      <c r="N216" s="623"/>
      <c r="O216" s="598" t="s">
        <v>3666</v>
      </c>
      <c r="P216" s="598" t="s">
        <v>2421</v>
      </c>
      <c r="Q216" s="622"/>
      <c r="R216" s="610"/>
      <c r="S216" s="306"/>
      <c r="T216" s="306"/>
      <c r="U216" s="306"/>
      <c r="V216" s="629" t="s">
        <v>2420</v>
      </c>
      <c r="W216" s="306"/>
      <c r="X216" s="596" t="s">
        <v>2419</v>
      </c>
    </row>
    <row r="217" spans="1:24" ht="30" hidden="1" customHeight="1" x14ac:dyDescent="0.25">
      <c r="K217" s="25"/>
      <c r="O217" s="53"/>
      <c r="P217" s="53"/>
      <c r="R217" s="103"/>
      <c r="S217" s="641"/>
      <c r="T217" s="644"/>
      <c r="U217" s="641"/>
    </row>
    <row r="218" spans="1:24" ht="33.75" hidden="1" customHeight="1" x14ac:dyDescent="0.25">
      <c r="A218" s="611" t="s">
        <v>3504</v>
      </c>
      <c r="B218" s="611" t="s">
        <v>2569</v>
      </c>
      <c r="C218" s="206" t="s">
        <v>1423</v>
      </c>
      <c r="D218" s="206" t="s">
        <v>1230</v>
      </c>
      <c r="E218" s="612"/>
      <c r="F218" s="206" t="s">
        <v>1925</v>
      </c>
      <c r="G218" s="206" t="s">
        <v>2625</v>
      </c>
      <c r="H218" s="612"/>
      <c r="I218" s="206" t="s">
        <v>2483</v>
      </c>
      <c r="J218" s="613"/>
      <c r="K218" s="614"/>
      <c r="L218" s="613"/>
      <c r="M218" s="613"/>
      <c r="N218" s="628"/>
      <c r="O218" s="613"/>
      <c r="P218" s="613"/>
      <c r="Q218" s="613"/>
      <c r="R218" s="613"/>
      <c r="S218" s="643"/>
      <c r="T218" s="644"/>
      <c r="U218" s="643"/>
      <c r="V218" s="613"/>
      <c r="X218" s="614" t="s">
        <v>2440</v>
      </c>
    </row>
    <row r="219" spans="1:24" ht="30" hidden="1" customHeight="1" x14ac:dyDescent="0.25">
      <c r="A219" s="611" t="s">
        <v>3504</v>
      </c>
      <c r="B219" s="611" t="s">
        <v>2569</v>
      </c>
      <c r="C219" s="206" t="s">
        <v>1423</v>
      </c>
      <c r="D219" s="206" t="s">
        <v>1230</v>
      </c>
      <c r="E219" s="612"/>
      <c r="F219" s="206" t="s">
        <v>1925</v>
      </c>
      <c r="G219" s="206" t="s">
        <v>2619</v>
      </c>
      <c r="H219" s="612"/>
      <c r="I219" s="206" t="s">
        <v>2483</v>
      </c>
      <c r="J219" s="615"/>
      <c r="K219" s="614"/>
      <c r="L219" s="613"/>
      <c r="M219" s="613"/>
      <c r="N219" s="628"/>
      <c r="O219" s="613"/>
      <c r="P219" s="613"/>
      <c r="Q219" s="613"/>
      <c r="R219" s="613"/>
      <c r="S219" s="643"/>
      <c r="T219" s="644"/>
      <c r="U219" s="643"/>
      <c r="V219" s="613"/>
      <c r="X219" s="614" t="s">
        <v>2440</v>
      </c>
    </row>
    <row r="220" spans="1:24" ht="72.75" hidden="1" x14ac:dyDescent="0.25">
      <c r="A220" s="611" t="s">
        <v>3504</v>
      </c>
      <c r="B220" s="611" t="s">
        <v>2569</v>
      </c>
      <c r="C220" s="206" t="s">
        <v>1423</v>
      </c>
      <c r="D220" s="206" t="s">
        <v>1230</v>
      </c>
      <c r="E220" s="612"/>
      <c r="F220" s="206" t="s">
        <v>1925</v>
      </c>
      <c r="G220" s="206" t="s">
        <v>2618</v>
      </c>
      <c r="H220" s="612"/>
      <c r="I220" s="206" t="s">
        <v>2483</v>
      </c>
      <c r="J220" s="615"/>
      <c r="K220" s="614"/>
      <c r="L220" s="613"/>
      <c r="M220" s="613"/>
      <c r="N220" s="628"/>
      <c r="O220" s="613"/>
      <c r="P220" s="613"/>
      <c r="Q220" s="613"/>
      <c r="R220" s="613"/>
      <c r="S220" s="643"/>
      <c r="T220" s="644"/>
      <c r="U220" s="643"/>
      <c r="V220" s="613"/>
      <c r="X220" s="614" t="s">
        <v>2440</v>
      </c>
    </row>
    <row r="221" spans="1:24" ht="48.75" hidden="1" customHeight="1" x14ac:dyDescent="0.25">
      <c r="A221" s="611" t="s">
        <v>3504</v>
      </c>
      <c r="B221" s="611" t="s">
        <v>2569</v>
      </c>
      <c r="C221" s="206" t="s">
        <v>1423</v>
      </c>
      <c r="D221" s="206"/>
      <c r="E221" s="612"/>
      <c r="F221" s="206" t="s">
        <v>1925</v>
      </c>
      <c r="G221" s="616" t="s">
        <v>2614</v>
      </c>
      <c r="H221" s="612"/>
      <c r="I221" s="206"/>
      <c r="J221" s="613"/>
      <c r="K221" s="614"/>
      <c r="L221" s="613"/>
      <c r="M221" s="613"/>
      <c r="N221" s="628"/>
      <c r="O221" s="613"/>
      <c r="P221" s="613"/>
      <c r="Q221" s="613"/>
      <c r="R221" s="613"/>
      <c r="S221" s="642"/>
      <c r="T221" s="644"/>
      <c r="U221" s="642"/>
      <c r="V221" s="613"/>
      <c r="X221" s="614" t="s">
        <v>2122</v>
      </c>
    </row>
    <row r="222" spans="1:24" ht="63.75" hidden="1" customHeight="1" x14ac:dyDescent="0.25">
      <c r="A222" s="611" t="s">
        <v>3504</v>
      </c>
      <c r="B222" s="611" t="s">
        <v>2592</v>
      </c>
      <c r="C222" s="206" t="s">
        <v>1423</v>
      </c>
      <c r="D222" s="206"/>
      <c r="E222" s="617" t="s">
        <v>1952</v>
      </c>
      <c r="F222" s="617"/>
      <c r="G222" s="206" t="s">
        <v>2603</v>
      </c>
      <c r="H222" s="618" t="s">
        <v>323</v>
      </c>
      <c r="I222" s="617"/>
      <c r="J222" s="619"/>
      <c r="K222" s="614"/>
      <c r="L222" s="613"/>
      <c r="M222" s="613"/>
      <c r="N222" s="628"/>
      <c r="O222" s="613"/>
      <c r="P222" s="613"/>
      <c r="Q222" s="613"/>
      <c r="R222" s="636" t="s">
        <v>2602</v>
      </c>
      <c r="S222" s="306"/>
      <c r="T222" s="331"/>
      <c r="U222" s="306"/>
      <c r="V222" s="613"/>
      <c r="W222" s="303"/>
      <c r="X222" s="614" t="s">
        <v>2464</v>
      </c>
    </row>
    <row r="223" spans="1:24" ht="30" hidden="1" x14ac:dyDescent="0.25">
      <c r="A223" s="611" t="s">
        <v>3504</v>
      </c>
      <c r="B223" s="611" t="s">
        <v>2592</v>
      </c>
      <c r="C223" s="206" t="s">
        <v>1423</v>
      </c>
      <c r="D223" s="206"/>
      <c r="E223" s="617" t="s">
        <v>1952</v>
      </c>
      <c r="F223" s="617"/>
      <c r="G223" s="206" t="s">
        <v>2591</v>
      </c>
      <c r="H223" s="618" t="s">
        <v>323</v>
      </c>
      <c r="I223" s="617"/>
      <c r="J223" s="619"/>
      <c r="K223" s="614"/>
      <c r="L223" s="613"/>
      <c r="M223" s="613"/>
      <c r="N223" s="628"/>
      <c r="O223" s="613"/>
      <c r="P223" s="613"/>
      <c r="Q223" s="613"/>
      <c r="R223" s="636"/>
      <c r="S223" s="641"/>
      <c r="T223" s="644"/>
      <c r="U223" s="641"/>
      <c r="V223" s="613"/>
      <c r="X223" s="614" t="s">
        <v>2429</v>
      </c>
    </row>
    <row r="224" spans="1:24" ht="45" hidden="1" x14ac:dyDescent="0.25">
      <c r="A224" s="611" t="s">
        <v>3504</v>
      </c>
      <c r="B224" s="611" t="s">
        <v>2452</v>
      </c>
      <c r="C224" s="206" t="s">
        <v>1423</v>
      </c>
      <c r="D224" s="206" t="s">
        <v>1456</v>
      </c>
      <c r="E224" s="617" t="s">
        <v>1952</v>
      </c>
      <c r="F224" s="617"/>
      <c r="G224" s="206" t="s">
        <v>2587</v>
      </c>
      <c r="H224" s="618" t="s">
        <v>323</v>
      </c>
      <c r="I224" s="617"/>
      <c r="J224" s="619"/>
      <c r="K224" s="614"/>
      <c r="L224" s="613"/>
      <c r="M224" s="613"/>
      <c r="N224" s="628"/>
      <c r="O224" s="613"/>
      <c r="P224" s="613"/>
      <c r="Q224" s="613"/>
      <c r="R224" s="636" t="s">
        <v>2586</v>
      </c>
      <c r="S224" s="642"/>
      <c r="T224" s="644"/>
      <c r="U224" s="642"/>
      <c r="V224" s="613"/>
      <c r="X224" s="614" t="s">
        <v>2464</v>
      </c>
    </row>
    <row r="225" spans="1:24" ht="30" hidden="1" x14ac:dyDescent="0.25">
      <c r="A225" s="611" t="s">
        <v>3504</v>
      </c>
      <c r="B225" s="611" t="s">
        <v>2471</v>
      </c>
      <c r="C225" s="206" t="s">
        <v>1423</v>
      </c>
      <c r="D225" s="206"/>
      <c r="E225" s="617" t="s">
        <v>1952</v>
      </c>
      <c r="F225" s="617"/>
      <c r="G225" s="206" t="s">
        <v>2470</v>
      </c>
      <c r="H225" s="618" t="s">
        <v>323</v>
      </c>
      <c r="I225" s="617"/>
      <c r="J225" s="619"/>
      <c r="K225" s="614"/>
      <c r="L225" s="613"/>
      <c r="M225" s="613"/>
      <c r="N225" s="628"/>
      <c r="O225" s="613"/>
      <c r="P225" s="613"/>
      <c r="Q225" s="613"/>
      <c r="R225" s="636" t="s">
        <v>2469</v>
      </c>
      <c r="S225" s="306"/>
      <c r="T225" s="331"/>
      <c r="U225" s="306"/>
      <c r="V225" s="613"/>
      <c r="W225" s="303"/>
      <c r="X225" s="614" t="s">
        <v>2464</v>
      </c>
    </row>
    <row r="226" spans="1:24" ht="120" hidden="1" x14ac:dyDescent="0.25">
      <c r="A226" s="611" t="s">
        <v>3504</v>
      </c>
      <c r="B226" s="611" t="s">
        <v>2471</v>
      </c>
      <c r="C226" s="206" t="s">
        <v>1423</v>
      </c>
      <c r="D226" s="206" t="s">
        <v>1230</v>
      </c>
      <c r="E226" s="612"/>
      <c r="F226" s="206" t="s">
        <v>1925</v>
      </c>
      <c r="G226" s="206" t="s">
        <v>2508</v>
      </c>
      <c r="H226" s="612"/>
      <c r="I226" s="206" t="s">
        <v>2483</v>
      </c>
      <c r="J226" s="615"/>
      <c r="K226" s="614"/>
      <c r="L226" s="613"/>
      <c r="M226" s="613"/>
      <c r="N226" s="628"/>
      <c r="O226" s="613"/>
      <c r="P226" s="613"/>
      <c r="Q226" s="613"/>
      <c r="R226" s="613"/>
      <c r="S226" s="306"/>
      <c r="T226" s="331"/>
      <c r="U226" s="306"/>
      <c r="V226" s="613"/>
      <c r="W226" s="303"/>
      <c r="X226" s="614" t="s">
        <v>2440</v>
      </c>
    </row>
    <row r="227" spans="1:24" ht="37.5" hidden="1" customHeight="1" x14ac:dyDescent="0.25">
      <c r="A227" s="611" t="s">
        <v>3504</v>
      </c>
      <c r="B227" s="611" t="s">
        <v>2471</v>
      </c>
      <c r="C227" s="206" t="s">
        <v>1423</v>
      </c>
      <c r="D227" s="206" t="s">
        <v>1230</v>
      </c>
      <c r="E227" s="612"/>
      <c r="F227" s="206" t="s">
        <v>1925</v>
      </c>
      <c r="G227" s="206" t="s">
        <v>2507</v>
      </c>
      <c r="H227" s="612"/>
      <c r="I227" s="206" t="s">
        <v>2483</v>
      </c>
      <c r="J227" s="615"/>
      <c r="K227" s="614"/>
      <c r="L227" s="613"/>
      <c r="M227" s="613"/>
      <c r="N227" s="628"/>
      <c r="O227" s="613"/>
      <c r="P227" s="613"/>
      <c r="Q227" s="613"/>
      <c r="R227" s="613"/>
      <c r="S227" s="306"/>
      <c r="T227" s="331"/>
      <c r="U227" s="306"/>
      <c r="V227" s="613"/>
      <c r="W227" s="303"/>
      <c r="X227" s="614" t="s">
        <v>2440</v>
      </c>
    </row>
    <row r="228" spans="1:24" ht="60" hidden="1" x14ac:dyDescent="0.25">
      <c r="A228" s="611" t="s">
        <v>3504</v>
      </c>
      <c r="B228" s="611" t="s">
        <v>2471</v>
      </c>
      <c r="C228" s="206" t="s">
        <v>1423</v>
      </c>
      <c r="D228" s="206" t="s">
        <v>1230</v>
      </c>
      <c r="E228" s="612"/>
      <c r="F228" s="206" t="s">
        <v>1925</v>
      </c>
      <c r="G228" s="206" t="s">
        <v>2506</v>
      </c>
      <c r="H228" s="612"/>
      <c r="I228" s="206" t="s">
        <v>2483</v>
      </c>
      <c r="J228" s="615"/>
      <c r="K228" s="614"/>
      <c r="L228" s="613"/>
      <c r="M228" s="613"/>
      <c r="N228" s="628"/>
      <c r="O228" s="613"/>
      <c r="P228" s="613"/>
      <c r="Q228" s="613"/>
      <c r="R228" s="613"/>
      <c r="S228" s="306"/>
      <c r="T228" s="331"/>
      <c r="U228" s="306"/>
      <c r="V228" s="613"/>
      <c r="W228" s="303"/>
      <c r="X228" s="614" t="s">
        <v>2440</v>
      </c>
    </row>
    <row r="229" spans="1:24" ht="101.25" hidden="1" x14ac:dyDescent="0.25">
      <c r="A229" s="611" t="s">
        <v>3504</v>
      </c>
      <c r="B229" s="611" t="s">
        <v>2471</v>
      </c>
      <c r="C229" s="206" t="s">
        <v>1423</v>
      </c>
      <c r="D229" s="206" t="s">
        <v>1230</v>
      </c>
      <c r="E229" s="612"/>
      <c r="F229" s="206" t="s">
        <v>1925</v>
      </c>
      <c r="G229" s="206" t="s">
        <v>2502</v>
      </c>
      <c r="H229" s="612"/>
      <c r="I229" s="206" t="s">
        <v>2483</v>
      </c>
      <c r="J229" s="615"/>
      <c r="K229" s="614"/>
      <c r="L229" s="613"/>
      <c r="M229" s="613"/>
      <c r="N229" s="628"/>
      <c r="O229" s="613"/>
      <c r="P229" s="613"/>
      <c r="Q229" s="613"/>
      <c r="R229" s="613"/>
      <c r="S229" s="306"/>
      <c r="T229" s="331"/>
      <c r="U229" s="306"/>
      <c r="V229" s="613"/>
      <c r="W229" s="303"/>
      <c r="X229" s="614" t="s">
        <v>2440</v>
      </c>
    </row>
    <row r="230" spans="1:24" ht="60" hidden="1" x14ac:dyDescent="0.25">
      <c r="A230" s="611" t="s">
        <v>3504</v>
      </c>
      <c r="B230" s="611" t="s">
        <v>2471</v>
      </c>
      <c r="C230" s="206" t="s">
        <v>1423</v>
      </c>
      <c r="D230" s="206" t="s">
        <v>1230</v>
      </c>
      <c r="E230" s="612"/>
      <c r="F230" s="206" t="s">
        <v>1925</v>
      </c>
      <c r="G230" s="206" t="s">
        <v>2501</v>
      </c>
      <c r="H230" s="612"/>
      <c r="I230" s="206" t="s">
        <v>2483</v>
      </c>
      <c r="J230" s="615"/>
      <c r="K230" s="614"/>
      <c r="L230" s="613"/>
      <c r="M230" s="613"/>
      <c r="N230" s="628"/>
      <c r="O230" s="613"/>
      <c r="P230" s="613"/>
      <c r="Q230" s="613"/>
      <c r="R230" s="613"/>
      <c r="S230" s="640"/>
      <c r="T230" s="644"/>
      <c r="U230" s="640"/>
      <c r="V230" s="613"/>
      <c r="X230" s="614" t="s">
        <v>2440</v>
      </c>
    </row>
    <row r="231" spans="1:24" ht="52.5" hidden="1" customHeight="1" x14ac:dyDescent="0.25">
      <c r="A231" s="611" t="s">
        <v>3504</v>
      </c>
      <c r="B231" s="611" t="s">
        <v>2471</v>
      </c>
      <c r="C231" s="206" t="s">
        <v>1423</v>
      </c>
      <c r="D231" s="206" t="s">
        <v>1230</v>
      </c>
      <c r="E231" s="612"/>
      <c r="F231" s="206" t="s">
        <v>1925</v>
      </c>
      <c r="G231" s="206" t="s">
        <v>2500</v>
      </c>
      <c r="H231" s="612"/>
      <c r="I231" s="206" t="s">
        <v>2483</v>
      </c>
      <c r="J231" s="615"/>
      <c r="K231" s="614"/>
      <c r="L231" s="613"/>
      <c r="M231" s="613"/>
      <c r="N231" s="628"/>
      <c r="O231" s="613"/>
      <c r="P231" s="613"/>
      <c r="Q231" s="613"/>
      <c r="R231" s="613"/>
      <c r="S231" s="306"/>
      <c r="T231" s="331"/>
      <c r="U231" s="306"/>
      <c r="V231" s="613"/>
      <c r="W231" s="303"/>
      <c r="X231" s="614" t="s">
        <v>2440</v>
      </c>
    </row>
    <row r="232" spans="1:24" ht="63.75" hidden="1" customHeight="1" x14ac:dyDescent="0.25">
      <c r="A232" s="611" t="s">
        <v>3504</v>
      </c>
      <c r="B232" s="611" t="s">
        <v>2471</v>
      </c>
      <c r="C232" s="206" t="s">
        <v>1423</v>
      </c>
      <c r="D232" s="206" t="s">
        <v>1230</v>
      </c>
      <c r="E232" s="612"/>
      <c r="F232" s="206" t="s">
        <v>1925</v>
      </c>
      <c r="G232" s="206" t="s">
        <v>2494</v>
      </c>
      <c r="H232" s="612"/>
      <c r="I232" s="206" t="s">
        <v>2483</v>
      </c>
      <c r="J232" s="615"/>
      <c r="K232" s="614"/>
      <c r="L232" s="613"/>
      <c r="M232" s="613"/>
      <c r="N232" s="628"/>
      <c r="O232" s="613"/>
      <c r="P232" s="613"/>
      <c r="Q232" s="613"/>
      <c r="R232" s="613"/>
      <c r="S232" s="306"/>
      <c r="T232" s="331"/>
      <c r="U232" s="306"/>
      <c r="V232" s="613"/>
      <c r="W232" s="303"/>
      <c r="X232" s="614" t="s">
        <v>2440</v>
      </c>
    </row>
    <row r="233" spans="1:24" ht="31.5" hidden="1" customHeight="1" x14ac:dyDescent="0.25">
      <c r="A233" s="611" t="s">
        <v>3504</v>
      </c>
      <c r="B233" s="611" t="s">
        <v>2471</v>
      </c>
      <c r="C233" s="206" t="s">
        <v>1423</v>
      </c>
      <c r="D233" s="206" t="s">
        <v>1230</v>
      </c>
      <c r="E233" s="612"/>
      <c r="F233" s="206" t="s">
        <v>1925</v>
      </c>
      <c r="G233" s="206" t="s">
        <v>2485</v>
      </c>
      <c r="H233" s="612"/>
      <c r="I233" s="206" t="s">
        <v>2483</v>
      </c>
      <c r="J233" s="615"/>
      <c r="K233" s="614"/>
      <c r="L233" s="613"/>
      <c r="M233" s="613"/>
      <c r="N233" s="628"/>
      <c r="O233" s="613"/>
      <c r="P233" s="613"/>
      <c r="Q233" s="613"/>
      <c r="R233" s="613"/>
      <c r="S233" s="306"/>
      <c r="T233" s="331"/>
      <c r="U233" s="306"/>
      <c r="V233" s="613"/>
      <c r="W233" s="303"/>
      <c r="X233" s="614" t="s">
        <v>2440</v>
      </c>
    </row>
    <row r="234" spans="1:24" ht="68.25" hidden="1" customHeight="1" x14ac:dyDescent="0.25">
      <c r="A234" s="611" t="s">
        <v>3504</v>
      </c>
      <c r="B234" s="611" t="s">
        <v>2471</v>
      </c>
      <c r="C234" s="206" t="s">
        <v>1423</v>
      </c>
      <c r="D234" s="206" t="s">
        <v>1230</v>
      </c>
      <c r="E234" s="612"/>
      <c r="F234" s="206" t="s">
        <v>1925</v>
      </c>
      <c r="G234" s="206" t="s">
        <v>2484</v>
      </c>
      <c r="H234" s="612"/>
      <c r="I234" s="206" t="s">
        <v>2483</v>
      </c>
      <c r="J234" s="615"/>
      <c r="K234" s="614"/>
      <c r="L234" s="613"/>
      <c r="M234" s="613"/>
      <c r="N234" s="628"/>
      <c r="O234" s="613"/>
      <c r="P234" s="613"/>
      <c r="Q234" s="613"/>
      <c r="R234" s="613"/>
      <c r="S234" s="306"/>
      <c r="T234" s="331"/>
      <c r="U234" s="306"/>
      <c r="V234" s="613"/>
      <c r="W234" s="303"/>
      <c r="X234" s="614" t="s">
        <v>2440</v>
      </c>
    </row>
    <row r="235" spans="1:24" ht="75" hidden="1" x14ac:dyDescent="0.25">
      <c r="A235" s="611" t="s">
        <v>3504</v>
      </c>
      <c r="B235" s="611" t="s">
        <v>2471</v>
      </c>
      <c r="C235" s="206" t="s">
        <v>1423</v>
      </c>
      <c r="D235" s="206"/>
      <c r="E235" s="612"/>
      <c r="F235" s="206" t="s">
        <v>1925</v>
      </c>
      <c r="G235" s="616" t="s">
        <v>2482</v>
      </c>
      <c r="H235" s="612"/>
      <c r="I235" s="206"/>
      <c r="J235" s="613"/>
      <c r="K235" s="614"/>
      <c r="L235" s="613"/>
      <c r="M235" s="613"/>
      <c r="N235" s="628"/>
      <c r="O235" s="613"/>
      <c r="P235" s="613"/>
      <c r="Q235" s="613"/>
      <c r="R235" s="613"/>
      <c r="S235" s="306"/>
      <c r="T235" s="331"/>
      <c r="U235" s="306"/>
      <c r="V235" s="613"/>
      <c r="W235" s="303"/>
      <c r="X235" s="614" t="s">
        <v>2122</v>
      </c>
    </row>
    <row r="236" spans="1:24" ht="120" hidden="1" x14ac:dyDescent="0.25">
      <c r="A236" s="611" t="s">
        <v>3504</v>
      </c>
      <c r="B236" s="611" t="s">
        <v>2471</v>
      </c>
      <c r="C236" s="206" t="s">
        <v>1423</v>
      </c>
      <c r="D236" s="206"/>
      <c r="E236" s="612"/>
      <c r="F236" s="206" t="s">
        <v>1925</v>
      </c>
      <c r="G236" s="616" t="s">
        <v>2478</v>
      </c>
      <c r="H236" s="612"/>
      <c r="I236" s="206"/>
      <c r="J236" s="613"/>
      <c r="K236" s="614"/>
      <c r="L236" s="613"/>
      <c r="M236" s="613"/>
      <c r="N236" s="628"/>
      <c r="O236" s="613"/>
      <c r="P236" s="613"/>
      <c r="Q236" s="613"/>
      <c r="R236" s="613"/>
      <c r="S236" s="306"/>
      <c r="T236" s="331"/>
      <c r="U236" s="306"/>
      <c r="V236" s="613"/>
      <c r="W236" s="303"/>
      <c r="X236" s="614" t="s">
        <v>2122</v>
      </c>
    </row>
    <row r="237" spans="1:24" ht="30" hidden="1" customHeight="1" x14ac:dyDescent="0.25">
      <c r="A237" s="611" t="s">
        <v>3504</v>
      </c>
      <c r="B237" s="611" t="s">
        <v>2471</v>
      </c>
      <c r="C237" s="206" t="s">
        <v>1423</v>
      </c>
      <c r="D237" s="206"/>
      <c r="E237" s="617" t="s">
        <v>1952</v>
      </c>
      <c r="F237" s="617"/>
      <c r="G237" s="206" t="s">
        <v>2477</v>
      </c>
      <c r="H237" s="618" t="s">
        <v>323</v>
      </c>
      <c r="I237" s="617"/>
      <c r="J237" s="619"/>
      <c r="K237" s="614"/>
      <c r="L237" s="613"/>
      <c r="M237" s="613"/>
      <c r="N237" s="628"/>
      <c r="O237" s="613"/>
      <c r="P237" s="613"/>
      <c r="Q237" s="613"/>
      <c r="R237" s="636"/>
      <c r="S237" s="641"/>
      <c r="T237" s="644"/>
      <c r="U237" s="641"/>
      <c r="V237" s="613"/>
      <c r="X237" s="614" t="s">
        <v>2122</v>
      </c>
    </row>
    <row r="238" spans="1:24" ht="30" hidden="1" customHeight="1" x14ac:dyDescent="0.25">
      <c r="A238" s="611" t="s">
        <v>3504</v>
      </c>
      <c r="B238" s="611" t="s">
        <v>2471</v>
      </c>
      <c r="C238" s="206" t="s">
        <v>1423</v>
      </c>
      <c r="D238" s="206"/>
      <c r="E238" s="617" t="s">
        <v>1952</v>
      </c>
      <c r="F238" s="617"/>
      <c r="G238" s="206" t="s">
        <v>2475</v>
      </c>
      <c r="H238" s="618" t="s">
        <v>323</v>
      </c>
      <c r="I238" s="617"/>
      <c r="J238" s="619"/>
      <c r="K238" s="614"/>
      <c r="L238" s="613"/>
      <c r="M238" s="613"/>
      <c r="N238" s="628"/>
      <c r="O238" s="613"/>
      <c r="P238" s="613"/>
      <c r="Q238" s="613"/>
      <c r="R238" s="636"/>
      <c r="S238" s="642"/>
      <c r="T238" s="644"/>
      <c r="U238" s="642"/>
      <c r="V238" s="613"/>
      <c r="X238" s="614" t="s">
        <v>2429</v>
      </c>
    </row>
    <row r="239" spans="1:24" ht="30" hidden="1" x14ac:dyDescent="0.25">
      <c r="A239" s="611" t="s">
        <v>3504</v>
      </c>
      <c r="B239" s="611" t="s">
        <v>2471</v>
      </c>
      <c r="C239" s="206" t="s">
        <v>1423</v>
      </c>
      <c r="D239" s="206"/>
      <c r="E239" s="617" t="s">
        <v>1952</v>
      </c>
      <c r="F239" s="617"/>
      <c r="G239" s="206" t="s">
        <v>2474</v>
      </c>
      <c r="H239" s="618" t="s">
        <v>323</v>
      </c>
      <c r="I239" s="617"/>
      <c r="J239" s="619"/>
      <c r="K239" s="614"/>
      <c r="L239" s="613"/>
      <c r="M239" s="613"/>
      <c r="N239" s="628"/>
      <c r="O239" s="613"/>
      <c r="P239" s="613"/>
      <c r="Q239" s="613"/>
      <c r="R239" s="636"/>
      <c r="S239" s="306"/>
      <c r="T239" s="331"/>
      <c r="U239" s="306"/>
      <c r="V239" s="613"/>
      <c r="W239" s="303"/>
      <c r="X239" s="614" t="s">
        <v>2429</v>
      </c>
    </row>
    <row r="240" spans="1:24" ht="30" hidden="1" x14ac:dyDescent="0.25">
      <c r="A240" s="611" t="s">
        <v>3504</v>
      </c>
      <c r="B240" s="611" t="s">
        <v>2471</v>
      </c>
      <c r="C240" s="206" t="s">
        <v>1423</v>
      </c>
      <c r="D240" s="206"/>
      <c r="E240" s="617" t="s">
        <v>1952</v>
      </c>
      <c r="F240" s="617"/>
      <c r="G240" s="206" t="s">
        <v>2473</v>
      </c>
      <c r="H240" s="618" t="s">
        <v>323</v>
      </c>
      <c r="I240" s="617"/>
      <c r="J240" s="619"/>
      <c r="K240" s="614"/>
      <c r="L240" s="613"/>
      <c r="M240" s="613"/>
      <c r="N240" s="628"/>
      <c r="O240" s="613"/>
      <c r="P240" s="613"/>
      <c r="Q240" s="613"/>
      <c r="R240" s="636"/>
      <c r="S240" s="306"/>
      <c r="T240" s="331"/>
      <c r="U240" s="306"/>
      <c r="V240" s="613"/>
      <c r="W240" s="303"/>
      <c r="X240" s="614" t="s">
        <v>2429</v>
      </c>
    </row>
    <row r="241" spans="1:24" ht="54" hidden="1" customHeight="1" x14ac:dyDescent="0.25">
      <c r="A241" s="611" t="s">
        <v>3504</v>
      </c>
      <c r="B241" s="611" t="s">
        <v>2471</v>
      </c>
      <c r="C241" s="206" t="s">
        <v>1423</v>
      </c>
      <c r="D241" s="206"/>
      <c r="E241" s="617" t="s">
        <v>1952</v>
      </c>
      <c r="F241" s="617"/>
      <c r="G241" s="206" t="s">
        <v>2472</v>
      </c>
      <c r="H241" s="618" t="s">
        <v>323</v>
      </c>
      <c r="I241" s="617"/>
      <c r="J241" s="619"/>
      <c r="K241" s="614"/>
      <c r="L241" s="613"/>
      <c r="M241" s="613"/>
      <c r="N241" s="628"/>
      <c r="O241" s="613"/>
      <c r="P241" s="613"/>
      <c r="Q241" s="613"/>
      <c r="R241" s="636"/>
      <c r="S241" s="306"/>
      <c r="T241" s="331"/>
      <c r="U241" s="306"/>
      <c r="V241" s="613"/>
      <c r="W241" s="303"/>
      <c r="X241" s="614" t="s">
        <v>2429</v>
      </c>
    </row>
    <row r="242" spans="1:24" ht="30" hidden="1" x14ac:dyDescent="0.25">
      <c r="A242" s="611" t="s">
        <v>3504</v>
      </c>
      <c r="B242" s="611" t="s">
        <v>2471</v>
      </c>
      <c r="C242" s="206" t="s">
        <v>1423</v>
      </c>
      <c r="D242" s="206"/>
      <c r="E242" s="617" t="s">
        <v>1952</v>
      </c>
      <c r="F242" s="617"/>
      <c r="G242" s="206" t="s">
        <v>2470</v>
      </c>
      <c r="H242" s="618" t="s">
        <v>323</v>
      </c>
      <c r="I242" s="617"/>
      <c r="J242" s="619"/>
      <c r="K242" s="614"/>
      <c r="L242" s="613"/>
      <c r="M242" s="613"/>
      <c r="N242" s="628"/>
      <c r="O242" s="613"/>
      <c r="P242" s="613"/>
      <c r="Q242" s="613"/>
      <c r="R242" s="636" t="s">
        <v>2469</v>
      </c>
      <c r="S242" s="641"/>
      <c r="T242" s="644"/>
      <c r="U242" s="641"/>
      <c r="V242" s="613"/>
      <c r="X242" s="614" t="s">
        <v>2429</v>
      </c>
    </row>
    <row r="243" spans="1:24" ht="60" hidden="1" x14ac:dyDescent="0.25">
      <c r="A243" s="611" t="s">
        <v>3504</v>
      </c>
      <c r="B243" s="611" t="s">
        <v>2460</v>
      </c>
      <c r="C243" s="206" t="s">
        <v>1423</v>
      </c>
      <c r="D243" s="206"/>
      <c r="E243" s="617" t="s">
        <v>1952</v>
      </c>
      <c r="F243" s="617"/>
      <c r="G243" s="206" t="s">
        <v>2468</v>
      </c>
      <c r="H243" s="618" t="s">
        <v>323</v>
      </c>
      <c r="I243" s="617"/>
      <c r="J243" s="619"/>
      <c r="K243" s="614"/>
      <c r="L243" s="613"/>
      <c r="M243" s="613"/>
      <c r="N243" s="628"/>
      <c r="O243" s="613"/>
      <c r="P243" s="613"/>
      <c r="Q243" s="613"/>
      <c r="R243" s="636" t="s">
        <v>2467</v>
      </c>
      <c r="S243" s="642"/>
      <c r="T243" s="644"/>
      <c r="U243" s="642"/>
      <c r="V243" s="613"/>
      <c r="X243" s="614" t="s">
        <v>2464</v>
      </c>
    </row>
    <row r="244" spans="1:24" ht="45" hidden="1" x14ac:dyDescent="0.25">
      <c r="A244" s="611" t="s">
        <v>3504</v>
      </c>
      <c r="B244" s="611" t="s">
        <v>2460</v>
      </c>
      <c r="C244" s="206" t="s">
        <v>1423</v>
      </c>
      <c r="D244" s="206"/>
      <c r="E244" s="617" t="s">
        <v>1952</v>
      </c>
      <c r="F244" s="617"/>
      <c r="G244" s="206" t="s">
        <v>2466</v>
      </c>
      <c r="H244" s="618" t="s">
        <v>323</v>
      </c>
      <c r="I244" s="617"/>
      <c r="J244" s="619"/>
      <c r="K244" s="614"/>
      <c r="L244" s="613"/>
      <c r="M244" s="613"/>
      <c r="N244" s="628"/>
      <c r="O244" s="613"/>
      <c r="P244" s="613"/>
      <c r="Q244" s="613"/>
      <c r="R244" s="636" t="s">
        <v>2465</v>
      </c>
      <c r="S244" s="306"/>
      <c r="T244" s="331"/>
      <c r="U244" s="306"/>
      <c r="V244" s="613"/>
      <c r="W244" s="303"/>
      <c r="X244" s="614" t="s">
        <v>2464</v>
      </c>
    </row>
    <row r="245" spans="1:24" ht="30" hidden="1" x14ac:dyDescent="0.25">
      <c r="A245" s="611" t="s">
        <v>3504</v>
      </c>
      <c r="B245" s="611" t="s">
        <v>2452</v>
      </c>
      <c r="C245" s="206" t="s">
        <v>1423</v>
      </c>
      <c r="D245" s="206"/>
      <c r="E245" s="612"/>
      <c r="F245" s="206" t="s">
        <v>1925</v>
      </c>
      <c r="G245" s="206" t="s">
        <v>2560</v>
      </c>
      <c r="H245" s="612"/>
      <c r="I245" s="206"/>
      <c r="J245" s="613"/>
      <c r="K245" s="614"/>
      <c r="L245" s="613"/>
      <c r="M245" s="613"/>
      <c r="N245" s="628"/>
      <c r="O245" s="613"/>
      <c r="P245" s="613"/>
      <c r="Q245" s="613"/>
      <c r="R245" s="613"/>
      <c r="S245" s="306"/>
      <c r="T245" s="331"/>
      <c r="U245" s="306"/>
      <c r="V245" s="613"/>
      <c r="W245" s="303"/>
      <c r="X245" s="614" t="s">
        <v>2122</v>
      </c>
    </row>
    <row r="246" spans="1:24" ht="30" hidden="1" x14ac:dyDescent="0.25">
      <c r="A246" s="611" t="s">
        <v>3504</v>
      </c>
      <c r="B246" s="611" t="s">
        <v>2452</v>
      </c>
      <c r="C246" s="206" t="s">
        <v>1423</v>
      </c>
      <c r="D246" s="206"/>
      <c r="E246" s="617" t="s">
        <v>1952</v>
      </c>
      <c r="F246" s="617"/>
      <c r="G246" s="206" t="s">
        <v>2559</v>
      </c>
      <c r="H246" s="618" t="s">
        <v>323</v>
      </c>
      <c r="I246" s="617"/>
      <c r="J246" s="619"/>
      <c r="K246" s="614"/>
      <c r="L246" s="613"/>
      <c r="M246" s="613"/>
      <c r="N246" s="628"/>
      <c r="O246" s="613"/>
      <c r="P246" s="613"/>
      <c r="Q246" s="613"/>
      <c r="R246" s="636"/>
      <c r="S246" s="306"/>
      <c r="T246" s="331"/>
      <c r="U246" s="306"/>
      <c r="V246" s="613"/>
      <c r="W246" s="303"/>
      <c r="X246" s="614" t="s">
        <v>2122</v>
      </c>
    </row>
    <row r="247" spans="1:24" ht="30" hidden="1" customHeight="1" x14ac:dyDescent="0.25">
      <c r="A247" s="611" t="s">
        <v>3504</v>
      </c>
      <c r="B247" s="611" t="s">
        <v>2452</v>
      </c>
      <c r="C247" s="206" t="s">
        <v>1423</v>
      </c>
      <c r="D247" s="206"/>
      <c r="E247" s="617" t="s">
        <v>1952</v>
      </c>
      <c r="F247" s="617"/>
      <c r="G247" s="206" t="s">
        <v>2555</v>
      </c>
      <c r="H247" s="618" t="s">
        <v>323</v>
      </c>
      <c r="I247" s="617"/>
      <c r="J247" s="619"/>
      <c r="K247" s="614"/>
      <c r="L247" s="613"/>
      <c r="M247" s="613"/>
      <c r="N247" s="628"/>
      <c r="O247" s="613"/>
      <c r="P247" s="613"/>
      <c r="Q247" s="613"/>
      <c r="R247" s="636"/>
      <c r="S247" s="641"/>
      <c r="T247" s="644"/>
      <c r="U247" s="641"/>
      <c r="V247" s="613"/>
      <c r="X247" s="614" t="s">
        <v>2429</v>
      </c>
    </row>
    <row r="248" spans="1:24" ht="30" hidden="1" customHeight="1" x14ac:dyDescent="0.25">
      <c r="A248" s="611" t="s">
        <v>3504</v>
      </c>
      <c r="B248" s="611" t="s">
        <v>2452</v>
      </c>
      <c r="C248" s="206" t="s">
        <v>1423</v>
      </c>
      <c r="D248" s="206"/>
      <c r="E248" s="617" t="s">
        <v>1952</v>
      </c>
      <c r="F248" s="617"/>
      <c r="G248" s="206" t="s">
        <v>2554</v>
      </c>
      <c r="H248" s="618" t="s">
        <v>323</v>
      </c>
      <c r="I248" s="617"/>
      <c r="J248" s="619"/>
      <c r="K248" s="614"/>
      <c r="L248" s="613"/>
      <c r="M248" s="613"/>
      <c r="N248" s="628"/>
      <c r="O248" s="613"/>
      <c r="P248" s="613"/>
      <c r="Q248" s="613"/>
      <c r="R248" s="636"/>
      <c r="S248" s="642"/>
      <c r="T248" s="644"/>
      <c r="U248" s="642"/>
      <c r="V248" s="613"/>
      <c r="X248" s="614" t="s">
        <v>2429</v>
      </c>
    </row>
    <row r="249" spans="1:24" ht="79.5" hidden="1" customHeight="1" x14ac:dyDescent="0.25">
      <c r="A249" s="611" t="s">
        <v>3504</v>
      </c>
      <c r="B249" s="611" t="s">
        <v>2452</v>
      </c>
      <c r="C249" s="206" t="s">
        <v>1423</v>
      </c>
      <c r="D249" s="206"/>
      <c r="E249" s="612"/>
      <c r="F249" s="206" t="s">
        <v>1925</v>
      </c>
      <c r="G249" s="206" t="s">
        <v>2550</v>
      </c>
      <c r="H249" s="612"/>
      <c r="I249" s="206"/>
      <c r="J249" s="613"/>
      <c r="K249" s="614"/>
      <c r="L249" s="613"/>
      <c r="M249" s="613"/>
      <c r="N249" s="628"/>
      <c r="O249" s="613"/>
      <c r="P249" s="613"/>
      <c r="Q249" s="613"/>
      <c r="R249" s="613"/>
      <c r="S249" s="306"/>
      <c r="T249" s="331"/>
      <c r="U249" s="306"/>
      <c r="V249" s="613"/>
      <c r="W249" s="303"/>
      <c r="X249" s="614" t="s">
        <v>2545</v>
      </c>
    </row>
    <row r="250" spans="1:24" ht="30" hidden="1" x14ac:dyDescent="0.25">
      <c r="A250" s="611" t="s">
        <v>3504</v>
      </c>
      <c r="B250" s="611" t="s">
        <v>2452</v>
      </c>
      <c r="C250" s="206" t="s">
        <v>1423</v>
      </c>
      <c r="D250" s="206"/>
      <c r="E250" s="612"/>
      <c r="F250" s="206" t="s">
        <v>1925</v>
      </c>
      <c r="G250" s="206" t="s">
        <v>2549</v>
      </c>
      <c r="H250" s="612"/>
      <c r="I250" s="206"/>
      <c r="J250" s="613"/>
      <c r="K250" s="614"/>
      <c r="L250" s="613"/>
      <c r="M250" s="613"/>
      <c r="N250" s="628"/>
      <c r="O250" s="613"/>
      <c r="P250" s="613"/>
      <c r="Q250" s="613"/>
      <c r="R250" s="613"/>
      <c r="S250" s="306"/>
      <c r="T250" s="331"/>
      <c r="U250" s="306"/>
      <c r="V250" s="613"/>
      <c r="W250" s="303"/>
      <c r="X250" s="614" t="s">
        <v>2545</v>
      </c>
    </row>
    <row r="251" spans="1:24" ht="81.75" hidden="1" customHeight="1" x14ac:dyDescent="0.25">
      <c r="A251" s="611" t="s">
        <v>3504</v>
      </c>
      <c r="B251" s="611" t="s">
        <v>2460</v>
      </c>
      <c r="C251" s="206" t="s">
        <v>1423</v>
      </c>
      <c r="D251" s="206"/>
      <c r="E251" s="612"/>
      <c r="F251" s="206" t="s">
        <v>1925</v>
      </c>
      <c r="G251" s="206" t="s">
        <v>2459</v>
      </c>
      <c r="H251" s="612"/>
      <c r="I251" s="206"/>
      <c r="J251" s="613"/>
      <c r="K251" s="614"/>
      <c r="L251" s="613"/>
      <c r="M251" s="613"/>
      <c r="N251" s="628"/>
      <c r="O251" s="613"/>
      <c r="P251" s="613"/>
      <c r="Q251" s="613"/>
      <c r="R251" s="613"/>
      <c r="S251" s="306"/>
      <c r="T251" s="331"/>
      <c r="U251" s="306"/>
      <c r="V251" s="613"/>
      <c r="W251" s="303"/>
      <c r="X251" s="614" t="s">
        <v>2122</v>
      </c>
    </row>
    <row r="252" spans="1:24" ht="30" hidden="1" x14ac:dyDescent="0.25">
      <c r="A252" s="611" t="s">
        <v>3504</v>
      </c>
      <c r="B252" s="611" t="s">
        <v>2442</v>
      </c>
      <c r="C252" s="206" t="s">
        <v>1423</v>
      </c>
      <c r="D252" s="206"/>
      <c r="E252" s="617" t="s">
        <v>1952</v>
      </c>
      <c r="F252" s="617"/>
      <c r="G252" s="206" t="s">
        <v>2448</v>
      </c>
      <c r="H252" s="618" t="s">
        <v>323</v>
      </c>
      <c r="I252" s="617"/>
      <c r="J252" s="619"/>
      <c r="K252" s="614"/>
      <c r="L252" s="613"/>
      <c r="M252" s="613"/>
      <c r="N252" s="628"/>
      <c r="O252" s="613"/>
      <c r="P252" s="613"/>
      <c r="Q252" s="613"/>
      <c r="R252" s="636"/>
      <c r="S252" s="640"/>
      <c r="T252" s="644"/>
      <c r="U252" s="640"/>
      <c r="V252" s="613"/>
      <c r="X252" s="614" t="s">
        <v>2122</v>
      </c>
    </row>
    <row r="253" spans="1:24" ht="30" hidden="1" x14ac:dyDescent="0.25">
      <c r="A253" s="611" t="s">
        <v>3504</v>
      </c>
      <c r="B253" s="611" t="s">
        <v>2442</v>
      </c>
      <c r="C253" s="206" t="s">
        <v>1423</v>
      </c>
      <c r="D253" s="206"/>
      <c r="E253" s="617" t="s">
        <v>1952</v>
      </c>
      <c r="F253" s="617"/>
      <c r="G253" s="206" t="s">
        <v>2447</v>
      </c>
      <c r="H253" s="618" t="s">
        <v>323</v>
      </c>
      <c r="I253" s="617"/>
      <c r="J253" s="619"/>
      <c r="K253" s="614"/>
      <c r="L253" s="613"/>
      <c r="M253" s="613"/>
      <c r="N253" s="628"/>
      <c r="O253" s="613"/>
      <c r="P253" s="613"/>
      <c r="Q253" s="613"/>
      <c r="R253" s="636"/>
      <c r="S253" s="306"/>
      <c r="T253" s="331"/>
      <c r="U253" s="306"/>
      <c r="V253" s="613"/>
      <c r="W253" s="303"/>
      <c r="X253" s="614" t="s">
        <v>2122</v>
      </c>
    </row>
    <row r="254" spans="1:24" ht="30" hidden="1" x14ac:dyDescent="0.25">
      <c r="A254" s="611" t="s">
        <v>3504</v>
      </c>
      <c r="B254" s="611" t="s">
        <v>2442</v>
      </c>
      <c r="C254" s="206" t="s">
        <v>1423</v>
      </c>
      <c r="D254" s="206"/>
      <c r="E254" s="617" t="s">
        <v>1952</v>
      </c>
      <c r="F254" s="617"/>
      <c r="G254" s="206" t="s">
        <v>2443</v>
      </c>
      <c r="H254" s="618" t="s">
        <v>323</v>
      </c>
      <c r="I254" s="617"/>
      <c r="J254" s="619"/>
      <c r="K254" s="614"/>
      <c r="L254" s="613"/>
      <c r="M254" s="613"/>
      <c r="N254" s="628"/>
      <c r="O254" s="613"/>
      <c r="P254" s="613"/>
      <c r="Q254" s="613"/>
      <c r="R254" s="636"/>
      <c r="S254" s="306"/>
      <c r="T254" s="331"/>
      <c r="U254" s="306"/>
      <c r="V254" s="613"/>
      <c r="W254" s="303"/>
      <c r="X254" s="614" t="s">
        <v>2429</v>
      </c>
    </row>
    <row r="255" spans="1:24" ht="30" hidden="1" x14ac:dyDescent="0.25">
      <c r="A255" s="611" t="s">
        <v>3504</v>
      </c>
      <c r="B255" s="611" t="s">
        <v>2442</v>
      </c>
      <c r="C255" s="206" t="s">
        <v>1423</v>
      </c>
      <c r="D255" s="206"/>
      <c r="E255" s="617" t="s">
        <v>1952</v>
      </c>
      <c r="F255" s="617"/>
      <c r="G255" s="206" t="s">
        <v>2441</v>
      </c>
      <c r="H255" s="618" t="s">
        <v>323</v>
      </c>
      <c r="I255" s="617"/>
      <c r="J255" s="619"/>
      <c r="K255" s="614"/>
      <c r="L255" s="613"/>
      <c r="M255" s="613"/>
      <c r="N255" s="628"/>
      <c r="O255" s="613"/>
      <c r="P255" s="613"/>
      <c r="Q255" s="613"/>
      <c r="R255" s="636"/>
      <c r="S255" s="306"/>
      <c r="T255" s="331"/>
      <c r="U255" s="306"/>
      <c r="V255" s="613"/>
      <c r="W255" s="303"/>
      <c r="X255" s="614" t="s">
        <v>2429</v>
      </c>
    </row>
    <row r="256" spans="1:24" ht="30" hidden="1" x14ac:dyDescent="0.25">
      <c r="A256" s="611" t="s">
        <v>3504</v>
      </c>
      <c r="B256" s="611" t="s">
        <v>2423</v>
      </c>
      <c r="C256" s="206" t="s">
        <v>1423</v>
      </c>
      <c r="D256" s="206"/>
      <c r="E256" s="617" t="s">
        <v>1952</v>
      </c>
      <c r="F256" s="617"/>
      <c r="G256" s="206" t="s">
        <v>2437</v>
      </c>
      <c r="H256" s="618" t="s">
        <v>323</v>
      </c>
      <c r="I256" s="617"/>
      <c r="J256" s="619"/>
      <c r="K256" s="614"/>
      <c r="L256" s="613"/>
      <c r="M256" s="613"/>
      <c r="N256" s="628"/>
      <c r="O256" s="613"/>
      <c r="P256" s="613"/>
      <c r="Q256" s="613"/>
      <c r="R256" s="636"/>
      <c r="S256" s="306"/>
      <c r="T256" s="331"/>
      <c r="U256" s="306"/>
      <c r="V256" s="613"/>
      <c r="W256" s="303"/>
      <c r="X256" s="614" t="s">
        <v>2122</v>
      </c>
    </row>
    <row r="257" spans="1:24" ht="30" hidden="1" x14ac:dyDescent="0.25">
      <c r="A257" s="611" t="s">
        <v>3504</v>
      </c>
      <c r="B257" s="611" t="s">
        <v>2423</v>
      </c>
      <c r="C257" s="206" t="s">
        <v>1423</v>
      </c>
      <c r="D257" s="206"/>
      <c r="E257" s="617" t="s">
        <v>1952</v>
      </c>
      <c r="F257" s="617"/>
      <c r="G257" s="206" t="s">
        <v>2436</v>
      </c>
      <c r="H257" s="618" t="s">
        <v>323</v>
      </c>
      <c r="I257" s="617"/>
      <c r="J257" s="619"/>
      <c r="K257" s="614"/>
      <c r="L257" s="613"/>
      <c r="M257" s="613"/>
      <c r="N257" s="628"/>
      <c r="O257" s="613"/>
      <c r="P257" s="613"/>
      <c r="Q257" s="613"/>
      <c r="R257" s="636"/>
      <c r="S257" s="306"/>
      <c r="T257" s="331"/>
      <c r="U257" s="306"/>
      <c r="V257" s="613"/>
      <c r="W257" s="303"/>
      <c r="X257" s="614" t="s">
        <v>2122</v>
      </c>
    </row>
    <row r="258" spans="1:24" ht="30" hidden="1" x14ac:dyDescent="0.25">
      <c r="A258" s="611" t="s">
        <v>3504</v>
      </c>
      <c r="B258" s="611" t="s">
        <v>2423</v>
      </c>
      <c r="C258" s="206" t="s">
        <v>1423</v>
      </c>
      <c r="D258" s="206"/>
      <c r="E258" s="617" t="s">
        <v>1952</v>
      </c>
      <c r="F258" s="617"/>
      <c r="G258" s="206" t="s">
        <v>2430</v>
      </c>
      <c r="H258" s="618" t="s">
        <v>323</v>
      </c>
      <c r="I258" s="617"/>
      <c r="J258" s="619"/>
      <c r="K258" s="614"/>
      <c r="L258" s="613"/>
      <c r="M258" s="613"/>
      <c r="N258" s="628"/>
      <c r="O258" s="613"/>
      <c r="P258" s="613"/>
      <c r="Q258" s="613"/>
      <c r="R258" s="636"/>
      <c r="S258" s="199"/>
      <c r="T258" s="645"/>
      <c r="U258" s="199"/>
      <c r="V258" s="613"/>
      <c r="W258" s="46"/>
      <c r="X258" s="614" t="s">
        <v>2429</v>
      </c>
    </row>
  </sheetData>
  <autoFilter ref="A3:X257"/>
  <dataValidations count="7">
    <dataValidation type="list" allowBlank="1" showInputMessage="1" showErrorMessage="1" sqref="X218:X258 X4:X216">
      <formula1>"Business/Policy,Functional,Non-Functional,Interface,Data,Notifications,Reporting"</formula1>
    </dataValidation>
    <dataValidation type="list" allowBlank="1" showInputMessage="1" showErrorMessage="1" sqref="V218:V258 N20:N216 N218:N258 V4:V216">
      <formula1>"Yes,No"</formula1>
    </dataValidation>
    <dataValidation type="list" allowBlank="1" showInputMessage="1" showErrorMessage="1" sqref="K218:K258 K4:K66 K68:K216">
      <formula1>"Met,Validated,Open,Deleted,Deferred,Duplicate"</formula1>
    </dataValidation>
    <dataValidation type="list" allowBlank="1" showInputMessage="1" showErrorMessage="1" sqref="B218:B224 B4:B80">
      <formula1>"Plan Certification,Submit Plan to Exchange,Plan Open for Enrollment,Create Issuer,Process Submitted Plan,Populate Plan in Registry,Publish Plan to Exchange Portal,Decertification,Plan Withdrawal,Plan Renewal,Update Plan,Plan Monitoring,Ongoing"</formula1>
    </dataValidation>
    <dataValidation type="list" allowBlank="1" showInputMessage="1" showErrorMessage="1" sqref="B225:B258 B104:B216">
      <formula1>"Plan Certification,Plan Has Enrollees,Submit Plan to Exchange,Plan Open for Enrollment,Create Issuer,Process Submitted Plan,Populate Plan in Registry,Publish Plan to Exchange Portal,Decertification,Plan Withdrawal,Plan Renewal,Update Plan,Ongoing"</formula1>
    </dataValidation>
    <dataValidation type="list" allowBlank="1" showInputMessage="1" showErrorMessage="1" sqref="B81:B103">
      <formula1>"Plan Certification,Submit Plan to Exchange,Plan Open for Enrollment,Create Issuer,Process Submitted Plan,Populate Plan in Registry,Publish Plan to Exchange Portal,Decertification,Plan Withdrawal,Plan Renewal,Update Plan,Plan Monitoring"</formula1>
    </dataValidation>
    <dataValidation type="list" allowBlank="1" showInputMessage="1" showErrorMessage="1" sqref="K67">
      <formula1>"Met,Validated,Open,Deleted,Deferred,Duplicate "</formula1>
    </dataValidation>
  </dataValidations>
  <pageMargins left="0.25" right="0.25" top="0.75" bottom="0.75" header="0.3" footer="0.3"/>
  <pageSetup paperSize="5" scale="86" fitToHeight="0" orientation="landscape" copies="19" r:id="rId1"/>
  <headerFooter>
    <oddHeader>&amp;A</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X1220"/>
  <sheetViews>
    <sheetView tabSelected="1" zoomScale="70" zoomScaleNormal="70" workbookViewId="0">
      <pane ySplit="4" topLeftCell="A10" activePane="bottomLeft" state="frozen"/>
      <selection activeCell="A11" sqref="A11:X11"/>
      <selection pane="bottomLeft" activeCell="A11" sqref="A11:X11"/>
    </sheetView>
  </sheetViews>
  <sheetFormatPr defaultColWidth="27.6640625" defaultRowHeight="15.6" outlineLevelRow="1" x14ac:dyDescent="0.25"/>
  <cols>
    <col min="1" max="1" width="8.6640625" style="98" customWidth="1"/>
    <col min="2" max="2" width="15.6640625" style="189" hidden="1" customWidth="1"/>
    <col min="3" max="4" width="15.6640625" style="98" customWidth="1"/>
    <col min="5" max="5" width="15.6640625" style="98" hidden="1" customWidth="1"/>
    <col min="6" max="6" width="15.6640625" style="98" customWidth="1"/>
    <col min="7" max="7" width="65.6640625" style="98" customWidth="1"/>
    <col min="8" max="8" width="10.6640625" style="98" hidden="1" customWidth="1"/>
    <col min="9" max="10" width="30.6640625" style="98" hidden="1" customWidth="1"/>
    <col min="11" max="11" width="13.6640625" style="428" customWidth="1"/>
    <col min="12" max="12" width="13.6640625" style="98" hidden="1" customWidth="1"/>
    <col min="13" max="13" width="20.6640625" style="190" hidden="1" customWidth="1"/>
    <col min="14" max="14" width="10.6640625" style="191" hidden="1" customWidth="1"/>
    <col min="15" max="15" width="30.6640625" style="108" customWidth="1"/>
    <col min="16" max="16" width="16.6640625" style="795" customWidth="1"/>
    <col min="17" max="17" width="16.6640625" style="864" customWidth="1"/>
    <col min="18" max="18" width="30.6640625" style="111" hidden="1" customWidth="1"/>
    <col min="19" max="19" width="50.6640625" style="112" hidden="1" customWidth="1"/>
    <col min="20" max="20" width="8.6640625" style="112" hidden="1" customWidth="1"/>
    <col min="21" max="21" width="50.6640625" style="113" hidden="1" customWidth="1"/>
    <col min="22" max="22" width="10.6640625" style="864" hidden="1" customWidth="1"/>
    <col min="23" max="23" width="10.6640625" style="794" hidden="1" customWidth="1"/>
    <col min="24" max="24" width="18.6640625" style="910" customWidth="1"/>
    <col min="25" max="25" width="27.6640625" style="98"/>
    <col min="26" max="37" width="10.6640625" style="98" customWidth="1"/>
    <col min="38" max="16384" width="27.6640625" style="98"/>
  </cols>
  <sheetData>
    <row r="1" spans="1:24" ht="20.100000000000001" customHeight="1" x14ac:dyDescent="0.25">
      <c r="A1" s="279" t="s">
        <v>3264</v>
      </c>
      <c r="B1" s="279"/>
      <c r="C1" s="105"/>
      <c r="D1" s="105"/>
      <c r="E1" s="105"/>
      <c r="F1" s="105"/>
      <c r="G1" s="105"/>
      <c r="H1" s="105"/>
      <c r="I1" s="106"/>
      <c r="J1" s="107"/>
      <c r="L1" s="108"/>
      <c r="M1" s="109"/>
      <c r="N1" s="108"/>
      <c r="O1" s="137"/>
      <c r="P1" s="861"/>
      <c r="Q1" s="862"/>
      <c r="V1" s="862"/>
      <c r="W1" s="908"/>
      <c r="X1" s="909"/>
    </row>
    <row r="2" spans="1:24" ht="20.100000000000001" customHeight="1" x14ac:dyDescent="0.25">
      <c r="A2" s="279" t="s">
        <v>3265</v>
      </c>
      <c r="B2" s="279"/>
      <c r="C2" s="279"/>
      <c r="D2" s="279"/>
      <c r="E2" s="279"/>
      <c r="F2" s="279"/>
      <c r="G2" s="279"/>
      <c r="H2" s="279"/>
      <c r="I2" s="238"/>
      <c r="J2" s="239"/>
      <c r="L2" s="108"/>
      <c r="M2" s="109"/>
      <c r="N2" s="108"/>
      <c r="O2" s="137"/>
      <c r="P2" s="778"/>
      <c r="Q2" s="863"/>
      <c r="V2" s="863"/>
    </row>
    <row r="3" spans="1:24" ht="20.100000000000001" customHeight="1" x14ac:dyDescent="0.25">
      <c r="A3" s="279"/>
      <c r="B3" s="279"/>
      <c r="C3" s="279"/>
      <c r="D3" s="279"/>
      <c r="E3" s="279"/>
      <c r="F3" s="279"/>
      <c r="G3" s="279"/>
      <c r="H3" s="279"/>
      <c r="I3" s="238"/>
      <c r="J3" s="239"/>
      <c r="L3" s="108"/>
      <c r="M3" s="109"/>
      <c r="N3" s="108"/>
      <c r="O3" s="137"/>
      <c r="P3" s="778"/>
      <c r="Q3" s="863"/>
      <c r="V3" s="863"/>
    </row>
    <row r="4" spans="1:24" s="346" customFormat="1" ht="46.8" x14ac:dyDescent="0.25">
      <c r="A4" s="194" t="s">
        <v>1386</v>
      </c>
      <c r="B4" s="194" t="s">
        <v>2634</v>
      </c>
      <c r="C4" s="194" t="s">
        <v>1387</v>
      </c>
      <c r="D4" s="194" t="s">
        <v>1388</v>
      </c>
      <c r="E4" s="194" t="s">
        <v>2635</v>
      </c>
      <c r="F4" s="194" t="s">
        <v>2364</v>
      </c>
      <c r="G4" s="194" t="s">
        <v>1389</v>
      </c>
      <c r="H4" s="195" t="s">
        <v>340</v>
      </c>
      <c r="I4" s="220" t="s">
        <v>342</v>
      </c>
      <c r="J4" s="196" t="s">
        <v>1967</v>
      </c>
      <c r="K4" s="197" t="s">
        <v>2633</v>
      </c>
      <c r="L4" s="197" t="s">
        <v>2631</v>
      </c>
      <c r="M4" s="197" t="s">
        <v>2630</v>
      </c>
      <c r="N4" s="197" t="s">
        <v>2629</v>
      </c>
      <c r="O4" s="197" t="s">
        <v>2386</v>
      </c>
      <c r="P4" s="865" t="s">
        <v>2628</v>
      </c>
      <c r="Q4" s="865" t="s">
        <v>2627</v>
      </c>
      <c r="R4" s="197" t="s">
        <v>2636</v>
      </c>
      <c r="S4" s="197" t="s">
        <v>2637</v>
      </c>
      <c r="T4" s="197" t="s">
        <v>2638</v>
      </c>
      <c r="U4" s="197" t="s">
        <v>2639</v>
      </c>
      <c r="V4" s="865" t="s">
        <v>2626</v>
      </c>
      <c r="W4" s="865" t="s">
        <v>2121</v>
      </c>
      <c r="X4" s="865" t="s">
        <v>2418</v>
      </c>
    </row>
    <row r="5" spans="1:24" s="120" customFormat="1" ht="165.75" customHeight="1" outlineLevel="1" x14ac:dyDescent="0.25">
      <c r="A5" s="646" t="s">
        <v>2640</v>
      </c>
      <c r="B5" s="647" t="s">
        <v>2641</v>
      </c>
      <c r="C5" s="648" t="s">
        <v>1395</v>
      </c>
      <c r="D5" s="648" t="s">
        <v>3494</v>
      </c>
      <c r="E5" s="648" t="s">
        <v>1925</v>
      </c>
      <c r="F5" s="648" t="s">
        <v>1925</v>
      </c>
      <c r="G5" s="649" t="s">
        <v>3667</v>
      </c>
      <c r="H5" s="650" t="s">
        <v>331</v>
      </c>
      <c r="I5" s="648" t="s">
        <v>1960</v>
      </c>
      <c r="J5" s="651" t="s">
        <v>2642</v>
      </c>
      <c r="K5" s="652" t="s">
        <v>2422</v>
      </c>
      <c r="L5" s="653"/>
      <c r="M5" s="654" t="s">
        <v>2643</v>
      </c>
      <c r="N5" s="655"/>
      <c r="O5" s="656" t="s">
        <v>3668</v>
      </c>
      <c r="P5" s="656" t="s">
        <v>2384</v>
      </c>
      <c r="Q5" s="866">
        <v>41339</v>
      </c>
      <c r="R5" s="118" t="s">
        <v>2645</v>
      </c>
      <c r="S5" s="119"/>
      <c r="T5" s="119"/>
      <c r="U5" s="119"/>
      <c r="V5" s="911"/>
      <c r="W5" s="912" t="s">
        <v>2422</v>
      </c>
      <c r="X5" s="668" t="s">
        <v>2429</v>
      </c>
    </row>
    <row r="6" spans="1:24" s="120" customFormat="1" ht="141" customHeight="1" outlineLevel="1" x14ac:dyDescent="0.25">
      <c r="A6" s="657" t="s">
        <v>711</v>
      </c>
      <c r="B6" s="658" t="s">
        <v>2646</v>
      </c>
      <c r="C6" s="659" t="s">
        <v>989</v>
      </c>
      <c r="D6" s="660" t="s">
        <v>3669</v>
      </c>
      <c r="E6" s="659" t="s">
        <v>1925</v>
      </c>
      <c r="F6" s="659" t="s">
        <v>1925</v>
      </c>
      <c r="G6" s="661" t="s">
        <v>255</v>
      </c>
      <c r="H6" s="662" t="s">
        <v>320</v>
      </c>
      <c r="I6" s="648"/>
      <c r="J6" s="663"/>
      <c r="K6" s="652" t="s">
        <v>2522</v>
      </c>
      <c r="L6" s="659"/>
      <c r="M6" s="654" t="s">
        <v>2643</v>
      </c>
      <c r="N6" s="659"/>
      <c r="O6" s="664"/>
      <c r="P6" s="648"/>
      <c r="Q6" s="668"/>
      <c r="R6" s="118"/>
      <c r="S6" s="119"/>
      <c r="T6" s="119"/>
      <c r="U6" s="119"/>
      <c r="V6" s="659"/>
      <c r="W6" s="912" t="s">
        <v>2422</v>
      </c>
      <c r="X6" s="668" t="s">
        <v>2122</v>
      </c>
    </row>
    <row r="7" spans="1:24" s="120" customFormat="1" ht="184.5" customHeight="1" outlineLevel="1" x14ac:dyDescent="0.25">
      <c r="A7" s="665" t="s">
        <v>2647</v>
      </c>
      <c r="B7" s="666" t="s">
        <v>2648</v>
      </c>
      <c r="C7" s="648" t="s">
        <v>1395</v>
      </c>
      <c r="D7" s="648" t="s">
        <v>3670</v>
      </c>
      <c r="E7" s="648" t="s">
        <v>1925</v>
      </c>
      <c r="F7" s="648" t="s">
        <v>1925</v>
      </c>
      <c r="G7" s="649" t="s">
        <v>3671</v>
      </c>
      <c r="H7" s="650" t="s">
        <v>331</v>
      </c>
      <c r="I7" s="648" t="s">
        <v>1960</v>
      </c>
      <c r="J7" s="651" t="s">
        <v>2649</v>
      </c>
      <c r="K7" s="652" t="s">
        <v>2425</v>
      </c>
      <c r="L7" s="666"/>
      <c r="M7" s="654" t="s">
        <v>2643</v>
      </c>
      <c r="N7" s="655"/>
      <c r="O7" s="656" t="s">
        <v>3672</v>
      </c>
      <c r="P7" s="656"/>
      <c r="Q7" s="670"/>
      <c r="R7" s="118" t="s">
        <v>2650</v>
      </c>
      <c r="S7" s="119"/>
      <c r="T7" s="119"/>
      <c r="U7" s="119"/>
      <c r="V7" s="911"/>
      <c r="W7" s="912" t="s">
        <v>2422</v>
      </c>
      <c r="X7" s="668" t="s">
        <v>2429</v>
      </c>
    </row>
    <row r="8" spans="1:24" ht="62.4" outlineLevel="1" x14ac:dyDescent="0.25">
      <c r="A8" s="646" t="s">
        <v>2651</v>
      </c>
      <c r="B8" s="667" t="s">
        <v>2652</v>
      </c>
      <c r="C8" s="648" t="s">
        <v>1395</v>
      </c>
      <c r="D8" s="648" t="s">
        <v>3670</v>
      </c>
      <c r="E8" s="648" t="s">
        <v>1925</v>
      </c>
      <c r="F8" s="648" t="s">
        <v>1925</v>
      </c>
      <c r="G8" s="648" t="s">
        <v>2653</v>
      </c>
      <c r="H8" s="668" t="s">
        <v>320</v>
      </c>
      <c r="I8" s="648"/>
      <c r="J8" s="651" t="s">
        <v>2654</v>
      </c>
      <c r="K8" s="652" t="s">
        <v>2522</v>
      </c>
      <c r="L8" s="665"/>
      <c r="M8" s="654" t="s">
        <v>2643</v>
      </c>
      <c r="N8" s="669"/>
      <c r="O8" s="656" t="s">
        <v>3673</v>
      </c>
      <c r="P8" s="656"/>
      <c r="Q8" s="670"/>
      <c r="R8" s="125" t="s">
        <v>2650</v>
      </c>
      <c r="S8" s="126"/>
      <c r="T8" s="127"/>
      <c r="U8" s="118"/>
      <c r="V8" s="913"/>
      <c r="W8" s="912" t="s">
        <v>2422</v>
      </c>
      <c r="X8" s="668" t="s">
        <v>2122</v>
      </c>
    </row>
    <row r="9" spans="1:24" s="120" customFormat="1" ht="141" customHeight="1" outlineLevel="1" x14ac:dyDescent="0.25">
      <c r="A9" s="665" t="s">
        <v>2655</v>
      </c>
      <c r="B9" s="667" t="s">
        <v>2652</v>
      </c>
      <c r="C9" s="648" t="s">
        <v>1395</v>
      </c>
      <c r="D9" s="648" t="s">
        <v>2656</v>
      </c>
      <c r="E9" s="667" t="s">
        <v>1409</v>
      </c>
      <c r="F9" s="648" t="s">
        <v>1925</v>
      </c>
      <c r="G9" s="649" t="s">
        <v>3674</v>
      </c>
      <c r="H9" s="670" t="s">
        <v>1409</v>
      </c>
      <c r="I9" s="671" t="s">
        <v>2657</v>
      </c>
      <c r="J9" s="651" t="s">
        <v>2642</v>
      </c>
      <c r="K9" s="672" t="s">
        <v>2451</v>
      </c>
      <c r="L9" s="666"/>
      <c r="M9" s="673" t="s">
        <v>2643</v>
      </c>
      <c r="N9" s="674"/>
      <c r="O9" s="675" t="s">
        <v>3261</v>
      </c>
      <c r="P9" s="867"/>
      <c r="Q9" s="868"/>
      <c r="R9" s="125" t="s">
        <v>2658</v>
      </c>
      <c r="S9" s="127"/>
      <c r="T9" s="127"/>
      <c r="U9" s="127"/>
      <c r="V9" s="913"/>
      <c r="W9" s="914" t="s">
        <v>2422</v>
      </c>
      <c r="X9" s="668" t="s">
        <v>2429</v>
      </c>
    </row>
    <row r="10" spans="1:24" s="113" customFormat="1" ht="70.5" customHeight="1" outlineLevel="1" x14ac:dyDescent="0.25">
      <c r="A10" s="680" t="s">
        <v>2659</v>
      </c>
      <c r="B10" s="681" t="s">
        <v>2660</v>
      </c>
      <c r="C10" s="682" t="s">
        <v>1395</v>
      </c>
      <c r="D10" s="682" t="s">
        <v>2656</v>
      </c>
      <c r="E10" s="683"/>
      <c r="F10" s="684" t="s">
        <v>1925</v>
      </c>
      <c r="G10" s="685" t="s">
        <v>2661</v>
      </c>
      <c r="H10" s="686" t="s">
        <v>320</v>
      </c>
      <c r="I10" s="682"/>
      <c r="J10" s="687"/>
      <c r="K10" s="688" t="s">
        <v>2522</v>
      </c>
      <c r="L10" s="689"/>
      <c r="M10" s="690" t="s">
        <v>2643</v>
      </c>
      <c r="N10" s="691"/>
      <c r="O10" s="675" t="s">
        <v>3675</v>
      </c>
      <c r="P10" s="681"/>
      <c r="Q10" s="755"/>
      <c r="R10" s="135" t="s">
        <v>2662</v>
      </c>
      <c r="S10" s="226"/>
      <c r="T10" s="372"/>
      <c r="U10" s="222"/>
      <c r="V10" s="915"/>
      <c r="W10" s="916" t="s">
        <v>2422</v>
      </c>
      <c r="X10" s="755" t="s">
        <v>2122</v>
      </c>
    </row>
    <row r="11" spans="1:24" s="113" customFormat="1" ht="64.8" customHeight="1" outlineLevel="1" x14ac:dyDescent="0.25">
      <c r="A11" s="646" t="s">
        <v>2663</v>
      </c>
      <c r="B11" s="656" t="s">
        <v>2660</v>
      </c>
      <c r="C11" s="648" t="s">
        <v>1395</v>
      </c>
      <c r="D11" s="648" t="s">
        <v>2656</v>
      </c>
      <c r="E11" s="692"/>
      <c r="F11" s="667" t="s">
        <v>1925</v>
      </c>
      <c r="G11" s="649" t="s">
        <v>2664</v>
      </c>
      <c r="H11" s="693" t="s">
        <v>320</v>
      </c>
      <c r="I11" s="648"/>
      <c r="J11" s="651"/>
      <c r="K11" s="652" t="s">
        <v>2522</v>
      </c>
      <c r="L11" s="665"/>
      <c r="M11" s="694" t="s">
        <v>2643</v>
      </c>
      <c r="N11" s="655"/>
      <c r="O11" s="675" t="s">
        <v>3676</v>
      </c>
      <c r="P11" s="656"/>
      <c r="Q11" s="670"/>
      <c r="R11" s="139"/>
      <c r="S11" s="226"/>
      <c r="T11" s="372"/>
      <c r="U11" s="222"/>
      <c r="V11" s="913"/>
      <c r="W11" s="912" t="s">
        <v>2422</v>
      </c>
      <c r="X11" s="668" t="s">
        <v>2464</v>
      </c>
    </row>
    <row r="12" spans="1:24" ht="62.4" outlineLevel="1" x14ac:dyDescent="0.25">
      <c r="A12" s="695" t="s">
        <v>2665</v>
      </c>
      <c r="B12" s="696" t="s">
        <v>2660</v>
      </c>
      <c r="C12" s="697" t="s">
        <v>1395</v>
      </c>
      <c r="D12" s="697" t="s">
        <v>2237</v>
      </c>
      <c r="E12" s="698"/>
      <c r="F12" s="697" t="s">
        <v>1925</v>
      </c>
      <c r="G12" s="699" t="s">
        <v>2666</v>
      </c>
      <c r="H12" s="700"/>
      <c r="I12" s="699"/>
      <c r="J12" s="701" t="s">
        <v>2667</v>
      </c>
      <c r="K12" s="702" t="s">
        <v>2522</v>
      </c>
      <c r="L12" s="703"/>
      <c r="M12" s="704" t="s">
        <v>2643</v>
      </c>
      <c r="N12" s="705"/>
      <c r="O12" s="675" t="s">
        <v>3676</v>
      </c>
      <c r="P12" s="696"/>
      <c r="Q12" s="700"/>
      <c r="R12" s="144"/>
      <c r="S12" s="222"/>
      <c r="T12" s="373"/>
      <c r="U12" s="222"/>
      <c r="V12" s="917"/>
      <c r="W12" s="918" t="s">
        <v>2422</v>
      </c>
      <c r="X12" s="750" t="s">
        <v>2122</v>
      </c>
    </row>
    <row r="13" spans="1:24" s="120" customFormat="1" ht="327.60000000000002" outlineLevel="1" x14ac:dyDescent="0.25">
      <c r="A13" s="689" t="s">
        <v>2668</v>
      </c>
      <c r="B13" s="711" t="s">
        <v>2669</v>
      </c>
      <c r="C13" s="682" t="s">
        <v>1395</v>
      </c>
      <c r="D13" s="682" t="s">
        <v>2670</v>
      </c>
      <c r="E13" s="682" t="s">
        <v>1933</v>
      </c>
      <c r="F13" s="682" t="s">
        <v>1925</v>
      </c>
      <c r="G13" s="685" t="s">
        <v>2671</v>
      </c>
      <c r="H13" s="712" t="s">
        <v>320</v>
      </c>
      <c r="I13" s="713"/>
      <c r="J13" s="687"/>
      <c r="K13" s="688" t="s">
        <v>2522</v>
      </c>
      <c r="L13" s="689"/>
      <c r="M13" s="714" t="s">
        <v>2643</v>
      </c>
      <c r="N13" s="715"/>
      <c r="O13" s="681" t="s">
        <v>3677</v>
      </c>
      <c r="P13" s="681"/>
      <c r="Q13" s="740"/>
      <c r="R13" s="148"/>
      <c r="S13" s="149"/>
      <c r="T13" s="148"/>
      <c r="U13" s="131"/>
      <c r="V13" s="915"/>
      <c r="W13" s="916" t="s">
        <v>2422</v>
      </c>
      <c r="X13" s="755" t="s">
        <v>2122</v>
      </c>
    </row>
    <row r="14" spans="1:24" s="120" customFormat="1" ht="93.75" customHeight="1" outlineLevel="1" x14ac:dyDescent="0.25">
      <c r="A14" s="665" t="s">
        <v>2672</v>
      </c>
      <c r="B14" s="667" t="s">
        <v>2673</v>
      </c>
      <c r="C14" s="648" t="s">
        <v>1395</v>
      </c>
      <c r="D14" s="648" t="s">
        <v>2670</v>
      </c>
      <c r="E14" s="648" t="s">
        <v>1925</v>
      </c>
      <c r="F14" s="648" t="s">
        <v>1925</v>
      </c>
      <c r="G14" s="648" t="s">
        <v>2674</v>
      </c>
      <c r="H14" s="668" t="s">
        <v>323</v>
      </c>
      <c r="I14" s="716" t="s">
        <v>2675</v>
      </c>
      <c r="J14" s="651" t="s">
        <v>2676</v>
      </c>
      <c r="K14" s="652" t="s">
        <v>2677</v>
      </c>
      <c r="L14" s="665"/>
      <c r="M14" s="653" t="s">
        <v>2643</v>
      </c>
      <c r="N14" s="669"/>
      <c r="O14" s="656"/>
      <c r="P14" s="692"/>
      <c r="Q14" s="869"/>
      <c r="R14" s="118" t="s">
        <v>2678</v>
      </c>
      <c r="S14" s="150"/>
      <c r="T14" s="127"/>
      <c r="U14" s="118"/>
      <c r="V14" s="913"/>
      <c r="W14" s="912" t="s">
        <v>2422</v>
      </c>
      <c r="X14" s="668" t="s">
        <v>2122</v>
      </c>
    </row>
    <row r="15" spans="1:24" s="113" customFormat="1" ht="62.4" outlineLevel="1" x14ac:dyDescent="0.25">
      <c r="A15" s="665" t="s">
        <v>2679</v>
      </c>
      <c r="B15" s="667" t="s">
        <v>2673</v>
      </c>
      <c r="C15" s="667" t="s">
        <v>1395</v>
      </c>
      <c r="D15" s="648" t="s">
        <v>2670</v>
      </c>
      <c r="E15" s="717"/>
      <c r="F15" s="667" t="s">
        <v>1925</v>
      </c>
      <c r="G15" s="648" t="s">
        <v>2288</v>
      </c>
      <c r="H15" s="670" t="s">
        <v>320</v>
      </c>
      <c r="I15" s="648"/>
      <c r="J15" s="651"/>
      <c r="K15" s="652" t="s">
        <v>2677</v>
      </c>
      <c r="L15" s="692"/>
      <c r="M15" s="694" t="s">
        <v>2643</v>
      </c>
      <c r="N15" s="655"/>
      <c r="O15" s="656"/>
      <c r="P15" s="692"/>
      <c r="Q15" s="869"/>
      <c r="R15" s="139"/>
      <c r="S15" s="222"/>
      <c r="T15" s="373"/>
      <c r="U15" s="222"/>
      <c r="V15" s="913"/>
      <c r="W15" s="912" t="s">
        <v>2422</v>
      </c>
      <c r="X15" s="668" t="s">
        <v>2122</v>
      </c>
    </row>
    <row r="16" spans="1:24" s="113" customFormat="1" ht="62.4" outlineLevel="1" x14ac:dyDescent="0.25">
      <c r="A16" s="665" t="s">
        <v>2680</v>
      </c>
      <c r="B16" s="667" t="s">
        <v>2673</v>
      </c>
      <c r="C16" s="648" t="s">
        <v>1395</v>
      </c>
      <c r="D16" s="648" t="s">
        <v>2670</v>
      </c>
      <c r="E16" s="717"/>
      <c r="F16" s="667" t="s">
        <v>1925</v>
      </c>
      <c r="G16" s="648" t="s">
        <v>2681</v>
      </c>
      <c r="H16" s="670" t="s">
        <v>320</v>
      </c>
      <c r="I16" s="648"/>
      <c r="J16" s="651"/>
      <c r="K16" s="652" t="s">
        <v>2425</v>
      </c>
      <c r="L16" s="665"/>
      <c r="M16" s="694" t="s">
        <v>2643</v>
      </c>
      <c r="N16" s="655"/>
      <c r="O16" s="656" t="s">
        <v>3678</v>
      </c>
      <c r="P16" s="656"/>
      <c r="Q16" s="670"/>
      <c r="R16" s="139"/>
      <c r="S16" s="226"/>
      <c r="T16" s="372"/>
      <c r="U16" s="222"/>
      <c r="V16" s="913"/>
      <c r="W16" s="912" t="s">
        <v>2422</v>
      </c>
      <c r="X16" s="668" t="s">
        <v>2122</v>
      </c>
    </row>
    <row r="17" spans="1:24" ht="49.5" customHeight="1" outlineLevel="1" x14ac:dyDescent="0.25">
      <c r="A17" s="665" t="s">
        <v>2682</v>
      </c>
      <c r="B17" s="667" t="s">
        <v>2673</v>
      </c>
      <c r="C17" s="667" t="s">
        <v>1395</v>
      </c>
      <c r="D17" s="648" t="s">
        <v>2670</v>
      </c>
      <c r="E17" s="717"/>
      <c r="F17" s="667" t="s">
        <v>1925</v>
      </c>
      <c r="G17" s="648" t="s">
        <v>2683</v>
      </c>
      <c r="H17" s="670" t="s">
        <v>320</v>
      </c>
      <c r="I17" s="648"/>
      <c r="J17" s="651" t="s">
        <v>2684</v>
      </c>
      <c r="K17" s="652" t="s">
        <v>2677</v>
      </c>
      <c r="L17" s="665"/>
      <c r="M17" s="694" t="s">
        <v>2643</v>
      </c>
      <c r="N17" s="655"/>
      <c r="O17" s="667"/>
      <c r="P17" s="667"/>
      <c r="Q17" s="670"/>
      <c r="R17" s="139"/>
      <c r="S17" s="226"/>
      <c r="T17" s="373"/>
      <c r="U17" s="222"/>
      <c r="V17" s="913"/>
      <c r="W17" s="912" t="s">
        <v>2422</v>
      </c>
      <c r="X17" s="668" t="s">
        <v>2122</v>
      </c>
    </row>
    <row r="18" spans="1:24" ht="49.5" customHeight="1" outlineLevel="1" x14ac:dyDescent="0.25">
      <c r="A18" s="665" t="s">
        <v>2685</v>
      </c>
      <c r="B18" s="667" t="s">
        <v>2673</v>
      </c>
      <c r="C18" s="667" t="s">
        <v>1395</v>
      </c>
      <c r="D18" s="648" t="s">
        <v>2670</v>
      </c>
      <c r="E18" s="717"/>
      <c r="F18" s="667" t="s">
        <v>1925</v>
      </c>
      <c r="G18" s="648" t="s">
        <v>2686</v>
      </c>
      <c r="H18" s="670" t="s">
        <v>320</v>
      </c>
      <c r="I18" s="648"/>
      <c r="J18" s="651"/>
      <c r="K18" s="652" t="s">
        <v>2677</v>
      </c>
      <c r="L18" s="665"/>
      <c r="M18" s="694" t="s">
        <v>2643</v>
      </c>
      <c r="N18" s="655"/>
      <c r="O18" s="667"/>
      <c r="P18" s="667"/>
      <c r="Q18" s="670"/>
      <c r="R18" s="139" t="s">
        <v>2687</v>
      </c>
      <c r="S18" s="226"/>
      <c r="T18" s="373"/>
      <c r="U18" s="222"/>
      <c r="V18" s="913"/>
      <c r="W18" s="912" t="s">
        <v>2422</v>
      </c>
      <c r="X18" s="668" t="s">
        <v>2464</v>
      </c>
    </row>
    <row r="19" spans="1:24" s="113" customFormat="1" ht="58.5" customHeight="1" outlineLevel="1" x14ac:dyDescent="0.25">
      <c r="A19" s="665" t="s">
        <v>2688</v>
      </c>
      <c r="B19" s="667" t="s">
        <v>2673</v>
      </c>
      <c r="C19" s="667" t="s">
        <v>1395</v>
      </c>
      <c r="D19" s="648" t="s">
        <v>2670</v>
      </c>
      <c r="E19" s="717"/>
      <c r="F19" s="667" t="s">
        <v>1925</v>
      </c>
      <c r="G19" s="648" t="s">
        <v>2689</v>
      </c>
      <c r="H19" s="670" t="s">
        <v>320</v>
      </c>
      <c r="I19" s="648"/>
      <c r="J19" s="651" t="s">
        <v>2690</v>
      </c>
      <c r="K19" s="652" t="s">
        <v>2677</v>
      </c>
      <c r="L19" s="665"/>
      <c r="M19" s="694" t="s">
        <v>2643</v>
      </c>
      <c r="N19" s="655"/>
      <c r="O19" s="656"/>
      <c r="P19" s="656"/>
      <c r="Q19" s="670"/>
      <c r="R19" s="139"/>
      <c r="S19" s="222"/>
      <c r="T19" s="373"/>
      <c r="U19" s="222"/>
      <c r="V19" s="913"/>
      <c r="W19" s="912" t="s">
        <v>2422</v>
      </c>
      <c r="X19" s="668" t="s">
        <v>2122</v>
      </c>
    </row>
    <row r="20" spans="1:24" s="120" customFormat="1" ht="109.5" customHeight="1" outlineLevel="1" x14ac:dyDescent="0.25">
      <c r="A20" s="646" t="s">
        <v>2691</v>
      </c>
      <c r="B20" s="718" t="s">
        <v>2673</v>
      </c>
      <c r="C20" s="719" t="s">
        <v>1395</v>
      </c>
      <c r="D20" s="719" t="s">
        <v>2670</v>
      </c>
      <c r="E20" s="720" t="s">
        <v>1925</v>
      </c>
      <c r="F20" s="719" t="s">
        <v>1925</v>
      </c>
      <c r="G20" s="719" t="s">
        <v>2692</v>
      </c>
      <c r="H20" s="721" t="s">
        <v>323</v>
      </c>
      <c r="I20" s="722"/>
      <c r="J20" s="723"/>
      <c r="K20" s="672" t="s">
        <v>2422</v>
      </c>
      <c r="L20" s="724"/>
      <c r="M20" s="725" t="s">
        <v>2643</v>
      </c>
      <c r="N20" s="726"/>
      <c r="O20" s="727" t="s">
        <v>3679</v>
      </c>
      <c r="P20" s="870" t="s">
        <v>2384</v>
      </c>
      <c r="Q20" s="871">
        <v>41339</v>
      </c>
      <c r="R20" s="152"/>
      <c r="S20" s="153"/>
      <c r="T20" s="152"/>
      <c r="U20" s="154"/>
      <c r="V20" s="922"/>
      <c r="W20" s="923" t="s">
        <v>2422</v>
      </c>
      <c r="X20" s="924" t="s">
        <v>2122</v>
      </c>
    </row>
    <row r="21" spans="1:24" s="120" customFormat="1" ht="46.8" outlineLevel="1" x14ac:dyDescent="0.25">
      <c r="A21" s="729" t="s">
        <v>2693</v>
      </c>
      <c r="B21" s="730" t="s">
        <v>2694</v>
      </c>
      <c r="C21" s="731" t="s">
        <v>1395</v>
      </c>
      <c r="D21" s="731" t="s">
        <v>2670</v>
      </c>
      <c r="E21" s="731" t="s">
        <v>1925</v>
      </c>
      <c r="F21" s="731" t="s">
        <v>1925</v>
      </c>
      <c r="G21" s="731" t="s">
        <v>2695</v>
      </c>
      <c r="H21" s="732" t="s">
        <v>320</v>
      </c>
      <c r="I21" s="731"/>
      <c r="J21" s="733"/>
      <c r="K21" s="734" t="s">
        <v>2677</v>
      </c>
      <c r="L21" s="729"/>
      <c r="M21" s="735" t="s">
        <v>2643</v>
      </c>
      <c r="N21" s="736"/>
      <c r="O21" s="737"/>
      <c r="P21" s="749"/>
      <c r="Q21" s="732"/>
      <c r="R21" s="156"/>
      <c r="S21" s="157"/>
      <c r="T21" s="156"/>
      <c r="U21" s="158"/>
      <c r="V21" s="925"/>
      <c r="W21" s="926" t="s">
        <v>2422</v>
      </c>
      <c r="X21" s="732" t="s">
        <v>2464</v>
      </c>
    </row>
    <row r="22" spans="1:24" s="113" customFormat="1" ht="50.25" customHeight="1" outlineLevel="1" x14ac:dyDescent="0.25">
      <c r="A22" s="689" t="s">
        <v>2696</v>
      </c>
      <c r="B22" s="681" t="s">
        <v>2660</v>
      </c>
      <c r="C22" s="682" t="s">
        <v>1395</v>
      </c>
      <c r="D22" s="682" t="s">
        <v>2670</v>
      </c>
      <c r="E22" s="683"/>
      <c r="F22" s="739" t="s">
        <v>1925</v>
      </c>
      <c r="G22" s="682" t="s">
        <v>2697</v>
      </c>
      <c r="H22" s="740" t="s">
        <v>320</v>
      </c>
      <c r="I22" s="682"/>
      <c r="J22" s="687" t="s">
        <v>2698</v>
      </c>
      <c r="K22" s="688" t="s">
        <v>2522</v>
      </c>
      <c r="L22" s="689"/>
      <c r="M22" s="690" t="s">
        <v>2643</v>
      </c>
      <c r="N22" s="691"/>
      <c r="O22" s="739" t="s">
        <v>3680</v>
      </c>
      <c r="P22" s="749"/>
      <c r="Q22" s="740"/>
      <c r="R22" s="135"/>
      <c r="S22" s="226"/>
      <c r="T22" s="373"/>
      <c r="U22" s="222"/>
      <c r="V22" s="913"/>
      <c r="W22" s="916" t="s">
        <v>2422</v>
      </c>
      <c r="X22" s="755" t="s">
        <v>2440</v>
      </c>
    </row>
    <row r="23" spans="1:24" s="120" customFormat="1" ht="202.8" outlineLevel="1" x14ac:dyDescent="0.25">
      <c r="A23" s="703" t="s">
        <v>2699</v>
      </c>
      <c r="B23" s="697" t="s">
        <v>2694</v>
      </c>
      <c r="C23" s="699" t="s">
        <v>1395</v>
      </c>
      <c r="D23" s="699" t="s">
        <v>2670</v>
      </c>
      <c r="E23" s="699" t="s">
        <v>1935</v>
      </c>
      <c r="F23" s="699" t="s">
        <v>1935</v>
      </c>
      <c r="G23" s="699" t="s">
        <v>2700</v>
      </c>
      <c r="H23" s="741" t="s">
        <v>320</v>
      </c>
      <c r="I23" s="742"/>
      <c r="J23" s="701" t="s">
        <v>2701</v>
      </c>
      <c r="K23" s="702" t="s">
        <v>2451</v>
      </c>
      <c r="L23" s="703"/>
      <c r="M23" s="743" t="s">
        <v>2643</v>
      </c>
      <c r="N23" s="744"/>
      <c r="O23" s="696" t="s">
        <v>3681</v>
      </c>
      <c r="P23" s="750" t="s">
        <v>2702</v>
      </c>
      <c r="Q23" s="750"/>
      <c r="R23" s="152"/>
      <c r="S23" s="153"/>
      <c r="T23" s="152"/>
      <c r="U23" s="154"/>
      <c r="V23" s="917"/>
      <c r="W23" s="918" t="s">
        <v>2422</v>
      </c>
      <c r="X23" s="750" t="s">
        <v>2429</v>
      </c>
    </row>
    <row r="24" spans="1:24" s="120" customFormat="1" ht="60" customHeight="1" outlineLevel="1" x14ac:dyDescent="0.25">
      <c r="A24" s="729" t="s">
        <v>2703</v>
      </c>
      <c r="B24" s="730" t="s">
        <v>2673</v>
      </c>
      <c r="C24" s="731" t="s">
        <v>1395</v>
      </c>
      <c r="D24" s="731" t="s">
        <v>2704</v>
      </c>
      <c r="E24" s="731" t="s">
        <v>1925</v>
      </c>
      <c r="F24" s="731" t="s">
        <v>1925</v>
      </c>
      <c r="G24" s="745" t="s">
        <v>2705</v>
      </c>
      <c r="H24" s="746" t="s">
        <v>320</v>
      </c>
      <c r="I24" s="731"/>
      <c r="J24" s="733"/>
      <c r="K24" s="734" t="s">
        <v>2677</v>
      </c>
      <c r="L24" s="729"/>
      <c r="M24" s="735" t="s">
        <v>2643</v>
      </c>
      <c r="N24" s="736"/>
      <c r="O24" s="737"/>
      <c r="P24" s="872"/>
      <c r="Q24" s="873"/>
      <c r="R24" s="158" t="s">
        <v>2706</v>
      </c>
      <c r="S24" s="157"/>
      <c r="T24" s="156"/>
      <c r="U24" s="158"/>
      <c r="V24" s="925"/>
      <c r="W24" s="926" t="s">
        <v>2422</v>
      </c>
      <c r="X24" s="732" t="s">
        <v>2122</v>
      </c>
    </row>
    <row r="25" spans="1:24" ht="62.25" customHeight="1" outlineLevel="1" x14ac:dyDescent="0.25">
      <c r="A25" s="747" t="s">
        <v>2707</v>
      </c>
      <c r="B25" s="748" t="s">
        <v>2669</v>
      </c>
      <c r="C25" s="731" t="s">
        <v>1395</v>
      </c>
      <c r="D25" s="731" t="s">
        <v>2704</v>
      </c>
      <c r="E25" s="731" t="s">
        <v>1925</v>
      </c>
      <c r="F25" s="731" t="s">
        <v>1925</v>
      </c>
      <c r="G25" s="745" t="s">
        <v>2708</v>
      </c>
      <c r="H25" s="746" t="s">
        <v>323</v>
      </c>
      <c r="I25" s="731"/>
      <c r="J25" s="733"/>
      <c r="K25" s="734" t="s">
        <v>2522</v>
      </c>
      <c r="L25" s="729"/>
      <c r="M25" s="704" t="s">
        <v>2643</v>
      </c>
      <c r="N25" s="736"/>
      <c r="O25" s="749" t="s">
        <v>3682</v>
      </c>
      <c r="P25" s="656"/>
      <c r="Q25" s="670"/>
      <c r="R25" s="156"/>
      <c r="S25" s="157"/>
      <c r="T25" s="156"/>
      <c r="U25" s="158"/>
      <c r="V25" s="925"/>
      <c r="W25" s="926" t="s">
        <v>2422</v>
      </c>
      <c r="X25" s="732" t="s">
        <v>2122</v>
      </c>
    </row>
    <row r="26" spans="1:24" s="113" customFormat="1" ht="49.5" customHeight="1" outlineLevel="1" x14ac:dyDescent="0.25">
      <c r="A26" s="689" t="s">
        <v>2709</v>
      </c>
      <c r="B26" s="681" t="s">
        <v>2710</v>
      </c>
      <c r="C26" s="682" t="s">
        <v>1395</v>
      </c>
      <c r="D26" s="682" t="s">
        <v>2670</v>
      </c>
      <c r="E26" s="683"/>
      <c r="F26" s="739" t="s">
        <v>1925</v>
      </c>
      <c r="G26" s="682" t="s">
        <v>2711</v>
      </c>
      <c r="H26" s="740" t="s">
        <v>320</v>
      </c>
      <c r="I26" s="682" t="s">
        <v>2712</v>
      </c>
      <c r="J26" s="687" t="s">
        <v>2713</v>
      </c>
      <c r="K26" s="688" t="s">
        <v>2677</v>
      </c>
      <c r="L26" s="689"/>
      <c r="M26" s="690" t="s">
        <v>2643</v>
      </c>
      <c r="N26" s="691"/>
      <c r="O26" s="739"/>
      <c r="P26" s="681"/>
      <c r="Q26" s="740"/>
      <c r="R26" s="135"/>
      <c r="S26" s="226"/>
      <c r="T26" s="373"/>
      <c r="U26" s="222"/>
      <c r="V26" s="915"/>
      <c r="W26" s="916" t="s">
        <v>2422</v>
      </c>
      <c r="X26" s="755" t="s">
        <v>2440</v>
      </c>
    </row>
    <row r="27" spans="1:24" s="113" customFormat="1" ht="48.75" customHeight="1" outlineLevel="1" x14ac:dyDescent="0.25">
      <c r="A27" s="665" t="s">
        <v>2714</v>
      </c>
      <c r="B27" s="656" t="s">
        <v>2710</v>
      </c>
      <c r="C27" s="648" t="s">
        <v>1395</v>
      </c>
      <c r="D27" s="648" t="s">
        <v>2670</v>
      </c>
      <c r="E27" s="692" t="s">
        <v>2715</v>
      </c>
      <c r="F27" s="667" t="s">
        <v>1925</v>
      </c>
      <c r="G27" s="648" t="s">
        <v>2716</v>
      </c>
      <c r="H27" s="670" t="s">
        <v>320</v>
      </c>
      <c r="I27" s="648"/>
      <c r="J27" s="651" t="s">
        <v>2717</v>
      </c>
      <c r="K27" s="652" t="s">
        <v>2677</v>
      </c>
      <c r="L27" s="665"/>
      <c r="M27" s="694" t="s">
        <v>2643</v>
      </c>
      <c r="N27" s="655"/>
      <c r="O27" s="667"/>
      <c r="P27" s="656"/>
      <c r="Q27" s="670"/>
      <c r="R27" s="139"/>
      <c r="S27" s="226"/>
      <c r="T27" s="373"/>
      <c r="U27" s="222"/>
      <c r="V27" s="913"/>
      <c r="W27" s="912" t="s">
        <v>2422</v>
      </c>
      <c r="X27" s="668" t="s">
        <v>2440</v>
      </c>
    </row>
    <row r="28" spans="1:24" s="120" customFormat="1" ht="61.5" customHeight="1" outlineLevel="1" x14ac:dyDescent="0.25">
      <c r="A28" s="703" t="s">
        <v>2718</v>
      </c>
      <c r="B28" s="696" t="s">
        <v>2710</v>
      </c>
      <c r="C28" s="699" t="s">
        <v>1395</v>
      </c>
      <c r="D28" s="699" t="s">
        <v>3683</v>
      </c>
      <c r="E28" s="699" t="s">
        <v>1925</v>
      </c>
      <c r="F28" s="699" t="s">
        <v>1925</v>
      </c>
      <c r="G28" s="699" t="s">
        <v>2719</v>
      </c>
      <c r="H28" s="750" t="s">
        <v>323</v>
      </c>
      <c r="I28" s="699" t="s">
        <v>2720</v>
      </c>
      <c r="J28" s="701" t="s">
        <v>1409</v>
      </c>
      <c r="K28" s="702" t="s">
        <v>2677</v>
      </c>
      <c r="L28" s="703"/>
      <c r="M28" s="743" t="s">
        <v>2643</v>
      </c>
      <c r="N28" s="744"/>
      <c r="O28" s="696"/>
      <c r="P28" s="874"/>
      <c r="Q28" s="875"/>
      <c r="R28" s="152"/>
      <c r="S28" s="373"/>
      <c r="T28" s="208"/>
      <c r="U28" s="222"/>
      <c r="V28" s="917"/>
      <c r="W28" s="918" t="s">
        <v>2422</v>
      </c>
      <c r="X28" s="750" t="s">
        <v>2122</v>
      </c>
    </row>
    <row r="29" spans="1:24" s="113" customFormat="1" ht="228.75" customHeight="1" outlineLevel="1" x14ac:dyDescent="0.25">
      <c r="A29" s="689" t="s">
        <v>2721</v>
      </c>
      <c r="B29" s="739" t="s">
        <v>2722</v>
      </c>
      <c r="C29" s="682" t="s">
        <v>1395</v>
      </c>
      <c r="D29" s="682" t="s">
        <v>3684</v>
      </c>
      <c r="E29" s="717"/>
      <c r="F29" s="739" t="s">
        <v>1925</v>
      </c>
      <c r="G29" s="682" t="s">
        <v>2723</v>
      </c>
      <c r="H29" s="740"/>
      <c r="I29" s="682"/>
      <c r="J29" s="687"/>
      <c r="K29" s="688" t="s">
        <v>2677</v>
      </c>
      <c r="L29" s="689"/>
      <c r="M29" s="690" t="s">
        <v>2643</v>
      </c>
      <c r="N29" s="691"/>
      <c r="O29" s="739"/>
      <c r="P29" s="681"/>
      <c r="Q29" s="740"/>
      <c r="R29" s="135"/>
      <c r="S29" s="136"/>
      <c r="T29" s="145"/>
      <c r="U29" s="137"/>
      <c r="V29" s="915"/>
      <c r="W29" s="916" t="s">
        <v>2422</v>
      </c>
      <c r="X29" s="755" t="s">
        <v>2440</v>
      </c>
    </row>
    <row r="30" spans="1:24" ht="121.5" customHeight="1" outlineLevel="1" x14ac:dyDescent="0.25">
      <c r="A30" s="703" t="s">
        <v>2724</v>
      </c>
      <c r="B30" s="697" t="s">
        <v>2722</v>
      </c>
      <c r="C30" s="699" t="s">
        <v>1395</v>
      </c>
      <c r="D30" s="699" t="s">
        <v>3684</v>
      </c>
      <c r="E30" s="699" t="s">
        <v>1925</v>
      </c>
      <c r="F30" s="699" t="s">
        <v>1925</v>
      </c>
      <c r="G30" s="699" t="s">
        <v>2725</v>
      </c>
      <c r="H30" s="750" t="s">
        <v>320</v>
      </c>
      <c r="I30" s="699"/>
      <c r="J30" s="701"/>
      <c r="K30" s="702" t="s">
        <v>2677</v>
      </c>
      <c r="L30" s="703"/>
      <c r="M30" s="743" t="s">
        <v>2643</v>
      </c>
      <c r="N30" s="744"/>
      <c r="O30" s="696"/>
      <c r="P30" s="696"/>
      <c r="Q30" s="700"/>
      <c r="R30" s="140" t="s">
        <v>2726</v>
      </c>
      <c r="S30" s="153"/>
      <c r="T30" s="161"/>
      <c r="U30" s="140"/>
      <c r="V30" s="917"/>
      <c r="W30" s="918" t="s">
        <v>2422</v>
      </c>
      <c r="X30" s="750" t="s">
        <v>2122</v>
      </c>
    </row>
    <row r="31" spans="1:24" x14ac:dyDescent="0.25">
      <c r="A31" s="706" t="s">
        <v>2727</v>
      </c>
      <c r="B31" s="708"/>
      <c r="C31" s="709"/>
      <c r="D31" s="710"/>
      <c r="E31" s="709"/>
      <c r="F31" s="709"/>
      <c r="G31" s="709"/>
      <c r="H31" s="738"/>
      <c r="I31" s="709"/>
      <c r="J31" s="710"/>
      <c r="K31" s="677"/>
      <c r="L31" s="676"/>
      <c r="M31" s="678"/>
      <c r="N31" s="728"/>
      <c r="O31" s="707"/>
      <c r="P31" s="707"/>
      <c r="Q31" s="679"/>
      <c r="R31" s="129"/>
      <c r="S31" s="147"/>
      <c r="T31" s="130"/>
      <c r="U31" s="129"/>
      <c r="V31" s="919"/>
      <c r="W31" s="920"/>
      <c r="X31" s="921"/>
    </row>
    <row r="32" spans="1:24" s="113" customFormat="1" ht="126" customHeight="1" outlineLevel="1" x14ac:dyDescent="0.25">
      <c r="A32" s="689" t="s">
        <v>2728</v>
      </c>
      <c r="B32" s="739" t="s">
        <v>2673</v>
      </c>
      <c r="C32" s="739" t="s">
        <v>1395</v>
      </c>
      <c r="D32" s="739" t="s">
        <v>2237</v>
      </c>
      <c r="E32" s="717"/>
      <c r="F32" s="739" t="s">
        <v>1925</v>
      </c>
      <c r="G32" s="682" t="s">
        <v>2306</v>
      </c>
      <c r="H32" s="740" t="s">
        <v>320</v>
      </c>
      <c r="I32" s="682"/>
      <c r="J32" s="687"/>
      <c r="K32" s="688" t="s">
        <v>2677</v>
      </c>
      <c r="L32" s="683"/>
      <c r="M32" s="690" t="s">
        <v>2643</v>
      </c>
      <c r="N32" s="691"/>
      <c r="O32" s="751"/>
      <c r="P32" s="876"/>
      <c r="Q32" s="877"/>
      <c r="R32" s="135" t="s">
        <v>2729</v>
      </c>
      <c r="S32" s="222"/>
      <c r="T32" s="373"/>
      <c r="U32" s="222"/>
      <c r="V32" s="915"/>
      <c r="W32" s="916" t="s">
        <v>2422</v>
      </c>
      <c r="X32" s="755" t="s">
        <v>2122</v>
      </c>
    </row>
    <row r="33" spans="1:24" s="120" customFormat="1" ht="49.5" customHeight="1" outlineLevel="1" x14ac:dyDescent="0.25">
      <c r="A33" s="703" t="s">
        <v>2730</v>
      </c>
      <c r="B33" s="697" t="s">
        <v>2673</v>
      </c>
      <c r="C33" s="699" t="s">
        <v>1395</v>
      </c>
      <c r="D33" s="699" t="s">
        <v>2704</v>
      </c>
      <c r="E33" s="699" t="s">
        <v>1925</v>
      </c>
      <c r="F33" s="699" t="s">
        <v>1925</v>
      </c>
      <c r="G33" s="752" t="s">
        <v>2731</v>
      </c>
      <c r="H33" s="753" t="s">
        <v>323</v>
      </c>
      <c r="I33" s="699"/>
      <c r="J33" s="701"/>
      <c r="K33" s="702" t="s">
        <v>2677</v>
      </c>
      <c r="L33" s="703"/>
      <c r="M33" s="743" t="s">
        <v>2643</v>
      </c>
      <c r="N33" s="744"/>
      <c r="O33" s="696"/>
      <c r="P33" s="874"/>
      <c r="Q33" s="875"/>
      <c r="R33" s="152"/>
      <c r="S33" s="153"/>
      <c r="T33" s="152"/>
      <c r="U33" s="154"/>
      <c r="V33" s="917"/>
      <c r="W33" s="918" t="s">
        <v>2422</v>
      </c>
      <c r="X33" s="750" t="s">
        <v>2122</v>
      </c>
    </row>
    <row r="34" spans="1:24" s="120" customFormat="1" ht="64.5" customHeight="1" outlineLevel="1" x14ac:dyDescent="0.25">
      <c r="A34" s="689" t="s">
        <v>2732</v>
      </c>
      <c r="B34" s="754" t="s">
        <v>2733</v>
      </c>
      <c r="C34" s="682" t="s">
        <v>1395</v>
      </c>
      <c r="D34" s="682" t="s">
        <v>2670</v>
      </c>
      <c r="E34" s="682" t="s">
        <v>1925</v>
      </c>
      <c r="F34" s="682" t="s">
        <v>1925</v>
      </c>
      <c r="G34" s="682" t="s">
        <v>2734</v>
      </c>
      <c r="H34" s="740" t="s">
        <v>331</v>
      </c>
      <c r="I34" s="713" t="s">
        <v>2074</v>
      </c>
      <c r="J34" s="687" t="s">
        <v>2735</v>
      </c>
      <c r="K34" s="688" t="s">
        <v>2677</v>
      </c>
      <c r="L34" s="689"/>
      <c r="M34" s="690" t="s">
        <v>2736</v>
      </c>
      <c r="N34" s="691"/>
      <c r="O34" s="681"/>
      <c r="P34" s="681"/>
      <c r="Q34" s="740"/>
      <c r="R34" s="131" t="s">
        <v>2650</v>
      </c>
      <c r="S34" s="162"/>
      <c r="T34" s="148"/>
      <c r="U34" s="131"/>
      <c r="V34" s="915"/>
      <c r="W34" s="916" t="s">
        <v>2422</v>
      </c>
      <c r="X34" s="755" t="s">
        <v>2122</v>
      </c>
    </row>
    <row r="35" spans="1:24" ht="79.5" customHeight="1" outlineLevel="1" x14ac:dyDescent="0.25">
      <c r="A35" s="665" t="s">
        <v>2737</v>
      </c>
      <c r="B35" s="665" t="s">
        <v>2738</v>
      </c>
      <c r="C35" s="648" t="s">
        <v>1395</v>
      </c>
      <c r="D35" s="648" t="s">
        <v>2738</v>
      </c>
      <c r="E35" s="648" t="s">
        <v>1925</v>
      </c>
      <c r="F35" s="648" t="s">
        <v>1925</v>
      </c>
      <c r="G35" s="649" t="s">
        <v>3685</v>
      </c>
      <c r="H35" s="650" t="s">
        <v>331</v>
      </c>
      <c r="I35" s="648" t="s">
        <v>1960</v>
      </c>
      <c r="J35" s="651" t="s">
        <v>2642</v>
      </c>
      <c r="K35" s="672" t="s">
        <v>2425</v>
      </c>
      <c r="L35" s="665"/>
      <c r="M35" s="653" t="s">
        <v>2643</v>
      </c>
      <c r="N35" s="674"/>
      <c r="O35" s="656"/>
      <c r="P35" s="878"/>
      <c r="Q35" s="879"/>
      <c r="R35" s="123" t="s">
        <v>2739</v>
      </c>
      <c r="S35" s="126"/>
      <c r="T35" s="127"/>
      <c r="U35" s="118"/>
      <c r="V35" s="913"/>
      <c r="W35" s="914" t="s">
        <v>2422</v>
      </c>
      <c r="X35" s="668" t="s">
        <v>2429</v>
      </c>
    </row>
    <row r="36" spans="1:24" ht="81.75" customHeight="1" outlineLevel="1" x14ac:dyDescent="0.25">
      <c r="A36" s="665" t="s">
        <v>2740</v>
      </c>
      <c r="B36" s="665" t="s">
        <v>2738</v>
      </c>
      <c r="C36" s="648" t="s">
        <v>1395</v>
      </c>
      <c r="D36" s="648" t="s">
        <v>2738</v>
      </c>
      <c r="E36" s="648" t="s">
        <v>1925</v>
      </c>
      <c r="F36" s="648" t="s">
        <v>1925</v>
      </c>
      <c r="G36" s="649" t="s">
        <v>3686</v>
      </c>
      <c r="H36" s="650" t="s">
        <v>331</v>
      </c>
      <c r="I36" s="648" t="s">
        <v>1960</v>
      </c>
      <c r="J36" s="651" t="s">
        <v>2741</v>
      </c>
      <c r="K36" s="672" t="s">
        <v>2522</v>
      </c>
      <c r="L36" s="666"/>
      <c r="M36" s="673" t="s">
        <v>2643</v>
      </c>
      <c r="N36" s="674"/>
      <c r="O36" s="656" t="s">
        <v>3687</v>
      </c>
      <c r="P36" s="727"/>
      <c r="Q36" s="880"/>
      <c r="R36" s="123" t="s">
        <v>2739</v>
      </c>
      <c r="S36" s="126"/>
      <c r="T36" s="127"/>
      <c r="U36" s="118"/>
      <c r="V36" s="913"/>
      <c r="W36" s="914" t="s">
        <v>2422</v>
      </c>
      <c r="X36" s="668" t="s">
        <v>2429</v>
      </c>
    </row>
    <row r="37" spans="1:24" s="120" customFormat="1" ht="67.5" customHeight="1" outlineLevel="1" x14ac:dyDescent="0.25">
      <c r="A37" s="665" t="s">
        <v>2742</v>
      </c>
      <c r="B37" s="647" t="s">
        <v>2733</v>
      </c>
      <c r="C37" s="648" t="s">
        <v>1395</v>
      </c>
      <c r="D37" s="648" t="s">
        <v>2704</v>
      </c>
      <c r="E37" s="648" t="s">
        <v>1925</v>
      </c>
      <c r="F37" s="648" t="s">
        <v>1925</v>
      </c>
      <c r="G37" s="649" t="s">
        <v>2743</v>
      </c>
      <c r="H37" s="650" t="s">
        <v>323</v>
      </c>
      <c r="I37" s="648"/>
      <c r="J37" s="651"/>
      <c r="K37" s="652" t="s">
        <v>2522</v>
      </c>
      <c r="L37" s="665"/>
      <c r="M37" s="653" t="s">
        <v>2643</v>
      </c>
      <c r="N37" s="669"/>
      <c r="O37" s="656" t="s">
        <v>3688</v>
      </c>
      <c r="P37" s="801"/>
      <c r="Q37" s="881"/>
      <c r="R37" s="118" t="s">
        <v>2744</v>
      </c>
      <c r="S37" s="126"/>
      <c r="T37" s="164"/>
      <c r="U37" s="122"/>
      <c r="V37" s="913"/>
      <c r="W37" s="912" t="s">
        <v>2422</v>
      </c>
      <c r="X37" s="668" t="s">
        <v>2429</v>
      </c>
    </row>
    <row r="38" spans="1:24" ht="108.75" customHeight="1" outlineLevel="1" x14ac:dyDescent="0.25">
      <c r="A38" s="646" t="s">
        <v>2745</v>
      </c>
      <c r="B38" s="718" t="s">
        <v>2733</v>
      </c>
      <c r="C38" s="648" t="s">
        <v>1395</v>
      </c>
      <c r="D38" s="648" t="s">
        <v>3689</v>
      </c>
      <c r="E38" s="699" t="s">
        <v>1925</v>
      </c>
      <c r="F38" s="699" t="s">
        <v>1925</v>
      </c>
      <c r="G38" s="649" t="s">
        <v>3690</v>
      </c>
      <c r="H38" s="753" t="s">
        <v>331</v>
      </c>
      <c r="I38" s="699" t="s">
        <v>2746</v>
      </c>
      <c r="J38" s="701" t="s">
        <v>2747</v>
      </c>
      <c r="K38" s="652" t="s">
        <v>2422</v>
      </c>
      <c r="L38" s="724"/>
      <c r="M38" s="725" t="s">
        <v>2643</v>
      </c>
      <c r="N38" s="705"/>
      <c r="O38" s="675" t="s">
        <v>3691</v>
      </c>
      <c r="P38" s="656" t="s">
        <v>2384</v>
      </c>
      <c r="Q38" s="670"/>
      <c r="R38" s="141" t="s">
        <v>2748</v>
      </c>
      <c r="S38" s="153"/>
      <c r="T38" s="161"/>
      <c r="U38" s="140"/>
      <c r="V38" s="922"/>
      <c r="W38" s="918" t="s">
        <v>2422</v>
      </c>
      <c r="X38" s="668" t="s">
        <v>2429</v>
      </c>
    </row>
    <row r="39" spans="1:24" s="120" customFormat="1" ht="36.75" customHeight="1" outlineLevel="1" x14ac:dyDescent="0.25">
      <c r="A39" s="680" t="s">
        <v>2749</v>
      </c>
      <c r="B39" s="689" t="s">
        <v>2738</v>
      </c>
      <c r="C39" s="682" t="s">
        <v>1395</v>
      </c>
      <c r="D39" s="682" t="s">
        <v>2738</v>
      </c>
      <c r="E39" s="682" t="s">
        <v>1925</v>
      </c>
      <c r="F39" s="682" t="s">
        <v>1925</v>
      </c>
      <c r="G39" s="682" t="s">
        <v>2750</v>
      </c>
      <c r="H39" s="755" t="s">
        <v>323</v>
      </c>
      <c r="I39" s="682"/>
      <c r="J39" s="687"/>
      <c r="K39" s="756" t="s">
        <v>2522</v>
      </c>
      <c r="L39" s="757"/>
      <c r="M39" s="758" t="s">
        <v>2643</v>
      </c>
      <c r="N39" s="759"/>
      <c r="O39" s="675" t="s">
        <v>3692</v>
      </c>
      <c r="P39" s="656"/>
      <c r="Q39" s="879"/>
      <c r="R39" s="159" t="s">
        <v>2751</v>
      </c>
      <c r="S39" s="149" t="s">
        <v>2752</v>
      </c>
      <c r="T39" s="148"/>
      <c r="U39" s="131"/>
      <c r="V39" s="915"/>
      <c r="W39" s="927" t="s">
        <v>2422</v>
      </c>
      <c r="X39" s="668" t="s">
        <v>2440</v>
      </c>
    </row>
    <row r="40" spans="1:24" ht="111" customHeight="1" outlineLevel="1" x14ac:dyDescent="0.25">
      <c r="A40" s="665" t="s">
        <v>2753</v>
      </c>
      <c r="B40" s="667" t="s">
        <v>2754</v>
      </c>
      <c r="C40" s="648" t="s">
        <v>1395</v>
      </c>
      <c r="D40" s="648" t="s">
        <v>2670</v>
      </c>
      <c r="E40" s="648" t="s">
        <v>1925</v>
      </c>
      <c r="F40" s="648" t="s">
        <v>1925</v>
      </c>
      <c r="G40" s="649" t="s">
        <v>2755</v>
      </c>
      <c r="H40" s="650" t="s">
        <v>320</v>
      </c>
      <c r="I40" s="648"/>
      <c r="J40" s="651"/>
      <c r="K40" s="672" t="s">
        <v>2677</v>
      </c>
      <c r="L40" s="666"/>
      <c r="M40" s="673" t="s">
        <v>2643</v>
      </c>
      <c r="N40" s="674"/>
      <c r="O40" s="656"/>
      <c r="P40" s="867"/>
      <c r="Q40" s="868"/>
      <c r="R40" s="127"/>
      <c r="S40" s="126"/>
      <c r="T40" s="127"/>
      <c r="U40" s="118"/>
      <c r="V40" s="913"/>
      <c r="W40" s="914" t="s">
        <v>2422</v>
      </c>
      <c r="X40" s="668" t="s">
        <v>2122</v>
      </c>
    </row>
    <row r="41" spans="1:24" s="120" customFormat="1" ht="121.5" customHeight="1" outlineLevel="1" x14ac:dyDescent="0.25">
      <c r="A41" s="760" t="s">
        <v>2756</v>
      </c>
      <c r="B41" s="760" t="s">
        <v>2757</v>
      </c>
      <c r="C41" s="760" t="s">
        <v>1395</v>
      </c>
      <c r="D41" s="760" t="s">
        <v>1410</v>
      </c>
      <c r="E41" s="760" t="s">
        <v>1925</v>
      </c>
      <c r="F41" s="760" t="s">
        <v>1925</v>
      </c>
      <c r="G41" s="760" t="s">
        <v>2758</v>
      </c>
      <c r="H41" s="761"/>
      <c r="I41" s="762" t="s">
        <v>2422</v>
      </c>
      <c r="J41" s="762"/>
      <c r="K41" s="763" t="s">
        <v>2522</v>
      </c>
      <c r="L41" s="724"/>
      <c r="M41" s="764" t="s">
        <v>2643</v>
      </c>
      <c r="N41" s="762"/>
      <c r="O41" s="765"/>
      <c r="P41" s="698"/>
      <c r="Q41" s="882"/>
      <c r="R41" s="140"/>
      <c r="S41" s="166"/>
      <c r="T41" s="161"/>
      <c r="U41" s="140"/>
      <c r="V41" s="762"/>
      <c r="W41" s="923" t="s">
        <v>2422</v>
      </c>
      <c r="X41" s="750" t="s">
        <v>2122</v>
      </c>
    </row>
    <row r="42" spans="1:24" ht="110.25" customHeight="1" outlineLevel="1" x14ac:dyDescent="0.25">
      <c r="A42" s="689" t="s">
        <v>2759</v>
      </c>
      <c r="B42" s="689" t="s">
        <v>2738</v>
      </c>
      <c r="C42" s="682" t="s">
        <v>1395</v>
      </c>
      <c r="D42" s="682" t="s">
        <v>2738</v>
      </c>
      <c r="E42" s="682" t="s">
        <v>1925</v>
      </c>
      <c r="F42" s="682" t="s">
        <v>1925</v>
      </c>
      <c r="G42" s="685" t="s">
        <v>3693</v>
      </c>
      <c r="H42" s="766" t="s">
        <v>320</v>
      </c>
      <c r="I42" s="682"/>
      <c r="J42" s="687"/>
      <c r="K42" s="756" t="s">
        <v>2677</v>
      </c>
      <c r="L42" s="757"/>
      <c r="M42" s="758" t="s">
        <v>2643</v>
      </c>
      <c r="N42" s="759"/>
      <c r="O42" s="681"/>
      <c r="P42" s="883"/>
      <c r="Q42" s="884"/>
      <c r="R42" s="159" t="s">
        <v>2751</v>
      </c>
      <c r="S42" s="149" t="s">
        <v>2760</v>
      </c>
      <c r="T42" s="148"/>
      <c r="U42" s="131"/>
      <c r="V42" s="915"/>
      <c r="W42" s="927"/>
      <c r="X42" s="755" t="s">
        <v>2122</v>
      </c>
    </row>
    <row r="43" spans="1:24" s="113" customFormat="1" ht="39.75" customHeight="1" outlineLevel="1" x14ac:dyDescent="0.25">
      <c r="A43" s="665" t="s">
        <v>2761</v>
      </c>
      <c r="B43" s="656" t="s">
        <v>2762</v>
      </c>
      <c r="C43" s="667" t="s">
        <v>1395</v>
      </c>
      <c r="D43" s="667" t="s">
        <v>2237</v>
      </c>
      <c r="E43" s="692"/>
      <c r="F43" s="667" t="s">
        <v>1925</v>
      </c>
      <c r="G43" s="648" t="s">
        <v>2282</v>
      </c>
      <c r="H43" s="670" t="s">
        <v>320</v>
      </c>
      <c r="I43" s="648"/>
      <c r="J43" s="651"/>
      <c r="K43" s="652" t="s">
        <v>2677</v>
      </c>
      <c r="L43" s="692"/>
      <c r="M43" s="694" t="s">
        <v>2643</v>
      </c>
      <c r="N43" s="655"/>
      <c r="O43" s="692"/>
      <c r="P43" s="692"/>
      <c r="Q43" s="869"/>
      <c r="R43" s="124"/>
      <c r="S43" s="150"/>
      <c r="T43" s="127"/>
      <c r="U43" s="118"/>
      <c r="V43" s="913"/>
      <c r="W43" s="912"/>
      <c r="X43" s="668" t="s">
        <v>2464</v>
      </c>
    </row>
    <row r="44" spans="1:24" s="113" customFormat="1" ht="66" customHeight="1" outlineLevel="1" x14ac:dyDescent="0.25">
      <c r="A44" s="661" t="s">
        <v>2763</v>
      </c>
      <c r="B44" s="661" t="s">
        <v>2328</v>
      </c>
      <c r="C44" s="661" t="s">
        <v>1395</v>
      </c>
      <c r="D44" s="661" t="s">
        <v>1410</v>
      </c>
      <c r="E44" s="692"/>
      <c r="F44" s="661" t="s">
        <v>1925</v>
      </c>
      <c r="G44" s="661" t="s">
        <v>2764</v>
      </c>
      <c r="H44" s="767" t="s">
        <v>2122</v>
      </c>
      <c r="I44" s="768" t="s">
        <v>2422</v>
      </c>
      <c r="J44" s="651"/>
      <c r="K44" s="672" t="s">
        <v>2399</v>
      </c>
      <c r="L44" s="666"/>
      <c r="M44" s="673" t="s">
        <v>2643</v>
      </c>
      <c r="N44" s="674"/>
      <c r="O44" s="656" t="s">
        <v>3694</v>
      </c>
      <c r="P44" s="883"/>
      <c r="Q44" s="868"/>
      <c r="R44" s="124" t="s">
        <v>2765</v>
      </c>
      <c r="S44" s="150"/>
      <c r="T44" s="127"/>
      <c r="U44" s="118"/>
      <c r="V44" s="913"/>
      <c r="W44" s="914"/>
      <c r="X44" s="668" t="s">
        <v>2122</v>
      </c>
    </row>
    <row r="45" spans="1:24" s="113" customFormat="1" ht="62.4" outlineLevel="1" x14ac:dyDescent="0.25">
      <c r="A45" s="661" t="s">
        <v>2766</v>
      </c>
      <c r="B45" s="661"/>
      <c r="C45" s="661" t="s">
        <v>1395</v>
      </c>
      <c r="D45" s="661" t="s">
        <v>1410</v>
      </c>
      <c r="E45" s="692"/>
      <c r="F45" s="661" t="s">
        <v>1925</v>
      </c>
      <c r="G45" s="661" t="s">
        <v>1413</v>
      </c>
      <c r="H45" s="767" t="s">
        <v>1107</v>
      </c>
      <c r="I45" s="768" t="s">
        <v>2422</v>
      </c>
      <c r="J45" s="651"/>
      <c r="K45" s="672" t="s">
        <v>2522</v>
      </c>
      <c r="L45" s="666"/>
      <c r="M45" s="673" t="s">
        <v>2643</v>
      </c>
      <c r="N45" s="674"/>
      <c r="O45" s="659" t="s">
        <v>3695</v>
      </c>
      <c r="P45" s="883"/>
      <c r="Q45" s="868"/>
      <c r="R45" s="138"/>
      <c r="S45" s="150"/>
      <c r="T45" s="127"/>
      <c r="U45" s="118"/>
      <c r="V45" s="913"/>
      <c r="W45" s="914"/>
      <c r="X45" s="668" t="s">
        <v>2122</v>
      </c>
    </row>
    <row r="46" spans="1:24" s="113" customFormat="1" ht="126" customHeight="1" outlineLevel="1" x14ac:dyDescent="0.25">
      <c r="A46" s="760" t="s">
        <v>2767</v>
      </c>
      <c r="B46" s="760"/>
      <c r="C46" s="760" t="s">
        <v>1395</v>
      </c>
      <c r="D46" s="760" t="s">
        <v>1410</v>
      </c>
      <c r="E46" s="769"/>
      <c r="F46" s="760" t="s">
        <v>1925</v>
      </c>
      <c r="G46" s="760" t="s">
        <v>2768</v>
      </c>
      <c r="H46" s="770" t="s">
        <v>1107</v>
      </c>
      <c r="I46" s="762" t="s">
        <v>2422</v>
      </c>
      <c r="J46" s="701"/>
      <c r="K46" s="763" t="s">
        <v>2522</v>
      </c>
      <c r="L46" s="724"/>
      <c r="M46" s="764" t="s">
        <v>2643</v>
      </c>
      <c r="N46" s="726"/>
      <c r="O46" s="659" t="s">
        <v>3695</v>
      </c>
      <c r="P46" s="883"/>
      <c r="Q46" s="885"/>
      <c r="R46" s="142"/>
      <c r="S46" s="166"/>
      <c r="T46" s="161"/>
      <c r="U46" s="140"/>
      <c r="V46" s="917"/>
      <c r="W46" s="923"/>
      <c r="X46" s="750" t="s">
        <v>2122</v>
      </c>
    </row>
    <row r="47" spans="1:24" s="151" customFormat="1" ht="62.4" outlineLevel="1" x14ac:dyDescent="0.25">
      <c r="A47" s="665" t="s">
        <v>2933</v>
      </c>
      <c r="B47" s="667" t="s">
        <v>2652</v>
      </c>
      <c r="C47" s="648" t="s">
        <v>1395</v>
      </c>
      <c r="D47" s="648" t="s">
        <v>2670</v>
      </c>
      <c r="E47" s="667" t="s">
        <v>1409</v>
      </c>
      <c r="F47" s="667" t="s">
        <v>1409</v>
      </c>
      <c r="G47" s="648" t="s">
        <v>2934</v>
      </c>
      <c r="H47" s="670" t="s">
        <v>1409</v>
      </c>
      <c r="I47" s="667" t="s">
        <v>2074</v>
      </c>
      <c r="J47" s="651" t="s">
        <v>2935</v>
      </c>
      <c r="K47" s="652" t="s">
        <v>2677</v>
      </c>
      <c r="L47" s="665"/>
      <c r="M47" s="653" t="s">
        <v>2643</v>
      </c>
      <c r="N47" s="669"/>
      <c r="O47" s="656"/>
      <c r="P47" s="656"/>
      <c r="Q47" s="670"/>
      <c r="R47" s="375"/>
      <c r="S47" s="376"/>
      <c r="T47" s="375"/>
      <c r="U47" s="230"/>
      <c r="V47" s="913"/>
      <c r="W47" s="656"/>
      <c r="X47" s="668" t="s">
        <v>2122</v>
      </c>
    </row>
    <row r="48" spans="1:24" s="136" customFormat="1" ht="89.25" customHeight="1" outlineLevel="1" x14ac:dyDescent="0.25">
      <c r="A48" s="665" t="s">
        <v>2891</v>
      </c>
      <c r="B48" s="647" t="s">
        <v>2892</v>
      </c>
      <c r="C48" s="648" t="s">
        <v>1395</v>
      </c>
      <c r="D48" s="648" t="s">
        <v>3696</v>
      </c>
      <c r="E48" s="648" t="s">
        <v>1925</v>
      </c>
      <c r="F48" s="648" t="s">
        <v>1925</v>
      </c>
      <c r="G48" s="648" t="s">
        <v>2893</v>
      </c>
      <c r="H48" s="668" t="s">
        <v>323</v>
      </c>
      <c r="I48" s="648"/>
      <c r="J48" s="651"/>
      <c r="K48" s="672" t="s">
        <v>2522</v>
      </c>
      <c r="L48" s="771"/>
      <c r="M48" s="653" t="s">
        <v>2643</v>
      </c>
      <c r="N48" s="674"/>
      <c r="O48" s="656" t="s">
        <v>3697</v>
      </c>
      <c r="P48" s="727"/>
      <c r="Q48" s="880"/>
      <c r="R48" s="230" t="s">
        <v>2894</v>
      </c>
      <c r="S48" s="373" t="s">
        <v>2895</v>
      </c>
      <c r="T48" s="375"/>
      <c r="U48" s="230"/>
      <c r="V48" s="911"/>
      <c r="W48" s="656"/>
      <c r="X48" s="668" t="s">
        <v>1107</v>
      </c>
    </row>
    <row r="49" spans="1:24" s="136" customFormat="1" ht="81.75" customHeight="1" outlineLevel="1" x14ac:dyDescent="0.25">
      <c r="A49" s="665" t="s">
        <v>2896</v>
      </c>
      <c r="B49" s="667" t="s">
        <v>2652</v>
      </c>
      <c r="C49" s="648" t="s">
        <v>1395</v>
      </c>
      <c r="D49" s="648" t="s">
        <v>2670</v>
      </c>
      <c r="E49" s="667" t="s">
        <v>1409</v>
      </c>
      <c r="F49" s="667" t="s">
        <v>2384</v>
      </c>
      <c r="G49" s="648" t="s">
        <v>2897</v>
      </c>
      <c r="H49" s="670" t="s">
        <v>1409</v>
      </c>
      <c r="I49" s="667" t="s">
        <v>3698</v>
      </c>
      <c r="J49" s="651" t="s">
        <v>2898</v>
      </c>
      <c r="K49" s="672" t="s">
        <v>2522</v>
      </c>
      <c r="L49" s="666"/>
      <c r="M49" s="673" t="s">
        <v>2643</v>
      </c>
      <c r="N49" s="674"/>
      <c r="O49" s="656" t="s">
        <v>3697</v>
      </c>
      <c r="P49" s="878"/>
      <c r="Q49" s="879"/>
      <c r="R49" s="375"/>
      <c r="S49" s="376"/>
      <c r="T49" s="230" t="s">
        <v>2899</v>
      </c>
      <c r="U49" s="230" t="s">
        <v>2900</v>
      </c>
      <c r="V49" s="913"/>
      <c r="W49" s="656"/>
      <c r="X49" s="668" t="s">
        <v>1107</v>
      </c>
    </row>
    <row r="50" spans="1:24" s="120" customFormat="1" ht="37.5" customHeight="1" outlineLevel="1" x14ac:dyDescent="0.25">
      <c r="A50" s="772" t="s">
        <v>2769</v>
      </c>
      <c r="B50" s="772" t="s">
        <v>2328</v>
      </c>
      <c r="C50" s="772" t="s">
        <v>1395</v>
      </c>
      <c r="D50" s="772" t="s">
        <v>1410</v>
      </c>
      <c r="E50" s="772" t="s">
        <v>1925</v>
      </c>
      <c r="F50" s="772" t="s">
        <v>1925</v>
      </c>
      <c r="G50" s="772" t="s">
        <v>2770</v>
      </c>
      <c r="H50" s="773"/>
      <c r="I50" s="774" t="s">
        <v>2422</v>
      </c>
      <c r="J50" s="774"/>
      <c r="K50" s="756" t="s">
        <v>2677</v>
      </c>
      <c r="L50" s="757"/>
      <c r="M50" s="758" t="s">
        <v>2643</v>
      </c>
      <c r="N50" s="774"/>
      <c r="O50" s="656"/>
      <c r="P50" s="683"/>
      <c r="Q50" s="886"/>
      <c r="R50" s="170" t="s">
        <v>2771</v>
      </c>
      <c r="S50" s="171"/>
      <c r="T50" s="148"/>
      <c r="U50" s="131"/>
      <c r="V50" s="774"/>
      <c r="W50" s="927"/>
      <c r="X50" s="750" t="s">
        <v>2440</v>
      </c>
    </row>
    <row r="51" spans="1:24" s="120" customFormat="1" ht="78.75" customHeight="1" outlineLevel="1" x14ac:dyDescent="0.25">
      <c r="A51" s="661" t="s">
        <v>2772</v>
      </c>
      <c r="B51" s="661" t="s">
        <v>2328</v>
      </c>
      <c r="C51" s="661" t="s">
        <v>1395</v>
      </c>
      <c r="D51" s="661" t="s">
        <v>1410</v>
      </c>
      <c r="E51" s="661" t="s">
        <v>1925</v>
      </c>
      <c r="F51" s="661" t="s">
        <v>1925</v>
      </c>
      <c r="G51" s="661" t="s">
        <v>2773</v>
      </c>
      <c r="H51" s="663" t="s">
        <v>2774</v>
      </c>
      <c r="I51" s="768" t="s">
        <v>2422</v>
      </c>
      <c r="J51" s="768"/>
      <c r="K51" s="672" t="s">
        <v>2677</v>
      </c>
      <c r="L51" s="666"/>
      <c r="M51" s="673" t="s">
        <v>2643</v>
      </c>
      <c r="N51" s="768"/>
      <c r="O51" s="659"/>
      <c r="P51" s="768"/>
      <c r="Q51" s="887"/>
      <c r="R51" s="139" t="s">
        <v>2765</v>
      </c>
      <c r="S51" s="150"/>
      <c r="T51" s="127"/>
      <c r="U51" s="118"/>
      <c r="V51" s="768"/>
      <c r="W51" s="914"/>
      <c r="X51" s="750" t="s">
        <v>2122</v>
      </c>
    </row>
    <row r="52" spans="1:24" s="120" customFormat="1" ht="96.75" customHeight="1" outlineLevel="1" x14ac:dyDescent="0.25">
      <c r="A52" s="661" t="s">
        <v>2775</v>
      </c>
      <c r="B52" s="661" t="s">
        <v>2328</v>
      </c>
      <c r="C52" s="661" t="s">
        <v>1395</v>
      </c>
      <c r="D52" s="661" t="s">
        <v>1410</v>
      </c>
      <c r="E52" s="661" t="s">
        <v>1925</v>
      </c>
      <c r="F52" s="661" t="s">
        <v>1925</v>
      </c>
      <c r="G52" s="661" t="s">
        <v>2776</v>
      </c>
      <c r="H52" s="663"/>
      <c r="I52" s="768" t="s">
        <v>2422</v>
      </c>
      <c r="J52" s="768"/>
      <c r="K52" s="672" t="s">
        <v>2677</v>
      </c>
      <c r="L52" s="666"/>
      <c r="M52" s="673" t="s">
        <v>2643</v>
      </c>
      <c r="N52" s="768"/>
      <c r="O52" s="775"/>
      <c r="P52" s="768"/>
      <c r="Q52" s="887"/>
      <c r="R52" s="173" t="s">
        <v>2771</v>
      </c>
      <c r="S52" s="150"/>
      <c r="T52" s="127"/>
      <c r="U52" s="118"/>
      <c r="V52" s="768"/>
      <c r="W52" s="914"/>
      <c r="X52" s="750" t="s">
        <v>2122</v>
      </c>
    </row>
    <row r="53" spans="1:24" s="120" customFormat="1" ht="54" customHeight="1" outlineLevel="1" x14ac:dyDescent="0.25">
      <c r="A53" s="661" t="s">
        <v>2777</v>
      </c>
      <c r="B53" s="661" t="s">
        <v>2328</v>
      </c>
      <c r="C53" s="661" t="s">
        <v>1395</v>
      </c>
      <c r="D53" s="661" t="s">
        <v>1410</v>
      </c>
      <c r="E53" s="661" t="s">
        <v>1925</v>
      </c>
      <c r="F53" s="661" t="s">
        <v>1925</v>
      </c>
      <c r="G53" s="661" t="s">
        <v>2778</v>
      </c>
      <c r="H53" s="663" t="s">
        <v>2015</v>
      </c>
      <c r="I53" s="768" t="s">
        <v>2422</v>
      </c>
      <c r="J53" s="768"/>
      <c r="K53" s="672" t="s">
        <v>2677</v>
      </c>
      <c r="L53" s="666"/>
      <c r="M53" s="673" t="s">
        <v>2643</v>
      </c>
      <c r="N53" s="768"/>
      <c r="O53" s="768"/>
      <c r="P53" s="768"/>
      <c r="Q53" s="887"/>
      <c r="R53" s="124" t="s">
        <v>2765</v>
      </c>
      <c r="S53" s="150"/>
      <c r="T53" s="127"/>
      <c r="U53" s="118"/>
      <c r="V53" s="768"/>
      <c r="W53" s="914"/>
      <c r="X53" s="750" t="s">
        <v>2122</v>
      </c>
    </row>
    <row r="54" spans="1:24" s="120" customFormat="1" ht="101.25" customHeight="1" outlineLevel="1" x14ac:dyDescent="0.25">
      <c r="A54" s="661" t="s">
        <v>2779</v>
      </c>
      <c r="B54" s="661" t="s">
        <v>2328</v>
      </c>
      <c r="C54" s="661" t="s">
        <v>1395</v>
      </c>
      <c r="D54" s="661" t="s">
        <v>1410</v>
      </c>
      <c r="E54" s="661" t="s">
        <v>1925</v>
      </c>
      <c r="F54" s="661" t="s">
        <v>1925</v>
      </c>
      <c r="G54" s="661" t="s">
        <v>2780</v>
      </c>
      <c r="H54" s="663" t="s">
        <v>2781</v>
      </c>
      <c r="I54" s="768" t="s">
        <v>2422</v>
      </c>
      <c r="J54" s="768"/>
      <c r="K54" s="672" t="s">
        <v>2677</v>
      </c>
      <c r="L54" s="666"/>
      <c r="M54" s="673" t="s">
        <v>2643</v>
      </c>
      <c r="N54" s="768"/>
      <c r="O54" s="659"/>
      <c r="P54" s="768"/>
      <c r="Q54" s="887"/>
      <c r="R54" s="124" t="s">
        <v>2765</v>
      </c>
      <c r="S54" s="150"/>
      <c r="T54" s="127"/>
      <c r="U54" s="118"/>
      <c r="V54" s="768"/>
      <c r="W54" s="914"/>
      <c r="X54" s="750" t="s">
        <v>2122</v>
      </c>
    </row>
    <row r="55" spans="1:24" s="120" customFormat="1" ht="39" customHeight="1" outlineLevel="1" x14ac:dyDescent="0.25">
      <c r="A55" s="760" t="s">
        <v>2782</v>
      </c>
      <c r="B55" s="760" t="s">
        <v>2328</v>
      </c>
      <c r="C55" s="760" t="s">
        <v>1395</v>
      </c>
      <c r="D55" s="760" t="s">
        <v>1410</v>
      </c>
      <c r="E55" s="760" t="s">
        <v>1925</v>
      </c>
      <c r="F55" s="760" t="s">
        <v>1925</v>
      </c>
      <c r="G55" s="760" t="s">
        <v>2783</v>
      </c>
      <c r="H55" s="761"/>
      <c r="I55" s="762" t="s">
        <v>2422</v>
      </c>
      <c r="J55" s="762"/>
      <c r="K55" s="763" t="s">
        <v>2677</v>
      </c>
      <c r="L55" s="724"/>
      <c r="M55" s="764" t="s">
        <v>2643</v>
      </c>
      <c r="N55" s="762"/>
      <c r="O55" s="765"/>
      <c r="P55" s="762"/>
      <c r="Q55" s="888"/>
      <c r="R55" s="142"/>
      <c r="S55" s="166"/>
      <c r="T55" s="161"/>
      <c r="U55" s="140"/>
      <c r="V55" s="762"/>
      <c r="W55" s="923"/>
      <c r="X55" s="750" t="s">
        <v>2122</v>
      </c>
    </row>
    <row r="56" spans="1:24" s="120" customFormat="1" ht="40.5" customHeight="1" outlineLevel="1" x14ac:dyDescent="0.25">
      <c r="A56" s="661" t="s">
        <v>2784</v>
      </c>
      <c r="B56" s="772" t="s">
        <v>2328</v>
      </c>
      <c r="C56" s="772" t="s">
        <v>1395</v>
      </c>
      <c r="D56" s="772" t="s">
        <v>1410</v>
      </c>
      <c r="E56" s="772" t="s">
        <v>1925</v>
      </c>
      <c r="F56" s="772" t="s">
        <v>1925</v>
      </c>
      <c r="G56" s="772" t="s">
        <v>2785</v>
      </c>
      <c r="H56" s="773"/>
      <c r="I56" s="776" t="s">
        <v>2122</v>
      </c>
      <c r="J56" s="774"/>
      <c r="K56" s="756" t="s">
        <v>2677</v>
      </c>
      <c r="L56" s="757"/>
      <c r="M56" s="758"/>
      <c r="N56" s="774"/>
      <c r="O56" s="775"/>
      <c r="P56" s="774"/>
      <c r="Q56" s="889"/>
      <c r="R56" s="118" t="s">
        <v>2786</v>
      </c>
      <c r="S56" s="150"/>
      <c r="T56" s="127"/>
      <c r="U56" s="118"/>
      <c r="V56" s="768"/>
      <c r="W56" s="914"/>
      <c r="X56" s="750" t="s">
        <v>2122</v>
      </c>
    </row>
    <row r="57" spans="1:24" s="120" customFormat="1" ht="75" customHeight="1" outlineLevel="1" x14ac:dyDescent="0.25">
      <c r="A57" s="661" t="s">
        <v>2787</v>
      </c>
      <c r="B57" s="661" t="s">
        <v>2328</v>
      </c>
      <c r="C57" s="661" t="s">
        <v>1395</v>
      </c>
      <c r="D57" s="661" t="s">
        <v>1410</v>
      </c>
      <c r="E57" s="661" t="s">
        <v>1925</v>
      </c>
      <c r="F57" s="661" t="s">
        <v>1925</v>
      </c>
      <c r="G57" s="661" t="s">
        <v>2788</v>
      </c>
      <c r="H57" s="663"/>
      <c r="I57" s="768" t="s">
        <v>2422</v>
      </c>
      <c r="J57" s="768"/>
      <c r="K57" s="672" t="s">
        <v>2677</v>
      </c>
      <c r="L57" s="666"/>
      <c r="M57" s="673"/>
      <c r="N57" s="768"/>
      <c r="O57" s="777"/>
      <c r="P57" s="768" t="s">
        <v>3186</v>
      </c>
      <c r="Q57" s="887"/>
      <c r="R57" s="138"/>
      <c r="S57" s="150"/>
      <c r="T57" s="127"/>
      <c r="U57" s="118"/>
      <c r="V57" s="768"/>
      <c r="W57" s="914"/>
      <c r="X57" s="750" t="s">
        <v>2122</v>
      </c>
    </row>
    <row r="58" spans="1:24" s="120" customFormat="1" ht="204.75" customHeight="1" outlineLevel="1" x14ac:dyDescent="0.25">
      <c r="A58" s="661" t="s">
        <v>2789</v>
      </c>
      <c r="B58" s="661" t="s">
        <v>2328</v>
      </c>
      <c r="C58" s="661" t="s">
        <v>1395</v>
      </c>
      <c r="D58" s="661" t="s">
        <v>1410</v>
      </c>
      <c r="E58" s="661" t="s">
        <v>1925</v>
      </c>
      <c r="F58" s="661" t="s">
        <v>1925</v>
      </c>
      <c r="G58" s="661" t="s">
        <v>2790</v>
      </c>
      <c r="H58" s="767" t="s">
        <v>2122</v>
      </c>
      <c r="I58" s="768" t="s">
        <v>2422</v>
      </c>
      <c r="J58" s="778"/>
      <c r="K58" s="672" t="s">
        <v>2522</v>
      </c>
      <c r="L58" s="666"/>
      <c r="M58" s="673"/>
      <c r="N58" s="768"/>
      <c r="O58" s="779" t="s">
        <v>3699</v>
      </c>
      <c r="P58" s="768"/>
      <c r="Q58" s="887"/>
      <c r="R58" s="118" t="s">
        <v>2791</v>
      </c>
      <c r="S58" s="150"/>
      <c r="T58" s="127"/>
      <c r="U58" s="118"/>
      <c r="V58" s="768"/>
      <c r="W58" s="914"/>
      <c r="X58" s="750" t="s">
        <v>2122</v>
      </c>
    </row>
    <row r="59" spans="1:24" s="103" customFormat="1" ht="48.75" customHeight="1" outlineLevel="1" x14ac:dyDescent="0.3">
      <c r="A59" s="780" t="s">
        <v>105</v>
      </c>
      <c r="B59" s="765" t="s">
        <v>1411</v>
      </c>
      <c r="C59" s="765" t="s">
        <v>109</v>
      </c>
      <c r="D59" s="765" t="s">
        <v>1410</v>
      </c>
      <c r="E59" s="765" t="s">
        <v>1925</v>
      </c>
      <c r="F59" s="775" t="s">
        <v>1925</v>
      </c>
      <c r="G59" s="760" t="s">
        <v>3625</v>
      </c>
      <c r="H59" s="781"/>
      <c r="I59" s="782" t="s">
        <v>2057</v>
      </c>
      <c r="J59" s="762"/>
      <c r="K59" s="763" t="s">
        <v>2677</v>
      </c>
      <c r="L59" s="762"/>
      <c r="M59" s="762"/>
      <c r="N59" s="762"/>
      <c r="O59" s="762"/>
      <c r="P59" s="768"/>
      <c r="Q59" s="887"/>
      <c r="R59" s="226"/>
      <c r="S59" s="226"/>
      <c r="T59" s="226"/>
      <c r="U59" s="226"/>
      <c r="V59" s="762"/>
      <c r="W59" s="923"/>
      <c r="X59" s="750" t="s">
        <v>2122</v>
      </c>
    </row>
    <row r="60" spans="1:24" s="120" customFormat="1" ht="51.75" customHeight="1" outlineLevel="1" x14ac:dyDescent="0.25">
      <c r="A60" s="772" t="s">
        <v>57</v>
      </c>
      <c r="B60" s="658" t="s">
        <v>2646</v>
      </c>
      <c r="C60" s="775" t="s">
        <v>989</v>
      </c>
      <c r="D60" s="775" t="s">
        <v>1411</v>
      </c>
      <c r="E60" s="775" t="s">
        <v>1925</v>
      </c>
      <c r="F60" s="775" t="s">
        <v>1925</v>
      </c>
      <c r="G60" s="772" t="s">
        <v>258</v>
      </c>
      <c r="H60" s="783" t="s">
        <v>320</v>
      </c>
      <c r="I60" s="682"/>
      <c r="J60" s="773"/>
      <c r="K60" s="756" t="s">
        <v>2677</v>
      </c>
      <c r="L60" s="757"/>
      <c r="M60" s="758"/>
      <c r="N60" s="775"/>
      <c r="O60" s="777"/>
      <c r="P60" s="681"/>
      <c r="Q60" s="740"/>
      <c r="R60" s="174" t="s">
        <v>2792</v>
      </c>
      <c r="S60" s="171"/>
      <c r="T60" s="148"/>
      <c r="U60" s="131"/>
      <c r="V60" s="775"/>
      <c r="W60" s="927"/>
      <c r="X60" s="750" t="s">
        <v>2122</v>
      </c>
    </row>
    <row r="61" spans="1:24" s="120" customFormat="1" ht="48.75" customHeight="1" outlineLevel="1" x14ac:dyDescent="0.25">
      <c r="A61" s="760" t="s">
        <v>2793</v>
      </c>
      <c r="B61" s="760"/>
      <c r="C61" s="760" t="s">
        <v>1395</v>
      </c>
      <c r="D61" s="760" t="s">
        <v>1410</v>
      </c>
      <c r="E61" s="760" t="s">
        <v>1927</v>
      </c>
      <c r="F61" s="775" t="s">
        <v>3500</v>
      </c>
      <c r="G61" s="760" t="s">
        <v>2794</v>
      </c>
      <c r="H61" s="784" t="s">
        <v>2429</v>
      </c>
      <c r="I61" s="762" t="s">
        <v>2422</v>
      </c>
      <c r="J61" s="778"/>
      <c r="K61" s="763" t="s">
        <v>2522</v>
      </c>
      <c r="L61" s="724"/>
      <c r="M61" s="764"/>
      <c r="N61" s="762"/>
      <c r="O61" s="775" t="s">
        <v>3700</v>
      </c>
      <c r="P61" s="762"/>
      <c r="Q61" s="888"/>
      <c r="R61" s="140" t="s">
        <v>2795</v>
      </c>
      <c r="S61" s="166"/>
      <c r="T61" s="161"/>
      <c r="U61" s="140"/>
      <c r="V61" s="762"/>
      <c r="W61" s="923"/>
      <c r="X61" s="750" t="s">
        <v>2122</v>
      </c>
    </row>
    <row r="62" spans="1:24" s="120" customFormat="1" ht="36" customHeight="1" outlineLevel="1" x14ac:dyDescent="0.25">
      <c r="A62" s="772" t="s">
        <v>2796</v>
      </c>
      <c r="B62" s="772" t="s">
        <v>2328</v>
      </c>
      <c r="C62" s="772" t="s">
        <v>1395</v>
      </c>
      <c r="D62" s="772" t="s">
        <v>1410</v>
      </c>
      <c r="E62" s="717"/>
      <c r="F62" s="772" t="s">
        <v>1925</v>
      </c>
      <c r="G62" s="772" t="s">
        <v>2797</v>
      </c>
      <c r="H62" s="773" t="s">
        <v>2798</v>
      </c>
      <c r="I62" s="774" t="s">
        <v>2422</v>
      </c>
      <c r="J62" s="778"/>
      <c r="K62" s="688" t="s">
        <v>2422</v>
      </c>
      <c r="L62" s="683"/>
      <c r="M62" s="758" t="s">
        <v>2643</v>
      </c>
      <c r="N62" s="774"/>
      <c r="O62" s="656" t="s">
        <v>3701</v>
      </c>
      <c r="P62" s="774" t="s">
        <v>3742</v>
      </c>
      <c r="Q62" s="889"/>
      <c r="R62" s="169"/>
      <c r="S62" s="171"/>
      <c r="T62" s="148"/>
      <c r="U62" s="131"/>
      <c r="V62" s="774"/>
      <c r="W62" s="916"/>
      <c r="X62" s="750" t="s">
        <v>2122</v>
      </c>
    </row>
    <row r="63" spans="1:24" s="120" customFormat="1" ht="21.75" customHeight="1" outlineLevel="1" x14ac:dyDescent="0.25">
      <c r="A63" s="661" t="s">
        <v>59</v>
      </c>
      <c r="B63" s="772" t="s">
        <v>2799</v>
      </c>
      <c r="C63" s="659" t="s">
        <v>989</v>
      </c>
      <c r="D63" s="659" t="s">
        <v>956</v>
      </c>
      <c r="E63" s="659" t="s">
        <v>1925</v>
      </c>
      <c r="F63" s="659" t="s">
        <v>1925</v>
      </c>
      <c r="G63" s="661" t="s">
        <v>260</v>
      </c>
      <c r="H63" s="662" t="s">
        <v>320</v>
      </c>
      <c r="I63" s="648"/>
      <c r="J63" s="660" t="s">
        <v>2012</v>
      </c>
      <c r="K63" s="672" t="s">
        <v>2422</v>
      </c>
      <c r="L63" s="692"/>
      <c r="M63" s="673" t="s">
        <v>2643</v>
      </c>
      <c r="N63" s="768"/>
      <c r="O63" s="656" t="s">
        <v>3702</v>
      </c>
      <c r="P63" s="774"/>
      <c r="Q63" s="869"/>
      <c r="R63" s="122" t="s">
        <v>2800</v>
      </c>
      <c r="S63" s="150"/>
      <c r="T63" s="127"/>
      <c r="U63" s="118"/>
      <c r="V63" s="659"/>
      <c r="W63" s="914"/>
      <c r="X63" s="750" t="s">
        <v>2122</v>
      </c>
    </row>
    <row r="64" spans="1:24" s="120" customFormat="1" ht="40.5" customHeight="1" outlineLevel="1" x14ac:dyDescent="0.25">
      <c r="A64" s="661" t="s">
        <v>60</v>
      </c>
      <c r="B64" s="785" t="s">
        <v>2799</v>
      </c>
      <c r="C64" s="659" t="s">
        <v>989</v>
      </c>
      <c r="D64" s="765" t="s">
        <v>956</v>
      </c>
      <c r="E64" s="765" t="s">
        <v>1925</v>
      </c>
      <c r="F64" s="765" t="s">
        <v>1925</v>
      </c>
      <c r="G64" s="661" t="s">
        <v>265</v>
      </c>
      <c r="H64" s="786" t="s">
        <v>320</v>
      </c>
      <c r="I64" s="699"/>
      <c r="J64" s="787" t="s">
        <v>2012</v>
      </c>
      <c r="K64" s="672" t="s">
        <v>2422</v>
      </c>
      <c r="L64" s="698"/>
      <c r="M64" s="764" t="s">
        <v>2643</v>
      </c>
      <c r="N64" s="762"/>
      <c r="O64" s="656" t="s">
        <v>3703</v>
      </c>
      <c r="P64" s="774"/>
      <c r="Q64" s="869"/>
      <c r="R64" s="154" t="s">
        <v>2801</v>
      </c>
      <c r="S64" s="166"/>
      <c r="T64" s="161"/>
      <c r="U64" s="140"/>
      <c r="V64" s="765"/>
      <c r="W64" s="923"/>
      <c r="X64" s="750" t="s">
        <v>2122</v>
      </c>
    </row>
    <row r="65" spans="1:24" s="113" customFormat="1" ht="49.5" customHeight="1" outlineLevel="1" x14ac:dyDescent="0.25">
      <c r="A65" s="665" t="s">
        <v>2802</v>
      </c>
      <c r="B65" s="681" t="s">
        <v>2660</v>
      </c>
      <c r="C65" s="667" t="s">
        <v>1395</v>
      </c>
      <c r="D65" s="739" t="s">
        <v>2237</v>
      </c>
      <c r="E65" s="683"/>
      <c r="F65" s="739" t="s">
        <v>1925</v>
      </c>
      <c r="G65" s="648" t="s">
        <v>2286</v>
      </c>
      <c r="H65" s="740" t="s">
        <v>320</v>
      </c>
      <c r="I65" s="682"/>
      <c r="J65" s="687"/>
      <c r="K65" s="652" t="s">
        <v>2422</v>
      </c>
      <c r="L65" s="683"/>
      <c r="M65" s="758"/>
      <c r="N65" s="691"/>
      <c r="O65" s="681" t="s">
        <v>3704</v>
      </c>
      <c r="P65" s="683"/>
      <c r="Q65" s="886"/>
      <c r="R65" s="134"/>
      <c r="S65" s="171"/>
      <c r="T65" s="148"/>
      <c r="U65" s="131"/>
      <c r="V65" s="915"/>
      <c r="W65" s="916"/>
      <c r="X65" s="750" t="s">
        <v>2440</v>
      </c>
    </row>
    <row r="66" spans="1:24" s="120" customFormat="1" ht="34.5" customHeight="1" outlineLevel="1" x14ac:dyDescent="0.25">
      <c r="A66" s="661" t="s">
        <v>2804</v>
      </c>
      <c r="B66" s="788" t="s">
        <v>2669</v>
      </c>
      <c r="C66" s="661" t="s">
        <v>1395</v>
      </c>
      <c r="D66" s="661" t="s">
        <v>1411</v>
      </c>
      <c r="E66" s="661" t="s">
        <v>1927</v>
      </c>
      <c r="F66" s="659" t="s">
        <v>3500</v>
      </c>
      <c r="G66" s="661" t="s">
        <v>2805</v>
      </c>
      <c r="H66" s="789" t="s">
        <v>2122</v>
      </c>
      <c r="I66" s="768" t="s">
        <v>2422</v>
      </c>
      <c r="J66" s="663" t="s">
        <v>2806</v>
      </c>
      <c r="K66" s="672" t="s">
        <v>2522</v>
      </c>
      <c r="L66" s="692"/>
      <c r="M66" s="673"/>
      <c r="N66" s="768"/>
      <c r="O66" s="659"/>
      <c r="P66" s="768"/>
      <c r="Q66" s="887"/>
      <c r="R66" s="118" t="s">
        <v>2795</v>
      </c>
      <c r="S66" s="150"/>
      <c r="T66" s="127"/>
      <c r="U66" s="118"/>
      <c r="V66" s="768"/>
      <c r="W66" s="914"/>
      <c r="X66" s="750" t="s">
        <v>2122</v>
      </c>
    </row>
    <row r="67" spans="1:24" s="120" customFormat="1" ht="64.5" customHeight="1" outlineLevel="1" x14ac:dyDescent="0.25">
      <c r="A67" s="760" t="s">
        <v>2807</v>
      </c>
      <c r="B67" s="790" t="s">
        <v>2669</v>
      </c>
      <c r="C67" s="760" t="s">
        <v>1395</v>
      </c>
      <c r="D67" s="760" t="s">
        <v>1411</v>
      </c>
      <c r="E67" s="760" t="s">
        <v>1927</v>
      </c>
      <c r="F67" s="765" t="s">
        <v>1925</v>
      </c>
      <c r="G67" s="760" t="s">
        <v>1414</v>
      </c>
      <c r="H67" s="784" t="s">
        <v>2429</v>
      </c>
      <c r="I67" s="762" t="s">
        <v>2422</v>
      </c>
      <c r="J67" s="761" t="s">
        <v>2808</v>
      </c>
      <c r="K67" s="763" t="s">
        <v>2522</v>
      </c>
      <c r="L67" s="698"/>
      <c r="M67" s="764"/>
      <c r="N67" s="762"/>
      <c r="O67" s="698"/>
      <c r="P67" s="762"/>
      <c r="Q67" s="888"/>
      <c r="R67" s="140" t="s">
        <v>2795</v>
      </c>
      <c r="S67" s="166"/>
      <c r="T67" s="161"/>
      <c r="U67" s="140"/>
      <c r="V67" s="762"/>
      <c r="W67" s="923"/>
      <c r="X67" s="750" t="s">
        <v>2122</v>
      </c>
    </row>
    <row r="68" spans="1:24" ht="96.75" customHeight="1" outlineLevel="1" x14ac:dyDescent="0.25">
      <c r="A68" s="689" t="s">
        <v>2809</v>
      </c>
      <c r="B68" s="739" t="s">
        <v>2652</v>
      </c>
      <c r="C68" s="682" t="s">
        <v>1395</v>
      </c>
      <c r="D68" s="682" t="s">
        <v>2670</v>
      </c>
      <c r="E68" s="682" t="s">
        <v>1925</v>
      </c>
      <c r="F68" s="682" t="s">
        <v>1925</v>
      </c>
      <c r="G68" s="682" t="s">
        <v>2810</v>
      </c>
      <c r="H68" s="791" t="s">
        <v>323</v>
      </c>
      <c r="I68" s="713"/>
      <c r="J68" s="687"/>
      <c r="K68" s="756" t="s">
        <v>2677</v>
      </c>
      <c r="L68" s="757"/>
      <c r="M68" s="758"/>
      <c r="N68" s="759"/>
      <c r="O68" s="681"/>
      <c r="P68" s="883"/>
      <c r="Q68" s="884"/>
      <c r="R68" s="165"/>
      <c r="S68" s="162"/>
      <c r="T68" s="148"/>
      <c r="U68" s="131"/>
      <c r="V68" s="915"/>
      <c r="W68" s="927"/>
      <c r="X68" s="750" t="s">
        <v>2122</v>
      </c>
    </row>
    <row r="69" spans="1:24" s="151" customFormat="1" ht="75.75" customHeight="1" outlineLevel="1" x14ac:dyDescent="0.25">
      <c r="A69" s="665" t="s">
        <v>2949</v>
      </c>
      <c r="B69" s="667" t="s">
        <v>2694</v>
      </c>
      <c r="C69" s="648" t="s">
        <v>1395</v>
      </c>
      <c r="D69" s="648" t="s">
        <v>3151</v>
      </c>
      <c r="E69" s="792" t="s">
        <v>1925</v>
      </c>
      <c r="F69" s="792" t="s">
        <v>1925</v>
      </c>
      <c r="G69" s="648" t="s">
        <v>2950</v>
      </c>
      <c r="H69" s="668" t="s">
        <v>320</v>
      </c>
      <c r="I69" s="716" t="s">
        <v>2951</v>
      </c>
      <c r="J69" s="651" t="s">
        <v>2952</v>
      </c>
      <c r="K69" s="652" t="s">
        <v>2677</v>
      </c>
      <c r="L69" s="665"/>
      <c r="M69" s="653" t="s">
        <v>2643</v>
      </c>
      <c r="N69" s="669"/>
      <c r="O69" s="656"/>
      <c r="P69" s="675"/>
      <c r="Q69" s="668"/>
      <c r="R69" s="230" t="s">
        <v>2726</v>
      </c>
      <c r="S69" s="380"/>
      <c r="T69" s="207" t="s">
        <v>2953</v>
      </c>
      <c r="U69" s="207" t="s">
        <v>2954</v>
      </c>
      <c r="V69" s="913"/>
      <c r="W69" s="913"/>
      <c r="X69" s="668" t="s">
        <v>2122</v>
      </c>
    </row>
    <row r="70" spans="1:24" s="113" customFormat="1" ht="81.75" customHeight="1" outlineLevel="1" x14ac:dyDescent="0.25">
      <c r="A70" s="665" t="s">
        <v>2811</v>
      </c>
      <c r="B70" s="656" t="s">
        <v>2660</v>
      </c>
      <c r="C70" s="667" t="s">
        <v>1395</v>
      </c>
      <c r="D70" s="648" t="s">
        <v>2237</v>
      </c>
      <c r="E70" s="648" t="s">
        <v>1925</v>
      </c>
      <c r="F70" s="667" t="s">
        <v>1925</v>
      </c>
      <c r="G70" s="648" t="s">
        <v>2312</v>
      </c>
      <c r="H70" s="670" t="s">
        <v>320</v>
      </c>
      <c r="I70" s="648"/>
      <c r="J70" s="651" t="s">
        <v>2812</v>
      </c>
      <c r="K70" s="652" t="s">
        <v>2522</v>
      </c>
      <c r="L70" s="692"/>
      <c r="M70" s="694"/>
      <c r="N70" s="655"/>
      <c r="O70" s="659" t="s">
        <v>3501</v>
      </c>
      <c r="P70" s="692"/>
      <c r="Q70" s="869"/>
      <c r="R70" s="124"/>
      <c r="S70" s="150"/>
      <c r="T70" s="127"/>
      <c r="U70" s="118"/>
      <c r="V70" s="913"/>
      <c r="W70" s="912"/>
      <c r="X70" s="750" t="s">
        <v>2122</v>
      </c>
    </row>
    <row r="71" spans="1:24" s="151" customFormat="1" ht="64.5" customHeight="1" outlineLevel="1" x14ac:dyDescent="0.25">
      <c r="A71" s="665" t="s">
        <v>2969</v>
      </c>
      <c r="B71" s="667" t="s">
        <v>2694</v>
      </c>
      <c r="C71" s="648" t="s">
        <v>1395</v>
      </c>
      <c r="D71" s="648" t="s">
        <v>3151</v>
      </c>
      <c r="E71" s="648" t="s">
        <v>1925</v>
      </c>
      <c r="F71" s="648" t="s">
        <v>1925</v>
      </c>
      <c r="G71" s="649" t="s">
        <v>3137</v>
      </c>
      <c r="H71" s="650" t="s">
        <v>328</v>
      </c>
      <c r="I71" s="793" t="s">
        <v>2968</v>
      </c>
      <c r="J71" s="651"/>
      <c r="K71" s="652" t="s">
        <v>2522</v>
      </c>
      <c r="L71" s="665"/>
      <c r="M71" s="653" t="s">
        <v>2643</v>
      </c>
      <c r="N71" s="669"/>
      <c r="O71" s="692"/>
      <c r="P71" s="675"/>
      <c r="Q71" s="668"/>
      <c r="R71" s="230" t="s">
        <v>2970</v>
      </c>
      <c r="S71" s="381" t="s">
        <v>2971</v>
      </c>
      <c r="T71" s="230" t="s">
        <v>2972</v>
      </c>
      <c r="U71" s="230" t="s">
        <v>2973</v>
      </c>
      <c r="V71" s="913"/>
      <c r="W71" s="656"/>
      <c r="X71" s="668" t="s">
        <v>2464</v>
      </c>
    </row>
    <row r="72" spans="1:24" s="113" customFormat="1" ht="65.25" customHeight="1" outlineLevel="1" x14ac:dyDescent="0.25">
      <c r="A72" s="703" t="s">
        <v>2813</v>
      </c>
      <c r="B72" s="696" t="s">
        <v>2660</v>
      </c>
      <c r="C72" s="697" t="s">
        <v>1395</v>
      </c>
      <c r="D72" s="697" t="s">
        <v>2237</v>
      </c>
      <c r="E72" s="699" t="s">
        <v>1925</v>
      </c>
      <c r="F72" s="697" t="s">
        <v>1925</v>
      </c>
      <c r="G72" s="699" t="s">
        <v>2304</v>
      </c>
      <c r="H72" s="700" t="s">
        <v>320</v>
      </c>
      <c r="I72" s="699"/>
      <c r="J72" s="701"/>
      <c r="K72" s="702" t="s">
        <v>2522</v>
      </c>
      <c r="L72" s="698"/>
      <c r="M72" s="704"/>
      <c r="N72" s="705"/>
      <c r="O72" s="794" t="s">
        <v>3705</v>
      </c>
      <c r="P72" s="874"/>
      <c r="Q72" s="875"/>
      <c r="R72" s="143" t="s">
        <v>2729</v>
      </c>
      <c r="S72" s="166"/>
      <c r="T72" s="161"/>
      <c r="U72" s="140"/>
      <c r="V72" s="917"/>
      <c r="W72" s="918"/>
      <c r="X72" s="750" t="s">
        <v>2122</v>
      </c>
    </row>
    <row r="73" spans="1:24" ht="94.5" customHeight="1" outlineLevel="1" x14ac:dyDescent="0.25">
      <c r="A73" s="689" t="s">
        <v>2814</v>
      </c>
      <c r="B73" s="739" t="s">
        <v>2652</v>
      </c>
      <c r="C73" s="682" t="s">
        <v>1395</v>
      </c>
      <c r="D73" s="682" t="s">
        <v>2670</v>
      </c>
      <c r="E73" s="682" t="s">
        <v>1925</v>
      </c>
      <c r="F73" s="682" t="s">
        <v>1925</v>
      </c>
      <c r="G73" s="682" t="s">
        <v>2815</v>
      </c>
      <c r="H73" s="755" t="s">
        <v>320</v>
      </c>
      <c r="I73" s="682"/>
      <c r="J73" s="687"/>
      <c r="K73" s="756" t="s">
        <v>2522</v>
      </c>
      <c r="L73" s="757"/>
      <c r="M73" s="758"/>
      <c r="N73" s="759"/>
      <c r="O73" s="681" t="s">
        <v>3706</v>
      </c>
      <c r="P73" s="890"/>
      <c r="Q73" s="891"/>
      <c r="R73" s="148" t="s">
        <v>3138</v>
      </c>
      <c r="S73" s="177"/>
      <c r="T73" s="131" t="s">
        <v>2816</v>
      </c>
      <c r="U73" s="131" t="s">
        <v>2817</v>
      </c>
      <c r="V73" s="915"/>
      <c r="W73" s="927"/>
      <c r="X73" s="750" t="s">
        <v>1107</v>
      </c>
    </row>
    <row r="74" spans="1:24" s="120" customFormat="1" ht="76.5" customHeight="1" outlineLevel="1" x14ac:dyDescent="0.25">
      <c r="A74" s="665" t="s">
        <v>2818</v>
      </c>
      <c r="B74" s="667" t="s">
        <v>2673</v>
      </c>
      <c r="C74" s="648" t="s">
        <v>1395</v>
      </c>
      <c r="D74" s="648" t="s">
        <v>2670</v>
      </c>
      <c r="E74" s="648" t="s">
        <v>1925</v>
      </c>
      <c r="F74" s="648" t="s">
        <v>2384</v>
      </c>
      <c r="G74" s="649" t="s">
        <v>2819</v>
      </c>
      <c r="H74" s="650" t="s">
        <v>320</v>
      </c>
      <c r="I74" s="648"/>
      <c r="J74" s="651"/>
      <c r="K74" s="652" t="s">
        <v>2677</v>
      </c>
      <c r="L74" s="665"/>
      <c r="M74" s="653"/>
      <c r="N74" s="669"/>
      <c r="O74" s="656"/>
      <c r="P74" s="801"/>
      <c r="Q74" s="881"/>
      <c r="R74" s="118" t="s">
        <v>2820</v>
      </c>
      <c r="S74" s="150"/>
      <c r="T74" s="127"/>
      <c r="U74" s="118"/>
      <c r="V74" s="913"/>
      <c r="W74" s="912"/>
      <c r="X74" s="750" t="s">
        <v>1107</v>
      </c>
    </row>
    <row r="75" spans="1:24" ht="66" customHeight="1" outlineLevel="1" x14ac:dyDescent="0.25">
      <c r="A75" s="665" t="s">
        <v>2821</v>
      </c>
      <c r="B75" s="667" t="s">
        <v>2722</v>
      </c>
      <c r="C75" s="648" t="s">
        <v>1395</v>
      </c>
      <c r="D75" s="667" t="s">
        <v>2704</v>
      </c>
      <c r="E75" s="648" t="s">
        <v>1925</v>
      </c>
      <c r="F75" s="648" t="s">
        <v>1925</v>
      </c>
      <c r="G75" s="648" t="s">
        <v>2822</v>
      </c>
      <c r="H75" s="668" t="s">
        <v>323</v>
      </c>
      <c r="I75" s="648"/>
      <c r="J75" s="651"/>
      <c r="K75" s="652" t="s">
        <v>2522</v>
      </c>
      <c r="L75" s="665"/>
      <c r="M75" s="653"/>
      <c r="N75" s="669"/>
      <c r="O75" s="795" t="s">
        <v>3502</v>
      </c>
      <c r="P75" s="667"/>
      <c r="Q75" s="670"/>
      <c r="R75" s="127"/>
      <c r="S75" s="126"/>
      <c r="T75" s="127" t="s">
        <v>2823</v>
      </c>
      <c r="U75" s="118" t="s">
        <v>2824</v>
      </c>
      <c r="V75" s="913"/>
      <c r="W75" s="912"/>
      <c r="X75" s="750" t="s">
        <v>2122</v>
      </c>
    </row>
    <row r="76" spans="1:24" s="120" customFormat="1" ht="51.75" customHeight="1" outlineLevel="1" x14ac:dyDescent="0.25">
      <c r="A76" s="665" t="s">
        <v>2825</v>
      </c>
      <c r="B76" s="667" t="s">
        <v>2673</v>
      </c>
      <c r="C76" s="648" t="s">
        <v>1395</v>
      </c>
      <c r="D76" s="648" t="s">
        <v>2670</v>
      </c>
      <c r="E76" s="648" t="s">
        <v>1925</v>
      </c>
      <c r="F76" s="648" t="s">
        <v>2384</v>
      </c>
      <c r="G76" s="649" t="s">
        <v>2826</v>
      </c>
      <c r="H76" s="650" t="s">
        <v>323</v>
      </c>
      <c r="I76" s="648"/>
      <c r="J76" s="651"/>
      <c r="K76" s="652" t="s">
        <v>2422</v>
      </c>
      <c r="L76" s="665"/>
      <c r="M76" s="653"/>
      <c r="N76" s="669"/>
      <c r="O76" s="656" t="s">
        <v>3707</v>
      </c>
      <c r="P76" s="727"/>
      <c r="Q76" s="869"/>
      <c r="R76" s="127"/>
      <c r="S76" s="126"/>
      <c r="T76" s="127"/>
      <c r="U76" s="118"/>
      <c r="V76" s="913"/>
      <c r="W76" s="912"/>
      <c r="X76" s="750" t="s">
        <v>1107</v>
      </c>
    </row>
    <row r="77" spans="1:24" s="120" customFormat="1" ht="49.5" customHeight="1" outlineLevel="1" x14ac:dyDescent="0.25">
      <c r="A77" s="665" t="s">
        <v>2827</v>
      </c>
      <c r="B77" s="667" t="s">
        <v>2673</v>
      </c>
      <c r="C77" s="648" t="s">
        <v>1395</v>
      </c>
      <c r="D77" s="648" t="s">
        <v>2670</v>
      </c>
      <c r="E77" s="648" t="s">
        <v>1925</v>
      </c>
      <c r="F77" s="648" t="s">
        <v>1925</v>
      </c>
      <c r="G77" s="648" t="s">
        <v>3708</v>
      </c>
      <c r="H77" s="668" t="s">
        <v>320</v>
      </c>
      <c r="I77" s="648"/>
      <c r="J77" s="651" t="s">
        <v>2828</v>
      </c>
      <c r="K77" s="652" t="s">
        <v>2522</v>
      </c>
      <c r="L77" s="665"/>
      <c r="M77" s="653"/>
      <c r="N77" s="669"/>
      <c r="O77" s="664"/>
      <c r="P77" s="801"/>
      <c r="Q77" s="881"/>
      <c r="R77" s="118" t="s">
        <v>2829</v>
      </c>
      <c r="S77" s="178"/>
      <c r="T77" s="127"/>
      <c r="U77" s="118"/>
      <c r="V77" s="913"/>
      <c r="W77" s="912"/>
      <c r="X77" s="750" t="s">
        <v>2122</v>
      </c>
    </row>
    <row r="78" spans="1:24" s="120" customFormat="1" ht="55.5" customHeight="1" outlineLevel="1" x14ac:dyDescent="0.25">
      <c r="A78" s="667" t="s">
        <v>2865</v>
      </c>
      <c r="B78" s="796" t="s">
        <v>2669</v>
      </c>
      <c r="C78" s="785" t="s">
        <v>1395</v>
      </c>
      <c r="D78" s="785" t="s">
        <v>1410</v>
      </c>
      <c r="E78" s="785" t="s">
        <v>1925</v>
      </c>
      <c r="F78" s="785" t="s">
        <v>1925</v>
      </c>
      <c r="G78" s="785" t="s">
        <v>2866</v>
      </c>
      <c r="H78" s="746" t="s">
        <v>320</v>
      </c>
      <c r="I78" s="797"/>
      <c r="J78" s="733"/>
      <c r="K78" s="756" t="s">
        <v>2677</v>
      </c>
      <c r="L78" s="689"/>
      <c r="M78" s="714"/>
      <c r="N78" s="759"/>
      <c r="O78" s="737"/>
      <c r="P78" s="717"/>
      <c r="Q78" s="736"/>
      <c r="R78" s="124" t="s">
        <v>2729</v>
      </c>
      <c r="S78" s="172"/>
      <c r="T78" s="172"/>
      <c r="U78" s="172"/>
      <c r="V78" s="911"/>
      <c r="W78" s="912" t="s">
        <v>2422</v>
      </c>
      <c r="X78" s="750" t="s">
        <v>2122</v>
      </c>
    </row>
    <row r="79" spans="1:24" s="113" customFormat="1" ht="48" customHeight="1" outlineLevel="1" x14ac:dyDescent="0.25">
      <c r="A79" s="665" t="s">
        <v>2830</v>
      </c>
      <c r="B79" s="656" t="s">
        <v>3337</v>
      </c>
      <c r="C79" s="667" t="s">
        <v>1395</v>
      </c>
      <c r="D79" s="667" t="s">
        <v>2237</v>
      </c>
      <c r="E79" s="648" t="s">
        <v>1925</v>
      </c>
      <c r="F79" s="667" t="s">
        <v>1925</v>
      </c>
      <c r="G79" s="648" t="s">
        <v>2294</v>
      </c>
      <c r="H79" s="670" t="s">
        <v>328</v>
      </c>
      <c r="I79" s="648"/>
      <c r="J79" s="651"/>
      <c r="K79" s="652" t="s">
        <v>2451</v>
      </c>
      <c r="L79" s="692"/>
      <c r="M79" s="694"/>
      <c r="N79" s="655"/>
      <c r="O79" s="659"/>
      <c r="P79" s="801"/>
      <c r="Q79" s="881"/>
      <c r="R79" s="139"/>
      <c r="S79" s="222"/>
      <c r="T79" s="373"/>
      <c r="U79" s="222"/>
      <c r="V79" s="913"/>
      <c r="W79" s="912"/>
      <c r="X79" s="750" t="s">
        <v>2122</v>
      </c>
    </row>
    <row r="80" spans="1:24" ht="116.25" customHeight="1" outlineLevel="1" x14ac:dyDescent="0.25">
      <c r="A80" s="661" t="s">
        <v>2834</v>
      </c>
      <c r="B80" s="656" t="s">
        <v>3337</v>
      </c>
      <c r="C80" s="661" t="s">
        <v>1395</v>
      </c>
      <c r="D80" s="661" t="s">
        <v>1411</v>
      </c>
      <c r="E80" s="661"/>
      <c r="F80" s="661" t="s">
        <v>1925</v>
      </c>
      <c r="G80" s="661" t="s">
        <v>2835</v>
      </c>
      <c r="H80" s="663"/>
      <c r="I80" s="789" t="s">
        <v>2122</v>
      </c>
      <c r="J80" s="651"/>
      <c r="K80" s="652" t="s">
        <v>2522</v>
      </c>
      <c r="L80" s="692"/>
      <c r="M80" s="694"/>
      <c r="N80" s="655"/>
      <c r="O80" s="768"/>
      <c r="P80" s="801"/>
      <c r="Q80" s="881"/>
      <c r="R80" s="122" t="s">
        <v>2836</v>
      </c>
      <c r="S80" s="208"/>
      <c r="T80" s="208"/>
      <c r="U80" s="222"/>
      <c r="V80" s="913"/>
      <c r="W80" s="912"/>
      <c r="X80" s="750" t="s">
        <v>2122</v>
      </c>
    </row>
    <row r="81" spans="1:24" ht="111.75" customHeight="1" outlineLevel="1" x14ac:dyDescent="0.25">
      <c r="A81" s="661" t="s">
        <v>2831</v>
      </c>
      <c r="B81" s="656" t="s">
        <v>3337</v>
      </c>
      <c r="C81" s="661" t="s">
        <v>1395</v>
      </c>
      <c r="D81" s="661" t="s">
        <v>1411</v>
      </c>
      <c r="E81" s="661"/>
      <c r="F81" s="661" t="s">
        <v>1925</v>
      </c>
      <c r="G81" s="661" t="s">
        <v>2832</v>
      </c>
      <c r="H81" s="663"/>
      <c r="I81" s="789" t="s">
        <v>2122</v>
      </c>
      <c r="J81" s="651"/>
      <c r="K81" s="652" t="s">
        <v>2422</v>
      </c>
      <c r="L81" s="692"/>
      <c r="M81" s="694"/>
      <c r="N81" s="655"/>
      <c r="O81" s="675" t="s">
        <v>3709</v>
      </c>
      <c r="P81" s="801"/>
      <c r="Q81" s="881"/>
      <c r="R81" s="122" t="s">
        <v>2833</v>
      </c>
      <c r="S81" s="208"/>
      <c r="T81" s="208"/>
      <c r="U81" s="222"/>
      <c r="V81" s="913"/>
      <c r="W81" s="912"/>
      <c r="X81" s="750" t="s">
        <v>2122</v>
      </c>
    </row>
    <row r="82" spans="1:24" ht="96" customHeight="1" outlineLevel="1" x14ac:dyDescent="0.25">
      <c r="A82" s="661" t="s">
        <v>2837</v>
      </c>
      <c r="B82" s="656" t="s">
        <v>3337</v>
      </c>
      <c r="C82" s="661" t="s">
        <v>1395</v>
      </c>
      <c r="D82" s="661" t="s">
        <v>1411</v>
      </c>
      <c r="E82" s="661"/>
      <c r="F82" s="661" t="s">
        <v>1925</v>
      </c>
      <c r="G82" s="661" t="s">
        <v>2838</v>
      </c>
      <c r="H82" s="663"/>
      <c r="I82" s="789" t="s">
        <v>2122</v>
      </c>
      <c r="J82" s="651"/>
      <c r="K82" s="652" t="s">
        <v>2422</v>
      </c>
      <c r="L82" s="692"/>
      <c r="M82" s="694"/>
      <c r="N82" s="655"/>
      <c r="O82" s="675" t="s">
        <v>3710</v>
      </c>
      <c r="P82" s="801"/>
      <c r="Q82" s="881"/>
      <c r="R82" s="122" t="s">
        <v>2833</v>
      </c>
      <c r="S82" s="208"/>
      <c r="T82" s="208"/>
      <c r="U82" s="222"/>
      <c r="V82" s="913"/>
      <c r="W82" s="912"/>
      <c r="X82" s="750" t="s">
        <v>2122</v>
      </c>
    </row>
    <row r="83" spans="1:24" ht="46.8" outlineLevel="1" x14ac:dyDescent="0.25">
      <c r="A83" s="661" t="s">
        <v>2839</v>
      </c>
      <c r="B83" s="656" t="s">
        <v>3337</v>
      </c>
      <c r="C83" s="661" t="s">
        <v>1395</v>
      </c>
      <c r="D83" s="661" t="s">
        <v>1411</v>
      </c>
      <c r="E83" s="661"/>
      <c r="F83" s="661" t="s">
        <v>1925</v>
      </c>
      <c r="G83" s="661" t="s">
        <v>1417</v>
      </c>
      <c r="H83" s="663"/>
      <c r="I83" s="789" t="s">
        <v>1107</v>
      </c>
      <c r="J83" s="651"/>
      <c r="K83" s="652" t="s">
        <v>2522</v>
      </c>
      <c r="L83" s="692"/>
      <c r="M83" s="694"/>
      <c r="N83" s="655"/>
      <c r="O83" s="768"/>
      <c r="P83" s="801"/>
      <c r="Q83" s="881"/>
      <c r="R83" s="122" t="s">
        <v>2836</v>
      </c>
      <c r="S83" s="208"/>
      <c r="T83" s="208"/>
      <c r="U83" s="222"/>
      <c r="V83" s="913"/>
      <c r="W83" s="912"/>
      <c r="X83" s="750" t="s">
        <v>2122</v>
      </c>
    </row>
    <row r="84" spans="1:24" ht="31.2" outlineLevel="1" x14ac:dyDescent="0.25">
      <c r="A84" s="661" t="s">
        <v>2840</v>
      </c>
      <c r="B84" s="656" t="s">
        <v>3337</v>
      </c>
      <c r="C84" s="661" t="s">
        <v>1395</v>
      </c>
      <c r="D84" s="661" t="s">
        <v>1411</v>
      </c>
      <c r="E84" s="661"/>
      <c r="F84" s="661" t="s">
        <v>1925</v>
      </c>
      <c r="G84" s="661" t="s">
        <v>2841</v>
      </c>
      <c r="H84" s="663"/>
      <c r="I84" s="789" t="s">
        <v>2122</v>
      </c>
      <c r="J84" s="651"/>
      <c r="K84" s="652" t="s">
        <v>2522</v>
      </c>
      <c r="L84" s="692"/>
      <c r="M84" s="694"/>
      <c r="N84" s="655"/>
      <c r="O84" s="768"/>
      <c r="P84" s="801"/>
      <c r="Q84" s="881"/>
      <c r="R84" s="172"/>
      <c r="S84" s="208"/>
      <c r="T84" s="208"/>
      <c r="U84" s="222"/>
      <c r="V84" s="913"/>
      <c r="W84" s="912"/>
      <c r="X84" s="750" t="s">
        <v>2440</v>
      </c>
    </row>
    <row r="85" spans="1:24" ht="65.25" customHeight="1" outlineLevel="1" x14ac:dyDescent="0.25">
      <c r="A85" s="661" t="s">
        <v>2842</v>
      </c>
      <c r="B85" s="656" t="s">
        <v>3337</v>
      </c>
      <c r="C85" s="661" t="s">
        <v>1395</v>
      </c>
      <c r="D85" s="661" t="s">
        <v>1411</v>
      </c>
      <c r="E85" s="661"/>
      <c r="F85" s="661" t="s">
        <v>1925</v>
      </c>
      <c r="G85" s="661" t="s">
        <v>2843</v>
      </c>
      <c r="H85" s="663"/>
      <c r="I85" s="789" t="s">
        <v>1107</v>
      </c>
      <c r="J85" s="651"/>
      <c r="K85" s="652" t="s">
        <v>2522</v>
      </c>
      <c r="L85" s="692"/>
      <c r="M85" s="694"/>
      <c r="N85" s="655"/>
      <c r="O85" s="675"/>
      <c r="P85" s="801"/>
      <c r="Q85" s="881"/>
      <c r="R85" s="172"/>
      <c r="S85" s="208"/>
      <c r="T85" s="208"/>
      <c r="U85" s="222"/>
      <c r="V85" s="913"/>
      <c r="W85" s="912"/>
      <c r="X85" s="750" t="s">
        <v>1107</v>
      </c>
    </row>
    <row r="86" spans="1:24" ht="111" customHeight="1" outlineLevel="1" x14ac:dyDescent="0.25">
      <c r="A86" s="665" t="s">
        <v>2844</v>
      </c>
      <c r="B86" s="667" t="s">
        <v>2733</v>
      </c>
      <c r="C86" s="648" t="s">
        <v>1395</v>
      </c>
      <c r="D86" s="648" t="s">
        <v>2704</v>
      </c>
      <c r="E86" s="648" t="s">
        <v>1925</v>
      </c>
      <c r="F86" s="648" t="s">
        <v>1925</v>
      </c>
      <c r="G86" s="649" t="s">
        <v>2845</v>
      </c>
      <c r="H86" s="650" t="s">
        <v>323</v>
      </c>
      <c r="I86" s="648"/>
      <c r="J86" s="651" t="s">
        <v>2846</v>
      </c>
      <c r="K86" s="652" t="s">
        <v>2422</v>
      </c>
      <c r="L86" s="665"/>
      <c r="M86" s="694"/>
      <c r="N86" s="655"/>
      <c r="O86" s="656" t="s">
        <v>3711</v>
      </c>
      <c r="P86" s="656"/>
      <c r="Q86" s="670"/>
      <c r="R86" s="122" t="s">
        <v>2706</v>
      </c>
      <c r="S86" s="126"/>
      <c r="T86" s="164"/>
      <c r="U86" s="122"/>
      <c r="V86" s="913"/>
      <c r="W86" s="912"/>
      <c r="X86" s="750" t="s">
        <v>2122</v>
      </c>
    </row>
    <row r="87" spans="1:24" s="136" customFormat="1" ht="172.5" customHeight="1" outlineLevel="1" x14ac:dyDescent="0.25">
      <c r="A87" s="665" t="s">
        <v>2957</v>
      </c>
      <c r="B87" s="667" t="s">
        <v>2673</v>
      </c>
      <c r="C87" s="648" t="s">
        <v>1395</v>
      </c>
      <c r="D87" s="648" t="s">
        <v>2704</v>
      </c>
      <c r="E87" s="648" t="s">
        <v>1925</v>
      </c>
      <c r="F87" s="648" t="s">
        <v>1925</v>
      </c>
      <c r="G87" s="649" t="s">
        <v>2958</v>
      </c>
      <c r="H87" s="650" t="s">
        <v>320</v>
      </c>
      <c r="I87" s="648"/>
      <c r="J87" s="651" t="s">
        <v>2959</v>
      </c>
      <c r="K87" s="652" t="s">
        <v>2522</v>
      </c>
      <c r="L87" s="665"/>
      <c r="M87" s="653" t="s">
        <v>2643</v>
      </c>
      <c r="N87" s="669"/>
      <c r="O87" s="656" t="s">
        <v>3712</v>
      </c>
      <c r="P87" s="801"/>
      <c r="Q87" s="881"/>
      <c r="R87" s="208"/>
      <c r="S87" s="373"/>
      <c r="T87" s="208"/>
      <c r="U87" s="222"/>
      <c r="V87" s="913"/>
      <c r="W87" s="659"/>
      <c r="X87" s="668" t="s">
        <v>2122</v>
      </c>
    </row>
    <row r="88" spans="1:24" s="136" customFormat="1" ht="62.4" outlineLevel="1" x14ac:dyDescent="0.25">
      <c r="A88" s="665" t="s">
        <v>2960</v>
      </c>
      <c r="B88" s="667" t="s">
        <v>2673</v>
      </c>
      <c r="C88" s="648" t="s">
        <v>1395</v>
      </c>
      <c r="D88" s="648" t="s">
        <v>2704</v>
      </c>
      <c r="E88" s="648" t="s">
        <v>1925</v>
      </c>
      <c r="F88" s="648" t="s">
        <v>1925</v>
      </c>
      <c r="G88" s="649" t="s">
        <v>2961</v>
      </c>
      <c r="H88" s="650" t="s">
        <v>320</v>
      </c>
      <c r="I88" s="648"/>
      <c r="J88" s="651"/>
      <c r="K88" s="652" t="s">
        <v>2522</v>
      </c>
      <c r="L88" s="665"/>
      <c r="M88" s="653" t="s">
        <v>2643</v>
      </c>
      <c r="N88" s="669"/>
      <c r="O88" s="656"/>
      <c r="P88" s="801"/>
      <c r="Q88" s="881"/>
      <c r="R88" s="208"/>
      <c r="S88" s="373"/>
      <c r="T88" s="208"/>
      <c r="U88" s="222"/>
      <c r="V88" s="913"/>
      <c r="W88" s="659"/>
      <c r="X88" s="668" t="s">
        <v>2122</v>
      </c>
    </row>
    <row r="89" spans="1:24" s="136" customFormat="1" ht="147" customHeight="1" outlineLevel="1" x14ac:dyDescent="0.25">
      <c r="A89" s="665" t="s">
        <v>2962</v>
      </c>
      <c r="B89" s="667" t="s">
        <v>2673</v>
      </c>
      <c r="C89" s="648" t="s">
        <v>1395</v>
      </c>
      <c r="D89" s="648" t="s">
        <v>2704</v>
      </c>
      <c r="E89" s="648" t="s">
        <v>1925</v>
      </c>
      <c r="F89" s="648" t="s">
        <v>1925</v>
      </c>
      <c r="G89" s="649" t="s">
        <v>2963</v>
      </c>
      <c r="H89" s="650" t="s">
        <v>320</v>
      </c>
      <c r="I89" s="648"/>
      <c r="J89" s="651"/>
      <c r="K89" s="652" t="s">
        <v>2422</v>
      </c>
      <c r="L89" s="665"/>
      <c r="M89" s="653" t="s">
        <v>2643</v>
      </c>
      <c r="N89" s="669"/>
      <c r="O89" s="656" t="s">
        <v>3713</v>
      </c>
      <c r="P89" s="801"/>
      <c r="Q89" s="881"/>
      <c r="R89" s="230" t="s">
        <v>3263</v>
      </c>
      <c r="S89" s="373"/>
      <c r="T89" s="208"/>
      <c r="U89" s="222"/>
      <c r="V89" s="913"/>
      <c r="W89" s="659"/>
      <c r="X89" s="668" t="s">
        <v>2464</v>
      </c>
    </row>
    <row r="90" spans="1:24" s="183" customFormat="1" ht="79.5" customHeight="1" outlineLevel="1" x14ac:dyDescent="0.25">
      <c r="A90" s="665" t="s">
        <v>3040</v>
      </c>
      <c r="B90" s="656" t="s">
        <v>2660</v>
      </c>
      <c r="C90" s="667" t="s">
        <v>1395</v>
      </c>
      <c r="D90" s="667" t="s">
        <v>2152</v>
      </c>
      <c r="E90" s="692"/>
      <c r="F90" s="667" t="s">
        <v>1925</v>
      </c>
      <c r="G90" s="648" t="s">
        <v>2226</v>
      </c>
      <c r="H90" s="670" t="s">
        <v>320</v>
      </c>
      <c r="I90" s="648"/>
      <c r="J90" s="651"/>
      <c r="K90" s="652" t="s">
        <v>2522</v>
      </c>
      <c r="L90" s="692"/>
      <c r="M90" s="694" t="s">
        <v>2643</v>
      </c>
      <c r="N90" s="655"/>
      <c r="O90" s="798"/>
      <c r="P90" s="801"/>
      <c r="Q90" s="881"/>
      <c r="R90" s="227"/>
      <c r="S90" s="222"/>
      <c r="T90" s="373"/>
      <c r="U90" s="222"/>
      <c r="V90" s="913"/>
      <c r="W90" s="659"/>
      <c r="X90" s="668" t="s">
        <v>2122</v>
      </c>
    </row>
    <row r="91" spans="1:24" ht="62.4" outlineLevel="1" x14ac:dyDescent="0.25">
      <c r="A91" s="665" t="s">
        <v>2847</v>
      </c>
      <c r="B91" s="799" t="s">
        <v>2669</v>
      </c>
      <c r="C91" s="667" t="s">
        <v>1395</v>
      </c>
      <c r="D91" s="667" t="s">
        <v>1065</v>
      </c>
      <c r="E91" s="648" t="s">
        <v>1925</v>
      </c>
      <c r="F91" s="648" t="s">
        <v>1925</v>
      </c>
      <c r="G91" s="648" t="s">
        <v>2848</v>
      </c>
      <c r="H91" s="668" t="s">
        <v>323</v>
      </c>
      <c r="I91" s="648"/>
      <c r="J91" s="651" t="s">
        <v>2849</v>
      </c>
      <c r="K91" s="672"/>
      <c r="L91" s="665"/>
      <c r="M91" s="653"/>
      <c r="N91" s="669"/>
      <c r="O91" s="656"/>
      <c r="P91" s="656"/>
      <c r="Q91" s="670"/>
      <c r="R91" s="164"/>
      <c r="S91" s="126"/>
      <c r="T91" s="164"/>
      <c r="U91" s="122"/>
      <c r="V91" s="913"/>
      <c r="W91" s="912"/>
      <c r="X91" s="750" t="s">
        <v>2122</v>
      </c>
    </row>
    <row r="92" spans="1:24" ht="62.4" outlineLevel="1" x14ac:dyDescent="0.25">
      <c r="A92" s="665" t="s">
        <v>2850</v>
      </c>
      <c r="B92" s="799" t="s">
        <v>2669</v>
      </c>
      <c r="C92" s="667" t="s">
        <v>1395</v>
      </c>
      <c r="D92" s="667" t="s">
        <v>2851</v>
      </c>
      <c r="E92" s="648" t="s">
        <v>1925</v>
      </c>
      <c r="F92" s="648" t="s">
        <v>1925</v>
      </c>
      <c r="G92" s="648" t="s">
        <v>2852</v>
      </c>
      <c r="H92" s="668" t="s">
        <v>320</v>
      </c>
      <c r="I92" s="648"/>
      <c r="J92" s="651"/>
      <c r="K92" s="672"/>
      <c r="L92" s="665"/>
      <c r="M92" s="653"/>
      <c r="N92" s="669"/>
      <c r="O92" s="656"/>
      <c r="P92" s="656"/>
      <c r="Q92" s="670"/>
      <c r="R92" s="164"/>
      <c r="S92" s="126"/>
      <c r="T92" s="164"/>
      <c r="U92" s="122"/>
      <c r="V92" s="913"/>
      <c r="W92" s="912"/>
      <c r="X92" s="750" t="s">
        <v>2122</v>
      </c>
    </row>
    <row r="93" spans="1:24" s="136" customFormat="1" ht="62.4" outlineLevel="1" x14ac:dyDescent="0.25">
      <c r="A93" s="665" t="s">
        <v>2978</v>
      </c>
      <c r="B93" s="799" t="s">
        <v>2669</v>
      </c>
      <c r="C93" s="667" t="s">
        <v>1395</v>
      </c>
      <c r="D93" s="667" t="s">
        <v>1065</v>
      </c>
      <c r="E93" s="648" t="s">
        <v>1958</v>
      </c>
      <c r="F93" s="648" t="s">
        <v>1958</v>
      </c>
      <c r="G93" s="648" t="s">
        <v>2979</v>
      </c>
      <c r="H93" s="800" t="s">
        <v>323</v>
      </c>
      <c r="I93" s="793"/>
      <c r="J93" s="651"/>
      <c r="K93" s="672"/>
      <c r="L93" s="665"/>
      <c r="M93" s="653" t="s">
        <v>2643</v>
      </c>
      <c r="N93" s="669"/>
      <c r="O93" s="656"/>
      <c r="P93" s="656"/>
      <c r="Q93" s="670"/>
      <c r="R93" s="208"/>
      <c r="S93" s="373"/>
      <c r="T93" s="208"/>
      <c r="U93" s="222"/>
      <c r="V93" s="913"/>
      <c r="W93" s="659"/>
      <c r="X93" s="668" t="s">
        <v>2122</v>
      </c>
    </row>
    <row r="94" spans="1:24" s="136" customFormat="1" ht="62.4" outlineLevel="1" x14ac:dyDescent="0.25">
      <c r="A94" s="665" t="s">
        <v>2980</v>
      </c>
      <c r="B94" s="799" t="s">
        <v>2669</v>
      </c>
      <c r="C94" s="667" t="s">
        <v>1395</v>
      </c>
      <c r="D94" s="667" t="s">
        <v>1065</v>
      </c>
      <c r="E94" s="648" t="s">
        <v>1925</v>
      </c>
      <c r="F94" s="648" t="s">
        <v>1925</v>
      </c>
      <c r="G94" s="648" t="s">
        <v>2981</v>
      </c>
      <c r="H94" s="668" t="s">
        <v>323</v>
      </c>
      <c r="I94" s="648"/>
      <c r="J94" s="651"/>
      <c r="K94" s="672"/>
      <c r="L94" s="665"/>
      <c r="M94" s="653" t="s">
        <v>2643</v>
      </c>
      <c r="N94" s="669"/>
      <c r="O94" s="656"/>
      <c r="P94" s="656"/>
      <c r="Q94" s="670"/>
      <c r="R94" s="208"/>
      <c r="S94" s="373"/>
      <c r="T94" s="208"/>
      <c r="U94" s="222"/>
      <c r="V94" s="913"/>
      <c r="W94" s="659"/>
      <c r="X94" s="668" t="s">
        <v>2122</v>
      </c>
    </row>
    <row r="95" spans="1:24" s="183" customFormat="1" ht="62.4" outlineLevel="1" x14ac:dyDescent="0.25">
      <c r="A95" s="665" t="s">
        <v>3044</v>
      </c>
      <c r="B95" s="656" t="s">
        <v>2660</v>
      </c>
      <c r="C95" s="667" t="s">
        <v>1395</v>
      </c>
      <c r="D95" s="667" t="s">
        <v>2152</v>
      </c>
      <c r="E95" s="692"/>
      <c r="F95" s="667" t="s">
        <v>1925</v>
      </c>
      <c r="G95" s="648" t="s">
        <v>2218</v>
      </c>
      <c r="H95" s="670" t="s">
        <v>3045</v>
      </c>
      <c r="I95" s="648"/>
      <c r="J95" s="651" t="s">
        <v>3046</v>
      </c>
      <c r="K95" s="672"/>
      <c r="L95" s="692"/>
      <c r="M95" s="694" t="s">
        <v>2643</v>
      </c>
      <c r="N95" s="655"/>
      <c r="O95" s="801"/>
      <c r="P95" s="801"/>
      <c r="Q95" s="881"/>
      <c r="R95" s="227"/>
      <c r="S95" s="222"/>
      <c r="T95" s="372"/>
      <c r="U95" s="222"/>
      <c r="V95" s="913"/>
      <c r="W95" s="659"/>
      <c r="X95" s="668" t="s">
        <v>2122</v>
      </c>
    </row>
    <row r="96" spans="1:24" s="183" customFormat="1" ht="62.4" outlineLevel="1" x14ac:dyDescent="0.25">
      <c r="A96" s="665" t="s">
        <v>3047</v>
      </c>
      <c r="B96" s="656" t="s">
        <v>2660</v>
      </c>
      <c r="C96" s="667" t="s">
        <v>1395</v>
      </c>
      <c r="D96" s="667" t="s">
        <v>2152</v>
      </c>
      <c r="E96" s="692"/>
      <c r="F96" s="667" t="s">
        <v>1925</v>
      </c>
      <c r="G96" s="648" t="s">
        <v>2216</v>
      </c>
      <c r="H96" s="670" t="s">
        <v>320</v>
      </c>
      <c r="I96" s="648"/>
      <c r="J96" s="651"/>
      <c r="K96" s="672"/>
      <c r="L96" s="692"/>
      <c r="M96" s="694" t="s">
        <v>2643</v>
      </c>
      <c r="N96" s="655"/>
      <c r="O96" s="801"/>
      <c r="P96" s="801"/>
      <c r="Q96" s="881"/>
      <c r="R96" s="227"/>
      <c r="S96" s="222"/>
      <c r="T96" s="372"/>
      <c r="U96" s="222"/>
      <c r="V96" s="913"/>
      <c r="W96" s="659"/>
      <c r="X96" s="668" t="s">
        <v>2122</v>
      </c>
    </row>
    <row r="97" spans="1:24" s="183" customFormat="1" ht="221.25" customHeight="1" outlineLevel="1" x14ac:dyDescent="0.25">
      <c r="A97" s="665" t="s">
        <v>3048</v>
      </c>
      <c r="B97" s="656" t="s">
        <v>2660</v>
      </c>
      <c r="C97" s="667" t="s">
        <v>1395</v>
      </c>
      <c r="D97" s="667" t="s">
        <v>2152</v>
      </c>
      <c r="E97" s="692"/>
      <c r="F97" s="667" t="s">
        <v>1925</v>
      </c>
      <c r="G97" s="648" t="s">
        <v>2214</v>
      </c>
      <c r="H97" s="670" t="s">
        <v>320</v>
      </c>
      <c r="I97" s="648"/>
      <c r="J97" s="651" t="s">
        <v>3049</v>
      </c>
      <c r="K97" s="672"/>
      <c r="L97" s="692"/>
      <c r="M97" s="694" t="s">
        <v>2643</v>
      </c>
      <c r="N97" s="655"/>
      <c r="O97" s="801"/>
      <c r="P97" s="801"/>
      <c r="Q97" s="881"/>
      <c r="R97" s="227"/>
      <c r="S97" s="222"/>
      <c r="T97" s="372"/>
      <c r="U97" s="222"/>
      <c r="V97" s="913"/>
      <c r="W97" s="659"/>
      <c r="X97" s="668" t="s">
        <v>2122</v>
      </c>
    </row>
    <row r="98" spans="1:24" s="183" customFormat="1" ht="62.4" outlineLevel="1" x14ac:dyDescent="0.25">
      <c r="A98" s="665" t="s">
        <v>3034</v>
      </c>
      <c r="B98" s="656" t="s">
        <v>2660</v>
      </c>
      <c r="C98" s="667" t="s">
        <v>1395</v>
      </c>
      <c r="D98" s="667" t="s">
        <v>2152</v>
      </c>
      <c r="E98" s="692"/>
      <c r="F98" s="667" t="s">
        <v>1925</v>
      </c>
      <c r="G98" s="648" t="s">
        <v>3035</v>
      </c>
      <c r="H98" s="670"/>
      <c r="I98" s="648"/>
      <c r="J98" s="651" t="s">
        <v>3036</v>
      </c>
      <c r="K98" s="672"/>
      <c r="L98" s="692"/>
      <c r="M98" s="694" t="s">
        <v>2643</v>
      </c>
      <c r="N98" s="655"/>
      <c r="O98" s="801"/>
      <c r="P98" s="801"/>
      <c r="Q98" s="881"/>
      <c r="R98" s="227"/>
      <c r="S98" s="222"/>
      <c r="T98" s="373"/>
      <c r="U98" s="222"/>
      <c r="V98" s="913"/>
      <c r="W98" s="659"/>
      <c r="X98" s="668" t="s">
        <v>2122</v>
      </c>
    </row>
    <row r="99" spans="1:24" s="183" customFormat="1" ht="62.4" outlineLevel="1" x14ac:dyDescent="0.25">
      <c r="A99" s="665" t="s">
        <v>3064</v>
      </c>
      <c r="B99" s="656" t="s">
        <v>2660</v>
      </c>
      <c r="C99" s="667" t="s">
        <v>1395</v>
      </c>
      <c r="D99" s="667" t="s">
        <v>2152</v>
      </c>
      <c r="E99" s="692"/>
      <c r="F99" s="667" t="s">
        <v>3063</v>
      </c>
      <c r="G99" s="648" t="s">
        <v>2186</v>
      </c>
      <c r="H99" s="670"/>
      <c r="I99" s="648"/>
      <c r="J99" s="651"/>
      <c r="K99" s="672"/>
      <c r="L99" s="692"/>
      <c r="M99" s="694" t="s">
        <v>2643</v>
      </c>
      <c r="N99" s="655"/>
      <c r="O99" s="801"/>
      <c r="P99" s="801"/>
      <c r="Q99" s="881"/>
      <c r="R99" s="227"/>
      <c r="S99" s="222"/>
      <c r="T99" s="373"/>
      <c r="U99" s="222"/>
      <c r="V99" s="913"/>
      <c r="W99" s="659"/>
      <c r="X99" s="668" t="s">
        <v>2122</v>
      </c>
    </row>
    <row r="100" spans="1:24" s="120" customFormat="1" ht="81" customHeight="1" outlineLevel="1" x14ac:dyDescent="0.25">
      <c r="A100" s="665" t="s">
        <v>2853</v>
      </c>
      <c r="B100" s="799" t="s">
        <v>2669</v>
      </c>
      <c r="C100" s="667" t="s">
        <v>1395</v>
      </c>
      <c r="D100" s="667" t="s">
        <v>2851</v>
      </c>
      <c r="E100" s="648" t="s">
        <v>1925</v>
      </c>
      <c r="F100" s="648" t="s">
        <v>1925</v>
      </c>
      <c r="G100" s="648" t="s">
        <v>2854</v>
      </c>
      <c r="H100" s="668" t="s">
        <v>323</v>
      </c>
      <c r="I100" s="648"/>
      <c r="J100" s="651"/>
      <c r="K100" s="652" t="s">
        <v>2677</v>
      </c>
      <c r="L100" s="665"/>
      <c r="M100" s="653"/>
      <c r="N100" s="669"/>
      <c r="O100" s="656"/>
      <c r="P100" s="649"/>
      <c r="Q100" s="650"/>
      <c r="R100" s="179"/>
      <c r="S100" s="126"/>
      <c r="T100" s="164"/>
      <c r="U100" s="122"/>
      <c r="V100" s="913"/>
      <c r="W100" s="912"/>
      <c r="X100" s="750" t="s">
        <v>2122</v>
      </c>
    </row>
    <row r="101" spans="1:24" ht="64.5" customHeight="1" outlineLevel="1" x14ac:dyDescent="0.25">
      <c r="A101" s="665" t="s">
        <v>2855</v>
      </c>
      <c r="B101" s="799" t="s">
        <v>2669</v>
      </c>
      <c r="C101" s="667" t="s">
        <v>1395</v>
      </c>
      <c r="D101" s="667" t="s">
        <v>2851</v>
      </c>
      <c r="E101" s="648" t="s">
        <v>1925</v>
      </c>
      <c r="F101" s="648" t="s">
        <v>1925</v>
      </c>
      <c r="G101" s="648" t="s">
        <v>2856</v>
      </c>
      <c r="H101" s="668" t="s">
        <v>320</v>
      </c>
      <c r="I101" s="648"/>
      <c r="J101" s="651"/>
      <c r="K101" s="652" t="s">
        <v>2677</v>
      </c>
      <c r="L101" s="665"/>
      <c r="M101" s="653"/>
      <c r="N101" s="669"/>
      <c r="O101" s="656"/>
      <c r="P101" s="649"/>
      <c r="Q101" s="650"/>
      <c r="R101" s="164"/>
      <c r="S101" s="126"/>
      <c r="T101" s="164"/>
      <c r="U101" s="122"/>
      <c r="V101" s="913"/>
      <c r="W101" s="912"/>
      <c r="X101" s="750" t="s">
        <v>2122</v>
      </c>
    </row>
    <row r="102" spans="1:24" s="113" customFormat="1" ht="62.4" outlineLevel="1" x14ac:dyDescent="0.3">
      <c r="A102" s="760" t="s">
        <v>2857</v>
      </c>
      <c r="B102" s="790" t="s">
        <v>2669</v>
      </c>
      <c r="C102" s="760" t="s">
        <v>1395</v>
      </c>
      <c r="D102" s="760" t="s">
        <v>1411</v>
      </c>
      <c r="E102" s="769"/>
      <c r="F102" s="760" t="s">
        <v>1925</v>
      </c>
      <c r="G102" s="760" t="s">
        <v>2858</v>
      </c>
      <c r="H102" s="784" t="s">
        <v>2122</v>
      </c>
      <c r="I102" s="762" t="s">
        <v>2422</v>
      </c>
      <c r="J102" s="701"/>
      <c r="K102" s="702"/>
      <c r="L102" s="703"/>
      <c r="M102" s="743"/>
      <c r="N102" s="762"/>
      <c r="O102" s="765"/>
      <c r="P102" s="762"/>
      <c r="Q102" s="888"/>
      <c r="R102" s="154" t="s">
        <v>2859</v>
      </c>
      <c r="S102" s="166"/>
      <c r="T102" s="161"/>
      <c r="U102" s="140"/>
      <c r="V102" s="762"/>
      <c r="W102" s="918"/>
      <c r="X102" s="750" t="s">
        <v>2122</v>
      </c>
    </row>
    <row r="103" spans="1:24" s="120" customFormat="1" ht="144" customHeight="1" outlineLevel="1" x14ac:dyDescent="0.25">
      <c r="A103" s="689" t="s">
        <v>2860</v>
      </c>
      <c r="B103" s="802" t="s">
        <v>2669</v>
      </c>
      <c r="C103" s="682" t="s">
        <v>1395</v>
      </c>
      <c r="D103" s="682" t="s">
        <v>1384</v>
      </c>
      <c r="E103" s="682" t="s">
        <v>2861</v>
      </c>
      <c r="F103" s="682" t="s">
        <v>2861</v>
      </c>
      <c r="G103" s="685" t="s">
        <v>2862</v>
      </c>
      <c r="H103" s="766" t="s">
        <v>320</v>
      </c>
      <c r="I103" s="682"/>
      <c r="J103" s="687"/>
      <c r="K103" s="756" t="s">
        <v>2422</v>
      </c>
      <c r="L103" s="689"/>
      <c r="M103" s="714" t="s">
        <v>2643</v>
      </c>
      <c r="N103" s="759"/>
      <c r="O103" s="681"/>
      <c r="P103" s="892"/>
      <c r="Q103" s="893"/>
      <c r="R103" s="131" t="s">
        <v>3262</v>
      </c>
      <c r="S103" s="181"/>
      <c r="T103" s="131" t="s">
        <v>2863</v>
      </c>
      <c r="U103" s="131" t="s">
        <v>2864</v>
      </c>
      <c r="V103" s="928"/>
      <c r="W103" s="927" t="s">
        <v>2422</v>
      </c>
      <c r="X103" s="668" t="s">
        <v>2464</v>
      </c>
    </row>
    <row r="104" spans="1:24" s="151" customFormat="1" ht="62.4" outlineLevel="1" x14ac:dyDescent="0.25">
      <c r="A104" s="665" t="s">
        <v>2907</v>
      </c>
      <c r="B104" s="799" t="s">
        <v>2669</v>
      </c>
      <c r="C104" s="648" t="s">
        <v>1395</v>
      </c>
      <c r="D104" s="648" t="s">
        <v>2670</v>
      </c>
      <c r="E104" s="648" t="s">
        <v>1925</v>
      </c>
      <c r="F104" s="648" t="s">
        <v>1925</v>
      </c>
      <c r="G104" s="648" t="s">
        <v>2908</v>
      </c>
      <c r="H104" s="668" t="s">
        <v>320</v>
      </c>
      <c r="I104" s="648"/>
      <c r="J104" s="651"/>
      <c r="K104" s="652" t="s">
        <v>2522</v>
      </c>
      <c r="L104" s="665"/>
      <c r="M104" s="653" t="s">
        <v>2643</v>
      </c>
      <c r="N104" s="669"/>
      <c r="O104" s="656"/>
      <c r="P104" s="656"/>
      <c r="Q104" s="670"/>
      <c r="R104" s="230" t="s">
        <v>3141</v>
      </c>
      <c r="S104" s="373"/>
      <c r="T104" s="208"/>
      <c r="U104" s="222"/>
      <c r="V104" s="913"/>
      <c r="W104" s="659"/>
      <c r="X104" s="668" t="s">
        <v>2440</v>
      </c>
    </row>
    <row r="105" spans="1:24" s="113" customFormat="1" ht="62.4" outlineLevel="1" x14ac:dyDescent="0.3">
      <c r="A105" s="757" t="s">
        <v>2867</v>
      </c>
      <c r="B105" s="681" t="s">
        <v>2660</v>
      </c>
      <c r="C105" s="739" t="s">
        <v>1395</v>
      </c>
      <c r="D105" s="739" t="s">
        <v>2868</v>
      </c>
      <c r="E105" s="717"/>
      <c r="F105" s="739" t="s">
        <v>1925</v>
      </c>
      <c r="G105" s="682" t="s">
        <v>2869</v>
      </c>
      <c r="H105" s="740" t="s">
        <v>320</v>
      </c>
      <c r="I105" s="682"/>
      <c r="J105" s="687"/>
      <c r="K105" s="756"/>
      <c r="L105" s="689"/>
      <c r="M105" s="714" t="s">
        <v>2643</v>
      </c>
      <c r="N105" s="759"/>
      <c r="O105" s="681" t="s">
        <v>2803</v>
      </c>
      <c r="P105" s="659"/>
      <c r="Q105" s="808"/>
      <c r="R105" s="122"/>
      <c r="S105" s="122"/>
      <c r="T105" s="122"/>
      <c r="U105" s="122"/>
      <c r="V105" s="928"/>
      <c r="W105" s="916" t="s">
        <v>2422</v>
      </c>
      <c r="X105" s="668" t="s">
        <v>2440</v>
      </c>
    </row>
    <row r="106" spans="1:24" ht="109.2" outlineLevel="1" x14ac:dyDescent="0.25">
      <c r="A106" s="666" t="s">
        <v>2870</v>
      </c>
      <c r="B106" s="667"/>
      <c r="C106" s="648" t="s">
        <v>1395</v>
      </c>
      <c r="D106" s="648" t="s">
        <v>2670</v>
      </c>
      <c r="E106" s="648" t="s">
        <v>1925</v>
      </c>
      <c r="F106" s="648" t="s">
        <v>1925</v>
      </c>
      <c r="G106" s="649" t="s">
        <v>2871</v>
      </c>
      <c r="H106" s="650" t="s">
        <v>320</v>
      </c>
      <c r="I106" s="648"/>
      <c r="J106" s="651"/>
      <c r="K106" s="756"/>
      <c r="L106" s="689"/>
      <c r="M106" s="714" t="s">
        <v>2643</v>
      </c>
      <c r="N106" s="759"/>
      <c r="O106" s="656"/>
      <c r="P106" s="659"/>
      <c r="Q106" s="808"/>
      <c r="R106" s="122"/>
      <c r="S106" s="122"/>
      <c r="T106" s="122"/>
      <c r="U106" s="122"/>
      <c r="V106" s="656" t="s">
        <v>2872</v>
      </c>
      <c r="W106" s="912" t="s">
        <v>2422</v>
      </c>
      <c r="X106" s="668" t="s">
        <v>1107</v>
      </c>
    </row>
    <row r="107" spans="1:24" ht="62.4" outlineLevel="1" x14ac:dyDescent="0.25">
      <c r="A107" s="724" t="s">
        <v>2873</v>
      </c>
      <c r="B107" s="697" t="s">
        <v>2673</v>
      </c>
      <c r="C107" s="699" t="s">
        <v>1395</v>
      </c>
      <c r="D107" s="699" t="s">
        <v>2670</v>
      </c>
      <c r="E107" s="699" t="s">
        <v>1925</v>
      </c>
      <c r="F107" s="699" t="s">
        <v>1925</v>
      </c>
      <c r="G107" s="752" t="s">
        <v>2874</v>
      </c>
      <c r="H107" s="753" t="s">
        <v>320</v>
      </c>
      <c r="I107" s="699"/>
      <c r="J107" s="701"/>
      <c r="K107" s="756"/>
      <c r="L107" s="689"/>
      <c r="M107" s="714" t="s">
        <v>2643</v>
      </c>
      <c r="N107" s="759"/>
      <c r="O107" s="696"/>
      <c r="P107" s="659"/>
      <c r="Q107" s="808"/>
      <c r="R107" s="122"/>
      <c r="S107" s="122"/>
      <c r="T107" s="122"/>
      <c r="U107" s="122"/>
      <c r="V107" s="698"/>
      <c r="W107" s="918" t="s">
        <v>2422</v>
      </c>
      <c r="X107" s="668" t="s">
        <v>2122</v>
      </c>
    </row>
    <row r="108" spans="1:24" ht="84.75" customHeight="1" outlineLevel="1" x14ac:dyDescent="0.25">
      <c r="A108" s="757" t="s">
        <v>2875</v>
      </c>
      <c r="B108" s="739" t="s">
        <v>2673</v>
      </c>
      <c r="C108" s="682" t="s">
        <v>1395</v>
      </c>
      <c r="D108" s="682" t="s">
        <v>2670</v>
      </c>
      <c r="E108" s="682" t="s">
        <v>1925</v>
      </c>
      <c r="F108" s="682" t="s">
        <v>1925</v>
      </c>
      <c r="G108" s="685" t="s">
        <v>2876</v>
      </c>
      <c r="H108" s="766" t="s">
        <v>323</v>
      </c>
      <c r="I108" s="682"/>
      <c r="J108" s="687"/>
      <c r="K108" s="756"/>
      <c r="L108" s="689"/>
      <c r="M108" s="714" t="s">
        <v>2643</v>
      </c>
      <c r="N108" s="715"/>
      <c r="O108" s="737"/>
      <c r="P108" s="659"/>
      <c r="Q108" s="808"/>
      <c r="R108" s="122"/>
      <c r="S108" s="122"/>
      <c r="T108" s="122"/>
      <c r="U108" s="122"/>
      <c r="V108" s="683"/>
      <c r="W108" s="916" t="s">
        <v>2422</v>
      </c>
      <c r="X108" s="668" t="s">
        <v>1107</v>
      </c>
    </row>
    <row r="109" spans="1:24" ht="66.75" customHeight="1" outlineLevel="1" x14ac:dyDescent="0.25">
      <c r="A109" s="666" t="s">
        <v>2877</v>
      </c>
      <c r="B109" s="667" t="s">
        <v>2673</v>
      </c>
      <c r="C109" s="667" t="s">
        <v>1395</v>
      </c>
      <c r="D109" s="667" t="s">
        <v>2868</v>
      </c>
      <c r="E109" s="648" t="s">
        <v>1925</v>
      </c>
      <c r="F109" s="648" t="s">
        <v>1925</v>
      </c>
      <c r="G109" s="648" t="s">
        <v>2878</v>
      </c>
      <c r="H109" s="668" t="s">
        <v>323</v>
      </c>
      <c r="I109" s="648"/>
      <c r="J109" s="651"/>
      <c r="K109" s="756"/>
      <c r="L109" s="689"/>
      <c r="M109" s="714" t="s">
        <v>2643</v>
      </c>
      <c r="N109" s="803"/>
      <c r="O109" s="768"/>
      <c r="P109" s="768"/>
      <c r="Q109" s="894"/>
      <c r="R109" s="118" t="s">
        <v>2879</v>
      </c>
      <c r="S109" s="128"/>
      <c r="T109" s="163"/>
      <c r="U109" s="163"/>
      <c r="V109" s="656" t="s">
        <v>2744</v>
      </c>
      <c r="W109" s="912" t="s">
        <v>2422</v>
      </c>
      <c r="X109" s="750" t="s">
        <v>2122</v>
      </c>
    </row>
    <row r="110" spans="1:24" s="136" customFormat="1" ht="62.4" outlineLevel="1" x14ac:dyDescent="0.25">
      <c r="A110" s="666" t="s">
        <v>2887</v>
      </c>
      <c r="B110" s="665" t="s">
        <v>2738</v>
      </c>
      <c r="C110" s="648" t="s">
        <v>1395</v>
      </c>
      <c r="D110" s="651" t="s">
        <v>3714</v>
      </c>
      <c r="E110" s="648" t="s">
        <v>1925</v>
      </c>
      <c r="F110" s="648" t="s">
        <v>1925</v>
      </c>
      <c r="G110" s="649" t="s">
        <v>2888</v>
      </c>
      <c r="H110" s="650" t="s">
        <v>323</v>
      </c>
      <c r="I110" s="648"/>
      <c r="J110" s="651"/>
      <c r="K110" s="672"/>
      <c r="L110" s="666"/>
      <c r="M110" s="673" t="s">
        <v>2643</v>
      </c>
      <c r="N110" s="674"/>
      <c r="O110" s="656"/>
      <c r="P110" s="867"/>
      <c r="Q110" s="868"/>
      <c r="R110" s="269" t="s">
        <v>2650</v>
      </c>
      <c r="S110" s="376"/>
      <c r="T110" s="375"/>
      <c r="U110" s="230"/>
      <c r="V110" s="913"/>
      <c r="W110" s="656"/>
      <c r="X110" s="668" t="s">
        <v>1107</v>
      </c>
    </row>
    <row r="111" spans="1:24" ht="80.25" customHeight="1" outlineLevel="1" x14ac:dyDescent="0.25">
      <c r="A111" s="666" t="s">
        <v>2880</v>
      </c>
      <c r="B111" s="667" t="s">
        <v>2673</v>
      </c>
      <c r="C111" s="667" t="s">
        <v>1395</v>
      </c>
      <c r="D111" s="667" t="s">
        <v>2868</v>
      </c>
      <c r="E111" s="648" t="s">
        <v>1925</v>
      </c>
      <c r="F111" s="648" t="s">
        <v>1925</v>
      </c>
      <c r="G111" s="648" t="s">
        <v>2881</v>
      </c>
      <c r="H111" s="668" t="s">
        <v>320</v>
      </c>
      <c r="I111" s="648"/>
      <c r="J111" s="651"/>
      <c r="K111" s="756"/>
      <c r="L111" s="689"/>
      <c r="M111" s="714" t="s">
        <v>2643</v>
      </c>
      <c r="N111" s="803"/>
      <c r="O111" s="768"/>
      <c r="P111" s="768"/>
      <c r="Q111" s="894"/>
      <c r="R111" s="118" t="s">
        <v>2879</v>
      </c>
      <c r="S111" s="128"/>
      <c r="T111" s="163"/>
      <c r="U111" s="163"/>
      <c r="V111" s="656" t="s">
        <v>2706</v>
      </c>
      <c r="W111" s="912" t="s">
        <v>2422</v>
      </c>
      <c r="X111" s="668" t="s">
        <v>2122</v>
      </c>
    </row>
    <row r="112" spans="1:24" s="120" customFormat="1" ht="90.75" customHeight="1" outlineLevel="1" x14ac:dyDescent="0.25">
      <c r="A112" s="724" t="s">
        <v>2882</v>
      </c>
      <c r="B112" s="697" t="s">
        <v>2673</v>
      </c>
      <c r="C112" s="697" t="s">
        <v>1395</v>
      </c>
      <c r="D112" s="697" t="s">
        <v>2868</v>
      </c>
      <c r="E112" s="699" t="s">
        <v>1925</v>
      </c>
      <c r="F112" s="699" t="s">
        <v>1925</v>
      </c>
      <c r="G112" s="699" t="s">
        <v>2883</v>
      </c>
      <c r="H112" s="750" t="s">
        <v>320</v>
      </c>
      <c r="I112" s="699"/>
      <c r="J112" s="701"/>
      <c r="K112" s="804"/>
      <c r="L112" s="729"/>
      <c r="M112" s="735" t="s">
        <v>2643</v>
      </c>
      <c r="N112" s="805"/>
      <c r="O112" s="698"/>
      <c r="P112" s="698"/>
      <c r="Q112" s="895"/>
      <c r="R112" s="140" t="s">
        <v>2879</v>
      </c>
      <c r="S112" s="146"/>
      <c r="T112" s="160"/>
      <c r="U112" s="160"/>
      <c r="V112" s="696" t="s">
        <v>2706</v>
      </c>
      <c r="W112" s="918" t="s">
        <v>2422</v>
      </c>
      <c r="X112" s="750" t="s">
        <v>2122</v>
      </c>
    </row>
    <row r="113" spans="1:24" s="183" customFormat="1" ht="62.4" outlineLevel="1" x14ac:dyDescent="0.25">
      <c r="A113" s="665" t="s">
        <v>3086</v>
      </c>
      <c r="B113" s="656" t="s">
        <v>2660</v>
      </c>
      <c r="C113" s="667" t="s">
        <v>1395</v>
      </c>
      <c r="D113" s="667" t="s">
        <v>2343</v>
      </c>
      <c r="E113" s="692"/>
      <c r="F113" s="667" t="s">
        <v>1925</v>
      </c>
      <c r="G113" s="648" t="s">
        <v>2141</v>
      </c>
      <c r="H113" s="670" t="s">
        <v>323</v>
      </c>
      <c r="I113" s="648"/>
      <c r="J113" s="651" t="s">
        <v>3087</v>
      </c>
      <c r="K113" s="652"/>
      <c r="L113" s="692"/>
      <c r="M113" s="694" t="s">
        <v>2643</v>
      </c>
      <c r="N113" s="655"/>
      <c r="O113" s="801"/>
      <c r="P113" s="801"/>
      <c r="Q113" s="881"/>
      <c r="R113" s="227"/>
      <c r="S113" s="226"/>
      <c r="T113" s="372"/>
      <c r="U113" s="222"/>
      <c r="V113" s="913"/>
      <c r="W113" s="659"/>
      <c r="X113" s="668" t="s">
        <v>2122</v>
      </c>
    </row>
    <row r="114" spans="1:24" s="136" customFormat="1" ht="69.75" customHeight="1" outlineLevel="1" x14ac:dyDescent="0.25">
      <c r="A114" s="665" t="s">
        <v>2925</v>
      </c>
      <c r="B114" s="667" t="s">
        <v>2926</v>
      </c>
      <c r="C114" s="648" t="s">
        <v>1395</v>
      </c>
      <c r="D114" s="651" t="s">
        <v>3683</v>
      </c>
      <c r="E114" s="648" t="s">
        <v>1925</v>
      </c>
      <c r="F114" s="648" t="s">
        <v>1925</v>
      </c>
      <c r="G114" s="648" t="s">
        <v>2927</v>
      </c>
      <c r="H114" s="668" t="s">
        <v>323</v>
      </c>
      <c r="I114" s="648" t="s">
        <v>2928</v>
      </c>
      <c r="J114" s="651" t="s">
        <v>1409</v>
      </c>
      <c r="K114" s="652"/>
      <c r="L114" s="665"/>
      <c r="M114" s="653" t="s">
        <v>2643</v>
      </c>
      <c r="N114" s="669"/>
      <c r="O114" s="656"/>
      <c r="P114" s="801"/>
      <c r="Q114" s="881"/>
      <c r="R114" s="208"/>
      <c r="S114" s="372"/>
      <c r="T114" s="208"/>
      <c r="U114" s="222"/>
      <c r="V114" s="913"/>
      <c r="W114" s="659"/>
      <c r="X114" s="668" t="s">
        <v>2122</v>
      </c>
    </row>
    <row r="115" spans="1:24" s="151" customFormat="1" ht="78" customHeight="1" outlineLevel="1" x14ac:dyDescent="0.25">
      <c r="A115" s="665" t="s">
        <v>2929</v>
      </c>
      <c r="B115" s="667" t="s">
        <v>2926</v>
      </c>
      <c r="C115" s="648" t="s">
        <v>1395</v>
      </c>
      <c r="D115" s="651" t="s">
        <v>3499</v>
      </c>
      <c r="E115" s="648" t="s">
        <v>1409</v>
      </c>
      <c r="F115" s="648" t="s">
        <v>1409</v>
      </c>
      <c r="G115" s="648" t="s">
        <v>2930</v>
      </c>
      <c r="H115" s="668" t="s">
        <v>1409</v>
      </c>
      <c r="I115" s="648" t="s">
        <v>2928</v>
      </c>
      <c r="J115" s="651" t="s">
        <v>1409</v>
      </c>
      <c r="K115" s="652"/>
      <c r="L115" s="665"/>
      <c r="M115" s="653" t="s">
        <v>2643</v>
      </c>
      <c r="N115" s="669"/>
      <c r="O115" s="656"/>
      <c r="P115" s="801"/>
      <c r="Q115" s="881"/>
      <c r="R115" s="208"/>
      <c r="S115" s="373"/>
      <c r="T115" s="208"/>
      <c r="U115" s="222"/>
      <c r="V115" s="913"/>
      <c r="W115" s="659"/>
      <c r="X115" s="668" t="s">
        <v>2122</v>
      </c>
    </row>
    <row r="116" spans="1:24" s="151" customFormat="1" ht="79.5" customHeight="1" outlineLevel="1" x14ac:dyDescent="0.25">
      <c r="A116" s="665" t="s">
        <v>2931</v>
      </c>
      <c r="B116" s="667" t="s">
        <v>2926</v>
      </c>
      <c r="C116" s="648" t="s">
        <v>1395</v>
      </c>
      <c r="D116" s="648" t="s">
        <v>2670</v>
      </c>
      <c r="E116" s="648" t="s">
        <v>1925</v>
      </c>
      <c r="F116" s="648" t="s">
        <v>1925</v>
      </c>
      <c r="G116" s="648" t="s">
        <v>2932</v>
      </c>
      <c r="H116" s="668" t="s">
        <v>323</v>
      </c>
      <c r="I116" s="648" t="s">
        <v>2720</v>
      </c>
      <c r="J116" s="651" t="s">
        <v>1409</v>
      </c>
      <c r="K116" s="652"/>
      <c r="L116" s="665"/>
      <c r="M116" s="653" t="s">
        <v>2643</v>
      </c>
      <c r="N116" s="669"/>
      <c r="O116" s="656"/>
      <c r="P116" s="801"/>
      <c r="Q116" s="881"/>
      <c r="R116" s="208"/>
      <c r="S116" s="373"/>
      <c r="T116" s="208"/>
      <c r="U116" s="222"/>
      <c r="V116" s="913"/>
      <c r="W116" s="659"/>
      <c r="X116" s="668" t="s">
        <v>2122</v>
      </c>
    </row>
    <row r="117" spans="1:24" s="136" customFormat="1" ht="62.4" outlineLevel="1" x14ac:dyDescent="0.25">
      <c r="A117" s="665" t="s">
        <v>2974</v>
      </c>
      <c r="B117" s="667" t="s">
        <v>2926</v>
      </c>
      <c r="C117" s="648" t="s">
        <v>1395</v>
      </c>
      <c r="D117" s="648" t="s">
        <v>2704</v>
      </c>
      <c r="E117" s="648" t="s">
        <v>1925</v>
      </c>
      <c r="F117" s="648" t="s">
        <v>1925</v>
      </c>
      <c r="G117" s="648" t="s">
        <v>2975</v>
      </c>
      <c r="H117" s="668" t="s">
        <v>328</v>
      </c>
      <c r="I117" s="793" t="s">
        <v>2074</v>
      </c>
      <c r="J117" s="651" t="s">
        <v>1409</v>
      </c>
      <c r="K117" s="652"/>
      <c r="L117" s="665"/>
      <c r="M117" s="653" t="s">
        <v>2643</v>
      </c>
      <c r="N117" s="669"/>
      <c r="O117" s="656"/>
      <c r="P117" s="801"/>
      <c r="Q117" s="881"/>
      <c r="R117" s="208"/>
      <c r="S117" s="372"/>
      <c r="T117" s="208"/>
      <c r="U117" s="222"/>
      <c r="V117" s="913"/>
      <c r="W117" s="659"/>
      <c r="X117" s="668" t="s">
        <v>2122</v>
      </c>
    </row>
    <row r="118" spans="1:24" s="136" customFormat="1" ht="48.75" customHeight="1" outlineLevel="1" x14ac:dyDescent="0.25">
      <c r="A118" s="665" t="s">
        <v>2916</v>
      </c>
      <c r="B118" s="667" t="s">
        <v>2892</v>
      </c>
      <c r="C118" s="648" t="s">
        <v>1395</v>
      </c>
      <c r="D118" s="651" t="s">
        <v>3715</v>
      </c>
      <c r="E118" s="648" t="s">
        <v>1925</v>
      </c>
      <c r="F118" s="648" t="s">
        <v>1925</v>
      </c>
      <c r="G118" s="648" t="s">
        <v>2917</v>
      </c>
      <c r="H118" s="668" t="s">
        <v>323</v>
      </c>
      <c r="I118" s="793" t="s">
        <v>2918</v>
      </c>
      <c r="J118" s="651"/>
      <c r="K118" s="652"/>
      <c r="L118" s="665"/>
      <c r="M118" s="653" t="s">
        <v>2643</v>
      </c>
      <c r="N118" s="669"/>
      <c r="O118" s="656"/>
      <c r="P118" s="656"/>
      <c r="Q118" s="670"/>
      <c r="R118" s="230" t="s">
        <v>2919</v>
      </c>
      <c r="S118" s="379" t="s">
        <v>2920</v>
      </c>
      <c r="T118" s="230" t="s">
        <v>2921</v>
      </c>
      <c r="U118" s="230" t="s">
        <v>2922</v>
      </c>
      <c r="V118" s="913"/>
      <c r="W118" s="656"/>
      <c r="X118" s="668" t="s">
        <v>2122</v>
      </c>
    </row>
    <row r="119" spans="1:24" s="183" customFormat="1" ht="79.5" customHeight="1" outlineLevel="1" x14ac:dyDescent="0.25">
      <c r="A119" s="665" t="s">
        <v>3012</v>
      </c>
      <c r="B119" s="656" t="s">
        <v>2660</v>
      </c>
      <c r="C119" s="667" t="s">
        <v>1395</v>
      </c>
      <c r="D119" s="667" t="s">
        <v>2237</v>
      </c>
      <c r="E119" s="692"/>
      <c r="F119" s="667" t="s">
        <v>1925</v>
      </c>
      <c r="G119" s="648" t="s">
        <v>2274</v>
      </c>
      <c r="H119" s="670" t="s">
        <v>320</v>
      </c>
      <c r="I119" s="648"/>
      <c r="J119" s="651" t="s">
        <v>3013</v>
      </c>
      <c r="K119" s="652"/>
      <c r="L119" s="692"/>
      <c r="M119" s="694" t="s">
        <v>2643</v>
      </c>
      <c r="N119" s="655"/>
      <c r="O119" s="656"/>
      <c r="P119" s="692"/>
      <c r="Q119" s="869"/>
      <c r="R119" s="227"/>
      <c r="S119" s="222"/>
      <c r="T119" s="373"/>
      <c r="U119" s="222"/>
      <c r="V119" s="913"/>
      <c r="W119" s="659"/>
      <c r="X119" s="668" t="s">
        <v>2122</v>
      </c>
    </row>
    <row r="120" spans="1:24" s="151" customFormat="1" ht="62.4" outlineLevel="1" x14ac:dyDescent="0.25">
      <c r="A120" s="665" t="s">
        <v>2936</v>
      </c>
      <c r="B120" s="799" t="s">
        <v>2669</v>
      </c>
      <c r="C120" s="648" t="s">
        <v>1395</v>
      </c>
      <c r="D120" s="648" t="s">
        <v>2704</v>
      </c>
      <c r="E120" s="648" t="s">
        <v>1933</v>
      </c>
      <c r="F120" s="648" t="s">
        <v>1933</v>
      </c>
      <c r="G120" s="649" t="s">
        <v>2937</v>
      </c>
      <c r="H120" s="650" t="s">
        <v>323</v>
      </c>
      <c r="I120" s="648"/>
      <c r="J120" s="651"/>
      <c r="K120" s="652"/>
      <c r="L120" s="665"/>
      <c r="M120" s="653" t="s">
        <v>2643</v>
      </c>
      <c r="N120" s="669"/>
      <c r="O120" s="656"/>
      <c r="P120" s="656"/>
      <c r="Q120" s="670"/>
      <c r="R120" s="208"/>
      <c r="S120" s="373"/>
      <c r="T120" s="208"/>
      <c r="U120" s="222"/>
      <c r="V120" s="913"/>
      <c r="W120" s="659"/>
      <c r="X120" s="668" t="s">
        <v>2122</v>
      </c>
    </row>
    <row r="121" spans="1:24" s="151" customFormat="1" ht="64.5" customHeight="1" outlineLevel="1" x14ac:dyDescent="0.25">
      <c r="A121" s="665" t="s">
        <v>2938</v>
      </c>
      <c r="B121" s="667" t="s">
        <v>2673</v>
      </c>
      <c r="C121" s="648" t="s">
        <v>1395</v>
      </c>
      <c r="D121" s="648" t="s">
        <v>2704</v>
      </c>
      <c r="E121" s="648" t="s">
        <v>1925</v>
      </c>
      <c r="F121" s="648" t="s">
        <v>1925</v>
      </c>
      <c r="G121" s="648" t="s">
        <v>2939</v>
      </c>
      <c r="H121" s="668" t="s">
        <v>320</v>
      </c>
      <c r="I121" s="648"/>
      <c r="J121" s="651"/>
      <c r="K121" s="652"/>
      <c r="L121" s="665"/>
      <c r="M121" s="653" t="s">
        <v>2643</v>
      </c>
      <c r="N121" s="669"/>
      <c r="O121" s="656"/>
      <c r="P121" s="801"/>
      <c r="Q121" s="881"/>
      <c r="R121" s="208"/>
      <c r="S121" s="373"/>
      <c r="T121" s="208"/>
      <c r="U121" s="222"/>
      <c r="V121" s="913"/>
      <c r="W121" s="659"/>
      <c r="X121" s="668" t="s">
        <v>2464</v>
      </c>
    </row>
    <row r="122" spans="1:24" s="151" customFormat="1" ht="78" outlineLevel="1" x14ac:dyDescent="0.25">
      <c r="A122" s="665" t="s">
        <v>2964</v>
      </c>
      <c r="B122" s="667" t="s">
        <v>2733</v>
      </c>
      <c r="C122" s="648" t="s">
        <v>1395</v>
      </c>
      <c r="D122" s="648" t="s">
        <v>2704</v>
      </c>
      <c r="E122" s="648" t="s">
        <v>1925</v>
      </c>
      <c r="F122" s="648" t="s">
        <v>1925</v>
      </c>
      <c r="G122" s="649" t="s">
        <v>3716</v>
      </c>
      <c r="H122" s="806" t="s">
        <v>326</v>
      </c>
      <c r="I122" s="793" t="s">
        <v>2965</v>
      </c>
      <c r="J122" s="651"/>
      <c r="K122" s="652"/>
      <c r="L122" s="665"/>
      <c r="M122" s="694" t="s">
        <v>2643</v>
      </c>
      <c r="N122" s="655"/>
      <c r="O122" s="675"/>
      <c r="P122" s="675"/>
      <c r="Q122" s="668"/>
      <c r="R122" s="208"/>
      <c r="S122" s="372"/>
      <c r="T122" s="208"/>
      <c r="U122" s="222"/>
      <c r="V122" s="913"/>
      <c r="W122" s="659"/>
      <c r="X122" s="668" t="s">
        <v>2464</v>
      </c>
    </row>
    <row r="123" spans="1:24" s="183" customFormat="1" ht="62.4" outlineLevel="1" x14ac:dyDescent="0.25">
      <c r="A123" s="665" t="s">
        <v>3000</v>
      </c>
      <c r="B123" s="656" t="s">
        <v>2660</v>
      </c>
      <c r="C123" s="667" t="s">
        <v>1395</v>
      </c>
      <c r="D123" s="667" t="s">
        <v>2237</v>
      </c>
      <c r="E123" s="692"/>
      <c r="F123" s="667" t="s">
        <v>1925</v>
      </c>
      <c r="G123" s="648" t="s">
        <v>2310</v>
      </c>
      <c r="H123" s="670" t="s">
        <v>320</v>
      </c>
      <c r="I123" s="648"/>
      <c r="J123" s="651"/>
      <c r="K123" s="652"/>
      <c r="L123" s="692"/>
      <c r="M123" s="694" t="s">
        <v>2643</v>
      </c>
      <c r="N123" s="655"/>
      <c r="O123" s="801"/>
      <c r="P123" s="801"/>
      <c r="Q123" s="881"/>
      <c r="R123" s="227" t="s">
        <v>2729</v>
      </c>
      <c r="S123" s="222"/>
      <c r="T123" s="373"/>
      <c r="U123" s="222"/>
      <c r="V123" s="913"/>
      <c r="W123" s="659"/>
      <c r="X123" s="668" t="s">
        <v>2122</v>
      </c>
    </row>
    <row r="124" spans="1:24" s="183" customFormat="1" ht="39" customHeight="1" outlineLevel="1" x14ac:dyDescent="0.25">
      <c r="A124" s="665" t="s">
        <v>3017</v>
      </c>
      <c r="B124" s="656" t="s">
        <v>2660</v>
      </c>
      <c r="C124" s="667" t="s">
        <v>1395</v>
      </c>
      <c r="D124" s="667" t="s">
        <v>2237</v>
      </c>
      <c r="E124" s="692"/>
      <c r="F124" s="667" t="s">
        <v>1925</v>
      </c>
      <c r="G124" s="648" t="s">
        <v>2268</v>
      </c>
      <c r="H124" s="670" t="s">
        <v>323</v>
      </c>
      <c r="I124" s="648"/>
      <c r="J124" s="651" t="s">
        <v>3018</v>
      </c>
      <c r="K124" s="652"/>
      <c r="L124" s="692"/>
      <c r="M124" s="694" t="s">
        <v>2643</v>
      </c>
      <c r="N124" s="655"/>
      <c r="O124" s="656"/>
      <c r="P124" s="801"/>
      <c r="Q124" s="881"/>
      <c r="R124" s="227"/>
      <c r="S124" s="222"/>
      <c r="T124" s="373"/>
      <c r="U124" s="222"/>
      <c r="V124" s="913"/>
      <c r="W124" s="659"/>
      <c r="X124" s="668" t="s">
        <v>2464</v>
      </c>
    </row>
    <row r="125" spans="1:24" s="183" customFormat="1" ht="36.75" customHeight="1" outlineLevel="1" x14ac:dyDescent="0.25">
      <c r="A125" s="665" t="s">
        <v>3019</v>
      </c>
      <c r="B125" s="656" t="s">
        <v>2660</v>
      </c>
      <c r="C125" s="667" t="s">
        <v>1395</v>
      </c>
      <c r="D125" s="667" t="s">
        <v>2237</v>
      </c>
      <c r="E125" s="692"/>
      <c r="F125" s="667" t="s">
        <v>1925</v>
      </c>
      <c r="G125" s="648" t="s">
        <v>2266</v>
      </c>
      <c r="H125" s="670" t="s">
        <v>320</v>
      </c>
      <c r="I125" s="648"/>
      <c r="J125" s="651"/>
      <c r="K125" s="652"/>
      <c r="L125" s="692"/>
      <c r="M125" s="694" t="s">
        <v>2643</v>
      </c>
      <c r="N125" s="655"/>
      <c r="O125" s="656"/>
      <c r="P125" s="801"/>
      <c r="Q125" s="881"/>
      <c r="R125" s="227"/>
      <c r="S125" s="222"/>
      <c r="T125" s="373"/>
      <c r="U125" s="222"/>
      <c r="V125" s="913"/>
      <c r="W125" s="659"/>
      <c r="X125" s="668" t="s">
        <v>2122</v>
      </c>
    </row>
    <row r="126" spans="1:24" s="183" customFormat="1" ht="45" customHeight="1" outlineLevel="1" x14ac:dyDescent="0.25">
      <c r="A126" s="665" t="s">
        <v>3020</v>
      </c>
      <c r="B126" s="656" t="s">
        <v>2660</v>
      </c>
      <c r="C126" s="667" t="s">
        <v>1395</v>
      </c>
      <c r="D126" s="667" t="s">
        <v>2237</v>
      </c>
      <c r="E126" s="692"/>
      <c r="F126" s="667" t="s">
        <v>2384</v>
      </c>
      <c r="G126" s="648" t="s">
        <v>2262</v>
      </c>
      <c r="H126" s="670"/>
      <c r="I126" s="648"/>
      <c r="J126" s="651" t="s">
        <v>3021</v>
      </c>
      <c r="K126" s="652"/>
      <c r="L126" s="692"/>
      <c r="M126" s="694" t="s">
        <v>2643</v>
      </c>
      <c r="N126" s="655"/>
      <c r="O126" s="801"/>
      <c r="P126" s="801"/>
      <c r="Q126" s="881"/>
      <c r="R126" s="227"/>
      <c r="S126" s="222"/>
      <c r="T126" s="373"/>
      <c r="U126" s="222"/>
      <c r="V126" s="913"/>
      <c r="W126" s="659"/>
      <c r="X126" s="668" t="s">
        <v>2464</v>
      </c>
    </row>
    <row r="127" spans="1:24" s="183" customFormat="1" ht="42.75" customHeight="1" outlineLevel="1" x14ac:dyDescent="0.25">
      <c r="A127" s="665" t="s">
        <v>3022</v>
      </c>
      <c r="B127" s="656" t="s">
        <v>2660</v>
      </c>
      <c r="C127" s="667" t="s">
        <v>1395</v>
      </c>
      <c r="D127" s="667" t="s">
        <v>2237</v>
      </c>
      <c r="E127" s="692"/>
      <c r="F127" s="667" t="s">
        <v>1925</v>
      </c>
      <c r="G127" s="648" t="s">
        <v>2260</v>
      </c>
      <c r="H127" s="670" t="s">
        <v>323</v>
      </c>
      <c r="I127" s="648"/>
      <c r="J127" s="651"/>
      <c r="K127" s="652"/>
      <c r="L127" s="692"/>
      <c r="M127" s="694" t="s">
        <v>2643</v>
      </c>
      <c r="N127" s="655"/>
      <c r="O127" s="801"/>
      <c r="P127" s="801"/>
      <c r="Q127" s="881"/>
      <c r="R127" s="227"/>
      <c r="S127" s="222"/>
      <c r="T127" s="373"/>
      <c r="U127" s="222"/>
      <c r="V127" s="913"/>
      <c r="W127" s="659"/>
      <c r="X127" s="668" t="s">
        <v>2464</v>
      </c>
    </row>
    <row r="128" spans="1:24" s="183" customFormat="1" ht="43.5" customHeight="1" outlineLevel="1" x14ac:dyDescent="0.25">
      <c r="A128" s="665" t="s">
        <v>3023</v>
      </c>
      <c r="B128" s="656" t="s">
        <v>2660</v>
      </c>
      <c r="C128" s="667" t="s">
        <v>1395</v>
      </c>
      <c r="D128" s="667" t="s">
        <v>2237</v>
      </c>
      <c r="E128" s="692"/>
      <c r="F128" s="667" t="s">
        <v>1925</v>
      </c>
      <c r="G128" s="648" t="s">
        <v>2258</v>
      </c>
      <c r="H128" s="670" t="s">
        <v>323</v>
      </c>
      <c r="I128" s="648"/>
      <c r="J128" s="651"/>
      <c r="K128" s="652"/>
      <c r="L128" s="692"/>
      <c r="M128" s="694" t="s">
        <v>2643</v>
      </c>
      <c r="N128" s="655"/>
      <c r="O128" s="801"/>
      <c r="P128" s="801"/>
      <c r="Q128" s="881"/>
      <c r="R128" s="227"/>
      <c r="S128" s="222"/>
      <c r="T128" s="373"/>
      <c r="U128" s="222"/>
      <c r="V128" s="913"/>
      <c r="W128" s="659"/>
      <c r="X128" s="668" t="s">
        <v>2122</v>
      </c>
    </row>
    <row r="129" spans="1:24" s="183" customFormat="1" ht="62.4" outlineLevel="1" x14ac:dyDescent="0.25">
      <c r="A129" s="665" t="s">
        <v>3024</v>
      </c>
      <c r="B129" s="656" t="s">
        <v>2660</v>
      </c>
      <c r="C129" s="667" t="s">
        <v>1395</v>
      </c>
      <c r="D129" s="667" t="s">
        <v>2237</v>
      </c>
      <c r="E129" s="692"/>
      <c r="F129" s="667" t="s">
        <v>1925</v>
      </c>
      <c r="G129" s="648" t="s">
        <v>2254</v>
      </c>
      <c r="H129" s="670" t="s">
        <v>323</v>
      </c>
      <c r="I129" s="648"/>
      <c r="J129" s="651" t="s">
        <v>3025</v>
      </c>
      <c r="K129" s="652"/>
      <c r="L129" s="692"/>
      <c r="M129" s="694" t="s">
        <v>2643</v>
      </c>
      <c r="N129" s="655"/>
      <c r="O129" s="801"/>
      <c r="P129" s="801"/>
      <c r="Q129" s="881"/>
      <c r="R129" s="227"/>
      <c r="S129" s="222"/>
      <c r="T129" s="373"/>
      <c r="U129" s="222"/>
      <c r="V129" s="913"/>
      <c r="W129" s="659"/>
      <c r="X129" s="668" t="s">
        <v>1083</v>
      </c>
    </row>
    <row r="130" spans="1:24" s="183" customFormat="1" ht="62.4" outlineLevel="1" x14ac:dyDescent="0.25">
      <c r="A130" s="665" t="s">
        <v>3026</v>
      </c>
      <c r="B130" s="656" t="s">
        <v>2660</v>
      </c>
      <c r="C130" s="667" t="s">
        <v>1395</v>
      </c>
      <c r="D130" s="667" t="s">
        <v>2237</v>
      </c>
      <c r="E130" s="692"/>
      <c r="F130" s="667" t="s">
        <v>1925</v>
      </c>
      <c r="G130" s="648" t="s">
        <v>2252</v>
      </c>
      <c r="H130" s="670" t="s">
        <v>3027</v>
      </c>
      <c r="I130" s="648"/>
      <c r="J130" s="651"/>
      <c r="K130" s="652"/>
      <c r="L130" s="692"/>
      <c r="M130" s="694" t="s">
        <v>2643</v>
      </c>
      <c r="N130" s="655"/>
      <c r="O130" s="801"/>
      <c r="P130" s="801"/>
      <c r="Q130" s="881"/>
      <c r="R130" s="227"/>
      <c r="S130" s="222"/>
      <c r="T130" s="373"/>
      <c r="U130" s="222"/>
      <c r="V130" s="913"/>
      <c r="W130" s="659"/>
      <c r="X130" s="668" t="s">
        <v>2122</v>
      </c>
    </row>
    <row r="131" spans="1:24" s="183" customFormat="1" ht="92.25" customHeight="1" outlineLevel="1" x14ac:dyDescent="0.25">
      <c r="A131" s="665" t="s">
        <v>3028</v>
      </c>
      <c r="B131" s="656" t="s">
        <v>2660</v>
      </c>
      <c r="C131" s="667" t="s">
        <v>1395</v>
      </c>
      <c r="D131" s="667" t="s">
        <v>2237</v>
      </c>
      <c r="E131" s="692"/>
      <c r="F131" s="667" t="s">
        <v>1925</v>
      </c>
      <c r="G131" s="648" t="s">
        <v>2250</v>
      </c>
      <c r="H131" s="670" t="s">
        <v>323</v>
      </c>
      <c r="I131" s="648"/>
      <c r="J131" s="651"/>
      <c r="K131" s="652"/>
      <c r="L131" s="692"/>
      <c r="M131" s="694" t="s">
        <v>2643</v>
      </c>
      <c r="N131" s="655"/>
      <c r="O131" s="692"/>
      <c r="P131" s="692"/>
      <c r="Q131" s="869"/>
      <c r="R131" s="227"/>
      <c r="S131" s="222"/>
      <c r="T131" s="373"/>
      <c r="U131" s="222"/>
      <c r="V131" s="913"/>
      <c r="W131" s="659"/>
      <c r="X131" s="668" t="s">
        <v>2122</v>
      </c>
    </row>
    <row r="132" spans="1:24" s="183" customFormat="1" ht="62.4" outlineLevel="1" x14ac:dyDescent="0.25">
      <c r="A132" s="665" t="s">
        <v>3029</v>
      </c>
      <c r="B132" s="656" t="s">
        <v>2660</v>
      </c>
      <c r="C132" s="667" t="s">
        <v>1395</v>
      </c>
      <c r="D132" s="667" t="s">
        <v>2237</v>
      </c>
      <c r="E132" s="692"/>
      <c r="F132" s="667" t="s">
        <v>1925</v>
      </c>
      <c r="G132" s="648" t="s">
        <v>2248</v>
      </c>
      <c r="H132" s="670" t="s">
        <v>323</v>
      </c>
      <c r="I132" s="648"/>
      <c r="J132" s="651"/>
      <c r="K132" s="652"/>
      <c r="L132" s="692"/>
      <c r="M132" s="694" t="s">
        <v>2643</v>
      </c>
      <c r="N132" s="655"/>
      <c r="O132" s="801"/>
      <c r="P132" s="801"/>
      <c r="Q132" s="881"/>
      <c r="R132" s="227"/>
      <c r="S132" s="222"/>
      <c r="T132" s="373"/>
      <c r="U132" s="222"/>
      <c r="V132" s="913"/>
      <c r="W132" s="659"/>
      <c r="X132" s="668" t="s">
        <v>2440</v>
      </c>
    </row>
    <row r="133" spans="1:24" s="151" customFormat="1" ht="68.25" customHeight="1" x14ac:dyDescent="0.25">
      <c r="A133" s="665" t="s">
        <v>2903</v>
      </c>
      <c r="B133" s="667" t="s">
        <v>2733</v>
      </c>
      <c r="C133" s="648" t="s">
        <v>1395</v>
      </c>
      <c r="D133" s="648" t="s">
        <v>2670</v>
      </c>
      <c r="E133" s="667" t="s">
        <v>1409</v>
      </c>
      <c r="F133" s="667"/>
      <c r="G133" s="648" t="s">
        <v>3717</v>
      </c>
      <c r="H133" s="670" t="s">
        <v>1409</v>
      </c>
      <c r="I133" s="671" t="s">
        <v>2904</v>
      </c>
      <c r="J133" s="651" t="s">
        <v>2642</v>
      </c>
      <c r="K133" s="652"/>
      <c r="L133" s="665"/>
      <c r="M133" s="694" t="s">
        <v>2643</v>
      </c>
      <c r="N133" s="655"/>
      <c r="O133" s="656"/>
      <c r="P133" s="656"/>
      <c r="Q133" s="670"/>
      <c r="R133" s="230" t="s">
        <v>2650</v>
      </c>
      <c r="S133" s="373"/>
      <c r="T133" s="375"/>
      <c r="U133" s="230"/>
      <c r="V133" s="913"/>
      <c r="W133" s="656"/>
      <c r="X133" s="668" t="s">
        <v>2122</v>
      </c>
    </row>
    <row r="134" spans="1:24" s="151" customFormat="1" ht="47.25" customHeight="1" x14ac:dyDescent="0.25">
      <c r="A134" s="665" t="s">
        <v>2905</v>
      </c>
      <c r="B134" s="667" t="s">
        <v>2733</v>
      </c>
      <c r="C134" s="648" t="s">
        <v>1395</v>
      </c>
      <c r="D134" s="648" t="s">
        <v>2670</v>
      </c>
      <c r="E134" s="648" t="s">
        <v>1409</v>
      </c>
      <c r="F134" s="648" t="s">
        <v>1409</v>
      </c>
      <c r="G134" s="648" t="s">
        <v>2906</v>
      </c>
      <c r="H134" s="668" t="s">
        <v>1409</v>
      </c>
      <c r="I134" s="671" t="s">
        <v>2657</v>
      </c>
      <c r="J134" s="651" t="s">
        <v>2642</v>
      </c>
      <c r="K134" s="652"/>
      <c r="L134" s="665"/>
      <c r="M134" s="694" t="s">
        <v>2643</v>
      </c>
      <c r="N134" s="655"/>
      <c r="O134" s="675"/>
      <c r="P134" s="675"/>
      <c r="Q134" s="668"/>
      <c r="R134" s="230" t="s">
        <v>2650</v>
      </c>
      <c r="S134" s="373"/>
      <c r="T134" s="208"/>
      <c r="U134" s="222"/>
      <c r="V134" s="913"/>
      <c r="W134" s="659"/>
      <c r="X134" s="668" t="s">
        <v>2429</v>
      </c>
    </row>
    <row r="135" spans="1:24" s="151" customFormat="1" ht="55.5" customHeight="1" x14ac:dyDescent="0.25">
      <c r="A135" s="665" t="s">
        <v>2909</v>
      </c>
      <c r="B135" s="667" t="s">
        <v>2910</v>
      </c>
      <c r="C135" s="648" t="s">
        <v>1395</v>
      </c>
      <c r="D135" s="648" t="s">
        <v>2670</v>
      </c>
      <c r="E135" s="648" t="s">
        <v>1925</v>
      </c>
      <c r="F135" s="648" t="s">
        <v>1925</v>
      </c>
      <c r="G135" s="648" t="s">
        <v>2911</v>
      </c>
      <c r="H135" s="800" t="s">
        <v>320</v>
      </c>
      <c r="I135" s="793"/>
      <c r="J135" s="651"/>
      <c r="K135" s="652"/>
      <c r="L135" s="665"/>
      <c r="M135" s="653" t="s">
        <v>2643</v>
      </c>
      <c r="N135" s="669"/>
      <c r="O135" s="656"/>
      <c r="P135" s="801"/>
      <c r="Q135" s="881"/>
      <c r="R135" s="375"/>
      <c r="S135" s="373"/>
      <c r="T135" s="208"/>
      <c r="U135" s="222"/>
      <c r="V135" s="913"/>
      <c r="W135" s="659"/>
      <c r="X135" s="668" t="s">
        <v>2122</v>
      </c>
    </row>
    <row r="136" spans="1:24" s="136" customFormat="1" ht="51" customHeight="1" x14ac:dyDescent="0.25">
      <c r="A136" s="665" t="s">
        <v>2923</v>
      </c>
      <c r="B136" s="667" t="s">
        <v>2910</v>
      </c>
      <c r="C136" s="648" t="s">
        <v>1395</v>
      </c>
      <c r="D136" s="648" t="s">
        <v>2670</v>
      </c>
      <c r="E136" s="648" t="s">
        <v>1925</v>
      </c>
      <c r="F136" s="648" t="s">
        <v>1925</v>
      </c>
      <c r="G136" s="648" t="s">
        <v>2924</v>
      </c>
      <c r="H136" s="800" t="s">
        <v>320</v>
      </c>
      <c r="I136" s="793"/>
      <c r="J136" s="651"/>
      <c r="K136" s="652"/>
      <c r="L136" s="665"/>
      <c r="M136" s="653" t="s">
        <v>2643</v>
      </c>
      <c r="N136" s="669"/>
      <c r="O136" s="656"/>
      <c r="P136" s="801"/>
      <c r="Q136" s="881"/>
      <c r="R136" s="230" t="s">
        <v>3139</v>
      </c>
      <c r="S136" s="379"/>
      <c r="T136" s="208"/>
      <c r="U136" s="222"/>
      <c r="V136" s="913"/>
      <c r="W136" s="659"/>
      <c r="X136" s="668" t="s">
        <v>2122</v>
      </c>
    </row>
    <row r="137" spans="1:24" s="136" customFormat="1" ht="46.5" customHeight="1" x14ac:dyDescent="0.25">
      <c r="A137" s="665" t="s">
        <v>2943</v>
      </c>
      <c r="B137" s="667" t="s">
        <v>2694</v>
      </c>
      <c r="C137" s="648" t="s">
        <v>1395</v>
      </c>
      <c r="D137" s="807" t="s">
        <v>2704</v>
      </c>
      <c r="E137" s="807" t="s">
        <v>1925</v>
      </c>
      <c r="F137" s="807" t="s">
        <v>1925</v>
      </c>
      <c r="G137" s="648" t="s">
        <v>2944</v>
      </c>
      <c r="H137" s="668" t="s">
        <v>323</v>
      </c>
      <c r="I137" s="648" t="s">
        <v>2945</v>
      </c>
      <c r="J137" s="651"/>
      <c r="K137" s="652"/>
      <c r="L137" s="665"/>
      <c r="M137" s="653"/>
      <c r="N137" s="669"/>
      <c r="O137" s="656"/>
      <c r="P137" s="675"/>
      <c r="Q137" s="668"/>
      <c r="R137" s="230"/>
      <c r="S137" s="230"/>
      <c r="T137" s="230"/>
      <c r="U137" s="230"/>
      <c r="V137" s="913"/>
      <c r="W137" s="656"/>
      <c r="X137" s="668" t="s">
        <v>2122</v>
      </c>
    </row>
    <row r="138" spans="1:24" s="151" customFormat="1" ht="52.5" customHeight="1" x14ac:dyDescent="0.25">
      <c r="A138" s="665" t="s">
        <v>2946</v>
      </c>
      <c r="B138" s="667" t="s">
        <v>2694</v>
      </c>
      <c r="C138" s="648" t="s">
        <v>1395</v>
      </c>
      <c r="D138" s="651" t="s">
        <v>3718</v>
      </c>
      <c r="E138" s="648" t="s">
        <v>1925</v>
      </c>
      <c r="F138" s="648" t="s">
        <v>1925</v>
      </c>
      <c r="G138" s="648" t="s">
        <v>2947</v>
      </c>
      <c r="H138" s="800" t="s">
        <v>323</v>
      </c>
      <c r="I138" s="648" t="s">
        <v>2945</v>
      </c>
      <c r="J138" s="651"/>
      <c r="K138" s="652"/>
      <c r="L138" s="665"/>
      <c r="M138" s="653" t="s">
        <v>2643</v>
      </c>
      <c r="N138" s="669"/>
      <c r="O138" s="656"/>
      <c r="P138" s="675"/>
      <c r="Q138" s="668"/>
      <c r="R138" s="230" t="s">
        <v>2948</v>
      </c>
      <c r="S138" s="375"/>
      <c r="T138" s="375"/>
      <c r="U138" s="230"/>
      <c r="V138" s="913"/>
      <c r="W138" s="656"/>
      <c r="X138" s="668" t="s">
        <v>1107</v>
      </c>
    </row>
    <row r="139" spans="1:24" s="136" customFormat="1" ht="67.5" customHeight="1" x14ac:dyDescent="0.25">
      <c r="A139" s="665" t="s">
        <v>2955</v>
      </c>
      <c r="B139" s="667" t="s">
        <v>2673</v>
      </c>
      <c r="C139" s="648" t="s">
        <v>1395</v>
      </c>
      <c r="D139" s="648" t="s">
        <v>2704</v>
      </c>
      <c r="E139" s="648" t="s">
        <v>1925</v>
      </c>
      <c r="F139" s="648" t="s">
        <v>1925</v>
      </c>
      <c r="G139" s="648" t="s">
        <v>2956</v>
      </c>
      <c r="H139" s="668" t="s">
        <v>320</v>
      </c>
      <c r="I139" s="648"/>
      <c r="J139" s="651"/>
      <c r="K139" s="652"/>
      <c r="L139" s="665"/>
      <c r="M139" s="653" t="s">
        <v>2643</v>
      </c>
      <c r="N139" s="669"/>
      <c r="O139" s="656"/>
      <c r="P139" s="801"/>
      <c r="Q139" s="881"/>
      <c r="R139" s="222" t="s">
        <v>2706</v>
      </c>
      <c r="S139" s="373"/>
      <c r="T139" s="208"/>
      <c r="U139" s="222"/>
      <c r="V139" s="913"/>
      <c r="W139" s="659"/>
      <c r="X139" s="668" t="s">
        <v>2122</v>
      </c>
    </row>
    <row r="140" spans="1:24" s="183" customFormat="1" ht="36.75" customHeight="1" x14ac:dyDescent="0.25">
      <c r="A140" s="665" t="s">
        <v>3001</v>
      </c>
      <c r="B140" s="656" t="s">
        <v>2660</v>
      </c>
      <c r="C140" s="667" t="s">
        <v>1395</v>
      </c>
      <c r="D140" s="667" t="s">
        <v>2237</v>
      </c>
      <c r="E140" s="692"/>
      <c r="F140" s="667" t="s">
        <v>1925</v>
      </c>
      <c r="G140" s="648" t="s">
        <v>2308</v>
      </c>
      <c r="H140" s="670" t="s">
        <v>320</v>
      </c>
      <c r="I140" s="648"/>
      <c r="J140" s="651"/>
      <c r="K140" s="652"/>
      <c r="L140" s="692"/>
      <c r="M140" s="694" t="s">
        <v>2643</v>
      </c>
      <c r="N140" s="655"/>
      <c r="O140" s="801"/>
      <c r="P140" s="801"/>
      <c r="Q140" s="881"/>
      <c r="R140" s="227" t="s">
        <v>2729</v>
      </c>
      <c r="S140" s="222"/>
      <c r="T140" s="373"/>
      <c r="U140" s="222"/>
      <c r="V140" s="913"/>
      <c r="W140" s="659"/>
      <c r="X140" s="668" t="s">
        <v>2122</v>
      </c>
    </row>
    <row r="141" spans="1:24" s="151" customFormat="1" ht="65.25" customHeight="1" x14ac:dyDescent="0.25">
      <c r="A141" s="665" t="s">
        <v>2884</v>
      </c>
      <c r="B141" s="647" t="s">
        <v>2733</v>
      </c>
      <c r="C141" s="648" t="s">
        <v>1395</v>
      </c>
      <c r="D141" s="648" t="s">
        <v>3670</v>
      </c>
      <c r="E141" s="648" t="s">
        <v>1925</v>
      </c>
      <c r="F141" s="648" t="s">
        <v>1925</v>
      </c>
      <c r="G141" s="649" t="s">
        <v>2885</v>
      </c>
      <c r="H141" s="650" t="s">
        <v>323</v>
      </c>
      <c r="I141" s="648"/>
      <c r="J141" s="651" t="s">
        <v>2886</v>
      </c>
      <c r="K141" s="652"/>
      <c r="L141" s="666"/>
      <c r="M141" s="654" t="s">
        <v>2643</v>
      </c>
      <c r="N141" s="655"/>
      <c r="O141" s="656"/>
      <c r="P141" s="656"/>
      <c r="Q141" s="670"/>
      <c r="R141" s="230" t="s">
        <v>2729</v>
      </c>
      <c r="S141" s="375"/>
      <c r="T141" s="375"/>
      <c r="U141" s="375"/>
      <c r="V141" s="911"/>
      <c r="W141" s="692"/>
      <c r="X141" s="668" t="s">
        <v>2122</v>
      </c>
    </row>
    <row r="142" spans="1:24" s="136" customFormat="1" ht="63" customHeight="1" x14ac:dyDescent="0.25">
      <c r="A142" s="665" t="s">
        <v>2889</v>
      </c>
      <c r="B142" s="667" t="s">
        <v>2652</v>
      </c>
      <c r="C142" s="648" t="s">
        <v>1395</v>
      </c>
      <c r="D142" s="648" t="s">
        <v>2670</v>
      </c>
      <c r="E142" s="648" t="s">
        <v>1925</v>
      </c>
      <c r="F142" s="648" t="s">
        <v>1925</v>
      </c>
      <c r="G142" s="649" t="s">
        <v>2890</v>
      </c>
      <c r="H142" s="650" t="s">
        <v>320</v>
      </c>
      <c r="I142" s="648"/>
      <c r="J142" s="651"/>
      <c r="K142" s="672"/>
      <c r="L142" s="666"/>
      <c r="M142" s="673" t="s">
        <v>2643</v>
      </c>
      <c r="N142" s="674"/>
      <c r="O142" s="656"/>
      <c r="P142" s="878"/>
      <c r="Q142" s="879"/>
      <c r="R142" s="230" t="s">
        <v>3138</v>
      </c>
      <c r="S142" s="373"/>
      <c r="T142" s="375"/>
      <c r="U142" s="230"/>
      <c r="V142" s="913"/>
      <c r="W142" s="656"/>
      <c r="X142" s="668" t="s">
        <v>2122</v>
      </c>
    </row>
    <row r="143" spans="1:24" s="136" customFormat="1" ht="57" customHeight="1" x14ac:dyDescent="0.25">
      <c r="A143" s="665" t="s">
        <v>2901</v>
      </c>
      <c r="B143" s="667" t="s">
        <v>2673</v>
      </c>
      <c r="C143" s="648" t="s">
        <v>1395</v>
      </c>
      <c r="D143" s="648" t="s">
        <v>2670</v>
      </c>
      <c r="E143" s="648" t="s">
        <v>1958</v>
      </c>
      <c r="F143" s="648" t="s">
        <v>1958</v>
      </c>
      <c r="G143" s="648" t="s">
        <v>2902</v>
      </c>
      <c r="H143" s="800" t="s">
        <v>331</v>
      </c>
      <c r="I143" s="793" t="s">
        <v>1960</v>
      </c>
      <c r="J143" s="651"/>
      <c r="K143" s="652"/>
      <c r="L143" s="665"/>
      <c r="M143" s="653" t="s">
        <v>2643</v>
      </c>
      <c r="N143" s="669"/>
      <c r="O143" s="656"/>
      <c r="P143" s="692"/>
      <c r="Q143" s="869"/>
      <c r="R143" s="230" t="s">
        <v>3140</v>
      </c>
      <c r="S143" s="376"/>
      <c r="T143" s="375"/>
      <c r="U143" s="230"/>
      <c r="V143" s="913"/>
      <c r="W143" s="656"/>
      <c r="X143" s="668" t="s">
        <v>2440</v>
      </c>
    </row>
    <row r="144" spans="1:24" s="136" customFormat="1" ht="45.75" customHeight="1" x14ac:dyDescent="0.25">
      <c r="A144" s="665" t="s">
        <v>2912</v>
      </c>
      <c r="B144" s="667" t="s">
        <v>2652</v>
      </c>
      <c r="C144" s="648" t="s">
        <v>1395</v>
      </c>
      <c r="D144" s="648" t="s">
        <v>2670</v>
      </c>
      <c r="E144" s="648" t="s">
        <v>1925</v>
      </c>
      <c r="F144" s="648" t="s">
        <v>1925</v>
      </c>
      <c r="G144" s="648" t="s">
        <v>3719</v>
      </c>
      <c r="H144" s="800" t="s">
        <v>323</v>
      </c>
      <c r="I144" s="793" t="s">
        <v>2913</v>
      </c>
      <c r="J144" s="651" t="s">
        <v>2914</v>
      </c>
      <c r="K144" s="652"/>
      <c r="L144" s="665"/>
      <c r="M144" s="653" t="s">
        <v>2643</v>
      </c>
      <c r="N144" s="669"/>
      <c r="O144" s="656"/>
      <c r="P144" s="801"/>
      <c r="Q144" s="881"/>
      <c r="R144" s="230" t="s">
        <v>2915</v>
      </c>
      <c r="S144" s="379"/>
      <c r="T144" s="208"/>
      <c r="U144" s="222"/>
      <c r="V144" s="913"/>
      <c r="W144" s="659"/>
      <c r="X144" s="668" t="s">
        <v>2429</v>
      </c>
    </row>
    <row r="145" spans="1:24" s="151" customFormat="1" ht="66" customHeight="1" x14ac:dyDescent="0.25">
      <c r="A145" s="665" t="s">
        <v>2940</v>
      </c>
      <c r="B145" s="667" t="s">
        <v>2673</v>
      </c>
      <c r="C145" s="648" t="s">
        <v>1395</v>
      </c>
      <c r="D145" s="648" t="s">
        <v>2704</v>
      </c>
      <c r="E145" s="648" t="s">
        <v>1957</v>
      </c>
      <c r="F145" s="648" t="s">
        <v>1957</v>
      </c>
      <c r="G145" s="648" t="s">
        <v>2941</v>
      </c>
      <c r="H145" s="800" t="s">
        <v>323</v>
      </c>
      <c r="I145" s="793"/>
      <c r="J145" s="651"/>
      <c r="K145" s="652"/>
      <c r="L145" s="665"/>
      <c r="M145" s="653" t="s">
        <v>2643</v>
      </c>
      <c r="N145" s="669"/>
      <c r="O145" s="656"/>
      <c r="P145" s="801"/>
      <c r="Q145" s="881"/>
      <c r="R145" s="230" t="s">
        <v>2942</v>
      </c>
      <c r="S145" s="373"/>
      <c r="T145" s="208"/>
      <c r="U145" s="222"/>
      <c r="V145" s="913"/>
      <c r="W145" s="659"/>
      <c r="X145" s="668" t="s">
        <v>2122</v>
      </c>
    </row>
    <row r="146" spans="1:24" s="151" customFormat="1" ht="78" x14ac:dyDescent="0.25">
      <c r="A146" s="665" t="s">
        <v>2966</v>
      </c>
      <c r="B146" s="667" t="s">
        <v>2733</v>
      </c>
      <c r="C146" s="648" t="s">
        <v>1395</v>
      </c>
      <c r="D146" s="648" t="s">
        <v>2704</v>
      </c>
      <c r="E146" s="648" t="s">
        <v>1925</v>
      </c>
      <c r="F146" s="648" t="s">
        <v>1925</v>
      </c>
      <c r="G146" s="649" t="s">
        <v>2967</v>
      </c>
      <c r="H146" s="806" t="s">
        <v>328</v>
      </c>
      <c r="I146" s="793" t="s">
        <v>2968</v>
      </c>
      <c r="J146" s="651"/>
      <c r="K146" s="652"/>
      <c r="L146" s="665"/>
      <c r="M146" s="694" t="s">
        <v>2643</v>
      </c>
      <c r="N146" s="655"/>
      <c r="O146" s="675"/>
      <c r="P146" s="675"/>
      <c r="Q146" s="668"/>
      <c r="R146" s="208"/>
      <c r="S146" s="372"/>
      <c r="T146" s="208"/>
      <c r="U146" s="222"/>
      <c r="V146" s="913"/>
      <c r="W146" s="659"/>
      <c r="X146" s="668" t="s">
        <v>2429</v>
      </c>
    </row>
    <row r="147" spans="1:24" s="136" customFormat="1" ht="62.4" x14ac:dyDescent="0.25">
      <c r="A147" s="665" t="s">
        <v>2976</v>
      </c>
      <c r="B147" s="667" t="s">
        <v>2673</v>
      </c>
      <c r="C147" s="667" t="s">
        <v>1395</v>
      </c>
      <c r="D147" s="667" t="s">
        <v>2868</v>
      </c>
      <c r="E147" s="667" t="s">
        <v>1409</v>
      </c>
      <c r="F147" s="667" t="s">
        <v>1409</v>
      </c>
      <c r="G147" s="648" t="s">
        <v>2977</v>
      </c>
      <c r="H147" s="670" t="s">
        <v>1409</v>
      </c>
      <c r="I147" s="667" t="s">
        <v>2074</v>
      </c>
      <c r="J147" s="651"/>
      <c r="K147" s="652"/>
      <c r="L147" s="665"/>
      <c r="M147" s="653" t="s">
        <v>2643</v>
      </c>
      <c r="N147" s="669"/>
      <c r="O147" s="656"/>
      <c r="P147" s="801"/>
      <c r="Q147" s="881"/>
      <c r="R147" s="208"/>
      <c r="S147" s="373"/>
      <c r="T147" s="208"/>
      <c r="U147" s="222"/>
      <c r="V147" s="913"/>
      <c r="W147" s="659"/>
      <c r="X147" s="668" t="s">
        <v>2122</v>
      </c>
    </row>
    <row r="148" spans="1:24" s="183" customFormat="1" ht="63.75" customHeight="1" x14ac:dyDescent="0.25">
      <c r="A148" s="665" t="s">
        <v>2997</v>
      </c>
      <c r="B148" s="656" t="s">
        <v>2660</v>
      </c>
      <c r="C148" s="667" t="s">
        <v>1395</v>
      </c>
      <c r="D148" s="667" t="s">
        <v>2237</v>
      </c>
      <c r="E148" s="692"/>
      <c r="F148" s="667" t="s">
        <v>1925</v>
      </c>
      <c r="G148" s="648" t="s">
        <v>2998</v>
      </c>
      <c r="H148" s="670"/>
      <c r="I148" s="648"/>
      <c r="J148" s="651" t="s">
        <v>2999</v>
      </c>
      <c r="K148" s="652"/>
      <c r="L148" s="665"/>
      <c r="M148" s="694" t="s">
        <v>2643</v>
      </c>
      <c r="N148" s="655"/>
      <c r="O148" s="692"/>
      <c r="P148" s="692"/>
      <c r="Q148" s="869"/>
      <c r="R148" s="227"/>
      <c r="S148" s="222"/>
      <c r="T148" s="373"/>
      <c r="U148" s="222"/>
      <c r="V148" s="913"/>
      <c r="W148" s="659"/>
      <c r="X148" s="668" t="s">
        <v>2122</v>
      </c>
    </row>
    <row r="149" spans="1:24" s="136" customFormat="1" ht="62.4" x14ac:dyDescent="0.25">
      <c r="A149" s="665" t="s">
        <v>2982</v>
      </c>
      <c r="B149" s="656" t="s">
        <v>2660</v>
      </c>
      <c r="C149" s="667" t="s">
        <v>1395</v>
      </c>
      <c r="D149" s="667" t="s">
        <v>2868</v>
      </c>
      <c r="E149" s="692"/>
      <c r="F149" s="667" t="s">
        <v>1925</v>
      </c>
      <c r="G149" s="232" t="s">
        <v>2983</v>
      </c>
      <c r="H149" s="670" t="s">
        <v>320</v>
      </c>
      <c r="I149" s="648"/>
      <c r="J149" s="651" t="s">
        <v>2984</v>
      </c>
      <c r="K149" s="652"/>
      <c r="L149" s="665"/>
      <c r="M149" s="694" t="s">
        <v>2643</v>
      </c>
      <c r="N149" s="655"/>
      <c r="O149" s="667"/>
      <c r="P149" s="667"/>
      <c r="Q149" s="670"/>
      <c r="R149" s="357" t="s">
        <v>2985</v>
      </c>
      <c r="S149" s="226"/>
      <c r="T149" s="373"/>
      <c r="U149" s="222"/>
      <c r="V149" s="913"/>
      <c r="W149" s="659"/>
      <c r="X149" s="668" t="s">
        <v>1107</v>
      </c>
    </row>
    <row r="150" spans="1:24" ht="78" x14ac:dyDescent="0.25">
      <c r="A150" s="665" t="s">
        <v>2986</v>
      </c>
      <c r="B150" s="656" t="s">
        <v>2660</v>
      </c>
      <c r="C150" s="667" t="s">
        <v>1395</v>
      </c>
      <c r="D150" s="667" t="s">
        <v>1384</v>
      </c>
      <c r="E150" s="692"/>
      <c r="F150" s="667" t="s">
        <v>1925</v>
      </c>
      <c r="G150" s="648" t="s">
        <v>2987</v>
      </c>
      <c r="H150" s="670" t="s">
        <v>320</v>
      </c>
      <c r="I150" s="648" t="s">
        <v>2988</v>
      </c>
      <c r="J150" s="651" t="s">
        <v>2989</v>
      </c>
      <c r="K150" s="652"/>
      <c r="L150" s="665"/>
      <c r="M150" s="694" t="s">
        <v>2643</v>
      </c>
      <c r="N150" s="655"/>
      <c r="O150" s="667"/>
      <c r="P150" s="667"/>
      <c r="Q150" s="670"/>
      <c r="R150" s="227" t="s">
        <v>2729</v>
      </c>
      <c r="S150" s="226"/>
      <c r="T150" s="373"/>
      <c r="U150" s="222"/>
      <c r="V150" s="913"/>
      <c r="W150" s="659"/>
      <c r="X150" s="668" t="s">
        <v>2122</v>
      </c>
    </row>
    <row r="151" spans="1:24" s="183" customFormat="1" ht="46.5" customHeight="1" x14ac:dyDescent="0.25">
      <c r="A151" s="665" t="s">
        <v>2990</v>
      </c>
      <c r="B151" s="656" t="s">
        <v>2660</v>
      </c>
      <c r="C151" s="667" t="s">
        <v>1395</v>
      </c>
      <c r="D151" s="667" t="s">
        <v>2991</v>
      </c>
      <c r="E151" s="692"/>
      <c r="F151" s="667" t="s">
        <v>2992</v>
      </c>
      <c r="G151" s="648" t="s">
        <v>2993</v>
      </c>
      <c r="H151" s="670" t="s">
        <v>320</v>
      </c>
      <c r="I151" s="648"/>
      <c r="J151" s="651"/>
      <c r="K151" s="652"/>
      <c r="L151" s="665"/>
      <c r="M151" s="694" t="s">
        <v>2643</v>
      </c>
      <c r="N151" s="655"/>
      <c r="O151" s="665"/>
      <c r="P151" s="665"/>
      <c r="Q151" s="869"/>
      <c r="R151" s="227" t="s">
        <v>2729</v>
      </c>
      <c r="S151" s="226"/>
      <c r="T151" s="373"/>
      <c r="U151" s="222"/>
      <c r="V151" s="913"/>
      <c r="W151" s="659"/>
      <c r="X151" s="668" t="s">
        <v>2122</v>
      </c>
    </row>
    <row r="152" spans="1:24" s="183" customFormat="1" ht="78" x14ac:dyDescent="0.25">
      <c r="A152" s="665" t="s">
        <v>3008</v>
      </c>
      <c r="B152" s="656" t="s">
        <v>2660</v>
      </c>
      <c r="C152" s="667" t="s">
        <v>1395</v>
      </c>
      <c r="D152" s="667" t="s">
        <v>2237</v>
      </c>
      <c r="E152" s="692"/>
      <c r="F152" s="667" t="s">
        <v>2384</v>
      </c>
      <c r="G152" s="648" t="s">
        <v>2290</v>
      </c>
      <c r="H152" s="670"/>
      <c r="I152" s="648"/>
      <c r="J152" s="651" t="s">
        <v>3009</v>
      </c>
      <c r="K152" s="652"/>
      <c r="L152" s="692"/>
      <c r="M152" s="694" t="s">
        <v>2643</v>
      </c>
      <c r="N152" s="655"/>
      <c r="O152" s="801"/>
      <c r="P152" s="801"/>
      <c r="Q152" s="881"/>
      <c r="R152" s="227"/>
      <c r="S152" s="222"/>
      <c r="T152" s="373"/>
      <c r="U152" s="222"/>
      <c r="V152" s="913"/>
      <c r="W152" s="659"/>
      <c r="X152" s="668" t="s">
        <v>2429</v>
      </c>
    </row>
    <row r="153" spans="1:24" s="183" customFormat="1" ht="33.75" customHeight="1" x14ac:dyDescent="0.25">
      <c r="A153" s="666" t="s">
        <v>3010</v>
      </c>
      <c r="B153" s="656" t="s">
        <v>2660</v>
      </c>
      <c r="C153" s="667" t="s">
        <v>1395</v>
      </c>
      <c r="D153" s="667" t="s">
        <v>2237</v>
      </c>
      <c r="E153" s="692"/>
      <c r="F153" s="667" t="s">
        <v>2384</v>
      </c>
      <c r="G153" s="648" t="s">
        <v>2284</v>
      </c>
      <c r="H153" s="670"/>
      <c r="I153" s="648"/>
      <c r="J153" s="651"/>
      <c r="K153" s="652"/>
      <c r="L153" s="692"/>
      <c r="M153" s="673" t="s">
        <v>2643</v>
      </c>
      <c r="N153" s="655"/>
      <c r="O153" s="659"/>
      <c r="P153" s="692"/>
      <c r="Q153" s="869"/>
      <c r="R153" s="382"/>
      <c r="S153" s="383"/>
      <c r="T153" s="375"/>
      <c r="U153" s="230"/>
      <c r="V153" s="913"/>
      <c r="W153" s="656"/>
      <c r="X153" s="668" t="s">
        <v>2440</v>
      </c>
    </row>
    <row r="154" spans="1:24" s="183" customFormat="1" ht="40.5" customHeight="1" x14ac:dyDescent="0.25">
      <c r="A154" s="666" t="s">
        <v>3011</v>
      </c>
      <c r="B154" s="656" t="s">
        <v>2660</v>
      </c>
      <c r="C154" s="667" t="s">
        <v>1395</v>
      </c>
      <c r="D154" s="667" t="s">
        <v>2237</v>
      </c>
      <c r="E154" s="692"/>
      <c r="F154" s="667" t="s">
        <v>1925</v>
      </c>
      <c r="G154" s="648" t="s">
        <v>2280</v>
      </c>
      <c r="H154" s="670" t="s">
        <v>320</v>
      </c>
      <c r="I154" s="648"/>
      <c r="J154" s="651"/>
      <c r="K154" s="652"/>
      <c r="L154" s="692"/>
      <c r="M154" s="694" t="s">
        <v>2643</v>
      </c>
      <c r="N154" s="655"/>
      <c r="O154" s="659"/>
      <c r="P154" s="692"/>
      <c r="Q154" s="869"/>
      <c r="R154" s="231"/>
      <c r="S154" s="383"/>
      <c r="T154" s="375"/>
      <c r="U154" s="230"/>
      <c r="V154" s="913"/>
      <c r="W154" s="656"/>
      <c r="X154" s="668" t="s">
        <v>2440</v>
      </c>
    </row>
    <row r="155" spans="1:24" s="183" customFormat="1" x14ac:dyDescent="0.25">
      <c r="A155" s="665"/>
      <c r="B155" s="656"/>
      <c r="C155" s="667"/>
      <c r="D155" s="667"/>
      <c r="E155" s="692"/>
      <c r="F155" s="667"/>
      <c r="G155" s="648"/>
      <c r="H155" s="670"/>
      <c r="I155" s="648"/>
      <c r="J155" s="651"/>
      <c r="K155" s="652"/>
      <c r="L155" s="665"/>
      <c r="M155" s="694"/>
      <c r="N155" s="655"/>
      <c r="O155" s="665"/>
      <c r="P155" s="665"/>
      <c r="Q155" s="869"/>
      <c r="R155" s="227"/>
      <c r="S155" s="226"/>
      <c r="T155" s="373"/>
      <c r="U155" s="222"/>
      <c r="V155" s="913"/>
      <c r="W155" s="659"/>
      <c r="X155" s="668"/>
    </row>
    <row r="156" spans="1:24" s="183" customFormat="1" ht="62.4" x14ac:dyDescent="0.25">
      <c r="A156" s="665" t="s">
        <v>2994</v>
      </c>
      <c r="B156" s="656" t="s">
        <v>2660</v>
      </c>
      <c r="C156" s="667" t="s">
        <v>1395</v>
      </c>
      <c r="D156" s="667" t="s">
        <v>2237</v>
      </c>
      <c r="E156" s="692"/>
      <c r="F156" s="667" t="s">
        <v>1925</v>
      </c>
      <c r="G156" s="648" t="s">
        <v>2324</v>
      </c>
      <c r="H156" s="670" t="s">
        <v>326</v>
      </c>
      <c r="I156" s="648"/>
      <c r="J156" s="651" t="s">
        <v>2995</v>
      </c>
      <c r="K156" s="652"/>
      <c r="L156" s="665"/>
      <c r="M156" s="694" t="s">
        <v>2643</v>
      </c>
      <c r="N156" s="655"/>
      <c r="O156" s="801"/>
      <c r="P156" s="801"/>
      <c r="Q156" s="881"/>
      <c r="R156" s="227" t="s">
        <v>2996</v>
      </c>
      <c r="S156" s="222"/>
      <c r="T156" s="372"/>
      <c r="U156" s="222"/>
      <c r="V156" s="913"/>
      <c r="W156" s="659"/>
      <c r="X156" s="668" t="s">
        <v>2122</v>
      </c>
    </row>
    <row r="157" spans="1:24" s="136" customFormat="1" x14ac:dyDescent="0.25">
      <c r="A157" s="665"/>
      <c r="B157" s="656"/>
      <c r="C157" s="667"/>
      <c r="D157" s="667"/>
      <c r="E157" s="692"/>
      <c r="F157" s="667"/>
      <c r="G157" s="648"/>
      <c r="H157" s="670"/>
      <c r="I157" s="648"/>
      <c r="J157" s="651"/>
      <c r="K157" s="652"/>
      <c r="L157" s="665"/>
      <c r="M157" s="694"/>
      <c r="N157" s="655"/>
      <c r="O157" s="801"/>
      <c r="P157" s="801"/>
      <c r="Q157" s="881"/>
      <c r="R157" s="227"/>
      <c r="S157" s="222"/>
      <c r="T157" s="372"/>
      <c r="U157" s="222"/>
      <c r="V157" s="913"/>
      <c r="W157" s="659"/>
      <c r="X157" s="668"/>
    </row>
    <row r="158" spans="1:24" s="136" customFormat="1" ht="62.4" x14ac:dyDescent="0.25">
      <c r="A158" s="665" t="s">
        <v>3002</v>
      </c>
      <c r="B158" s="656" t="s">
        <v>2660</v>
      </c>
      <c r="C158" s="667" t="s">
        <v>1395</v>
      </c>
      <c r="D158" s="667" t="s">
        <v>2237</v>
      </c>
      <c r="E158" s="692"/>
      <c r="F158" s="667" t="s">
        <v>1925</v>
      </c>
      <c r="G158" s="648" t="s">
        <v>3003</v>
      </c>
      <c r="H158" s="670"/>
      <c r="I158" s="648"/>
      <c r="J158" s="651"/>
      <c r="K158" s="652"/>
      <c r="L158" s="692"/>
      <c r="M158" s="694" t="s">
        <v>2643</v>
      </c>
      <c r="N158" s="655"/>
      <c r="O158" s="801"/>
      <c r="P158" s="801"/>
      <c r="Q158" s="881"/>
      <c r="R158" s="227" t="s">
        <v>2729</v>
      </c>
      <c r="S158" s="222"/>
      <c r="T158" s="372"/>
      <c r="U158" s="222"/>
      <c r="V158" s="913"/>
      <c r="W158" s="659"/>
      <c r="X158" s="668" t="s">
        <v>2122</v>
      </c>
    </row>
    <row r="159" spans="1:24" s="183" customFormat="1" ht="43.5" customHeight="1" x14ac:dyDescent="0.25">
      <c r="A159" s="665" t="s">
        <v>3004</v>
      </c>
      <c r="B159" s="656" t="s">
        <v>2660</v>
      </c>
      <c r="C159" s="667" t="s">
        <v>1395</v>
      </c>
      <c r="D159" s="667" t="s">
        <v>2237</v>
      </c>
      <c r="E159" s="692"/>
      <c r="F159" s="667" t="s">
        <v>1925</v>
      </c>
      <c r="G159" s="648" t="s">
        <v>2298</v>
      </c>
      <c r="H159" s="670" t="s">
        <v>320</v>
      </c>
      <c r="I159" s="648"/>
      <c r="J159" s="651" t="s">
        <v>3005</v>
      </c>
      <c r="K159" s="652"/>
      <c r="L159" s="692"/>
      <c r="M159" s="694" t="s">
        <v>2643</v>
      </c>
      <c r="N159" s="655"/>
      <c r="O159" s="656"/>
      <c r="P159" s="656"/>
      <c r="Q159" s="670"/>
      <c r="R159" s="227" t="s">
        <v>2729</v>
      </c>
      <c r="S159" s="222"/>
      <c r="T159" s="373"/>
      <c r="U159" s="222"/>
      <c r="V159" s="913"/>
      <c r="W159" s="659"/>
      <c r="X159" s="668" t="s">
        <v>2122</v>
      </c>
    </row>
    <row r="160" spans="1:24" s="183" customFormat="1" ht="44.25" customHeight="1" x14ac:dyDescent="0.25">
      <c r="A160" s="665" t="s">
        <v>3006</v>
      </c>
      <c r="B160" s="656" t="s">
        <v>2660</v>
      </c>
      <c r="C160" s="667" t="s">
        <v>1395</v>
      </c>
      <c r="D160" s="667" t="s">
        <v>2237</v>
      </c>
      <c r="E160" s="692"/>
      <c r="F160" s="667" t="s">
        <v>1925</v>
      </c>
      <c r="G160" s="648" t="s">
        <v>2296</v>
      </c>
      <c r="H160" s="670" t="s">
        <v>320</v>
      </c>
      <c r="I160" s="648"/>
      <c r="J160" s="651" t="s">
        <v>3007</v>
      </c>
      <c r="K160" s="652"/>
      <c r="L160" s="692"/>
      <c r="M160" s="694" t="s">
        <v>2643</v>
      </c>
      <c r="N160" s="655"/>
      <c r="O160" s="656"/>
      <c r="P160" s="656"/>
      <c r="Q160" s="670"/>
      <c r="R160" s="227"/>
      <c r="S160" s="222"/>
      <c r="T160" s="373"/>
      <c r="U160" s="222"/>
      <c r="V160" s="913"/>
      <c r="W160" s="659"/>
      <c r="X160" s="668" t="s">
        <v>2122</v>
      </c>
    </row>
    <row r="161" spans="1:24" s="183" customFormat="1" ht="52.5" customHeight="1" x14ac:dyDescent="0.25">
      <c r="A161" s="665" t="s">
        <v>3014</v>
      </c>
      <c r="B161" s="656" t="s">
        <v>2660</v>
      </c>
      <c r="C161" s="667" t="s">
        <v>1395</v>
      </c>
      <c r="D161" s="667" t="s">
        <v>2237</v>
      </c>
      <c r="E161" s="692"/>
      <c r="F161" s="667" t="s">
        <v>1925</v>
      </c>
      <c r="G161" s="648" t="s">
        <v>2272</v>
      </c>
      <c r="H161" s="670" t="s">
        <v>323</v>
      </c>
      <c r="I161" s="648"/>
      <c r="J161" s="651"/>
      <c r="K161" s="652"/>
      <c r="L161" s="692"/>
      <c r="M161" s="694" t="s">
        <v>2643</v>
      </c>
      <c r="N161" s="655"/>
      <c r="O161" s="692"/>
      <c r="P161" s="692"/>
      <c r="Q161" s="869"/>
      <c r="R161" s="227"/>
      <c r="S161" s="222"/>
      <c r="T161" s="373"/>
      <c r="U161" s="222"/>
      <c r="V161" s="913"/>
      <c r="W161" s="659"/>
      <c r="X161" s="668" t="s">
        <v>2122</v>
      </c>
    </row>
    <row r="162" spans="1:24" s="183" customFormat="1" ht="36" customHeight="1" x14ac:dyDescent="0.25">
      <c r="A162" s="665" t="s">
        <v>3015</v>
      </c>
      <c r="B162" s="656" t="s">
        <v>2660</v>
      </c>
      <c r="C162" s="667" t="s">
        <v>1395</v>
      </c>
      <c r="D162" s="667" t="s">
        <v>2237</v>
      </c>
      <c r="E162" s="692"/>
      <c r="F162" s="667"/>
      <c r="G162" s="648" t="s">
        <v>2270</v>
      </c>
      <c r="H162" s="670"/>
      <c r="I162" s="648"/>
      <c r="J162" s="651" t="s">
        <v>3016</v>
      </c>
      <c r="K162" s="652"/>
      <c r="L162" s="692"/>
      <c r="M162" s="694" t="s">
        <v>2643</v>
      </c>
      <c r="N162" s="655"/>
      <c r="O162" s="692"/>
      <c r="P162" s="692"/>
      <c r="Q162" s="869"/>
      <c r="R162" s="227"/>
      <c r="S162" s="222"/>
      <c r="T162" s="373"/>
      <c r="U162" s="222"/>
      <c r="V162" s="913"/>
      <c r="W162" s="659"/>
      <c r="X162" s="668" t="s">
        <v>2122</v>
      </c>
    </row>
    <row r="163" spans="1:24" s="183" customFormat="1" ht="40.5" customHeight="1" x14ac:dyDescent="0.25">
      <c r="A163" s="665" t="s">
        <v>3030</v>
      </c>
      <c r="B163" s="656" t="s">
        <v>2660</v>
      </c>
      <c r="C163" s="667" t="s">
        <v>1395</v>
      </c>
      <c r="D163" s="667" t="s">
        <v>2237</v>
      </c>
      <c r="E163" s="692"/>
      <c r="F163" s="667" t="s">
        <v>1925</v>
      </c>
      <c r="G163" s="648" t="s">
        <v>2246</v>
      </c>
      <c r="H163" s="670" t="s">
        <v>320</v>
      </c>
      <c r="I163" s="648"/>
      <c r="J163" s="651" t="s">
        <v>3031</v>
      </c>
      <c r="K163" s="652"/>
      <c r="L163" s="692"/>
      <c r="M163" s="694" t="s">
        <v>2643</v>
      </c>
      <c r="N163" s="655"/>
      <c r="O163" s="801"/>
      <c r="P163" s="801"/>
      <c r="Q163" s="881"/>
      <c r="R163" s="227"/>
      <c r="S163" s="222"/>
      <c r="T163" s="373"/>
      <c r="U163" s="222"/>
      <c r="V163" s="913"/>
      <c r="W163" s="659"/>
      <c r="X163" s="668" t="s">
        <v>2122</v>
      </c>
    </row>
    <row r="164" spans="1:24" s="183" customFormat="1" ht="42" customHeight="1" x14ac:dyDescent="0.25">
      <c r="A164" s="666" t="s">
        <v>3032</v>
      </c>
      <c r="B164" s="656" t="s">
        <v>2660</v>
      </c>
      <c r="C164" s="667" t="s">
        <v>1395</v>
      </c>
      <c r="D164" s="667" t="s">
        <v>2237</v>
      </c>
      <c r="E164" s="692"/>
      <c r="F164" s="667" t="s">
        <v>1925</v>
      </c>
      <c r="G164" s="648" t="s">
        <v>2244</v>
      </c>
      <c r="H164" s="670" t="s">
        <v>323</v>
      </c>
      <c r="I164" s="648"/>
      <c r="J164" s="651"/>
      <c r="K164" s="652" t="s">
        <v>2422</v>
      </c>
      <c r="L164" s="692"/>
      <c r="M164" s="694" t="s">
        <v>2643</v>
      </c>
      <c r="N164" s="655"/>
      <c r="O164" s="656" t="s">
        <v>3720</v>
      </c>
      <c r="P164" s="656"/>
      <c r="Q164" s="670"/>
      <c r="R164" s="227"/>
      <c r="S164" s="222"/>
      <c r="T164" s="373"/>
      <c r="U164" s="222"/>
      <c r="V164" s="913"/>
      <c r="W164" s="659"/>
      <c r="X164" s="668" t="s">
        <v>2122</v>
      </c>
    </row>
    <row r="165" spans="1:24" s="183" customFormat="1" ht="36.75" customHeight="1" x14ac:dyDescent="0.25">
      <c r="A165" s="666" t="s">
        <v>3033</v>
      </c>
      <c r="B165" s="656" t="s">
        <v>2660</v>
      </c>
      <c r="C165" s="667" t="s">
        <v>1395</v>
      </c>
      <c r="D165" s="667" t="s">
        <v>2237</v>
      </c>
      <c r="E165" s="692"/>
      <c r="F165" s="667" t="s">
        <v>1925</v>
      </c>
      <c r="G165" s="648" t="s">
        <v>2242</v>
      </c>
      <c r="H165" s="670" t="s">
        <v>320</v>
      </c>
      <c r="I165" s="648"/>
      <c r="J165" s="651"/>
      <c r="K165" s="652"/>
      <c r="L165" s="692"/>
      <c r="M165" s="694" t="s">
        <v>2643</v>
      </c>
      <c r="N165" s="655"/>
      <c r="O165" s="659"/>
      <c r="P165" s="801"/>
      <c r="Q165" s="881"/>
      <c r="R165" s="227"/>
      <c r="S165" s="222"/>
      <c r="T165" s="373"/>
      <c r="U165" s="222"/>
      <c r="V165" s="913"/>
      <c r="W165" s="659"/>
      <c r="X165" s="668" t="s">
        <v>2122</v>
      </c>
    </row>
    <row r="166" spans="1:24" s="183" customFormat="1" ht="42.75" customHeight="1" x14ac:dyDescent="0.25">
      <c r="A166" s="665" t="s">
        <v>3037</v>
      </c>
      <c r="B166" s="656" t="s">
        <v>2660</v>
      </c>
      <c r="C166" s="667" t="s">
        <v>1395</v>
      </c>
      <c r="D166" s="667" t="s">
        <v>2152</v>
      </c>
      <c r="E166" s="692"/>
      <c r="F166" s="667" t="s">
        <v>3038</v>
      </c>
      <c r="G166" s="648" t="s">
        <v>2230</v>
      </c>
      <c r="H166" s="670"/>
      <c r="I166" s="648"/>
      <c r="J166" s="651"/>
      <c r="K166" s="652"/>
      <c r="L166" s="692"/>
      <c r="M166" s="694" t="s">
        <v>2643</v>
      </c>
      <c r="N166" s="655"/>
      <c r="O166" s="801"/>
      <c r="P166" s="801"/>
      <c r="Q166" s="881"/>
      <c r="R166" s="227"/>
      <c r="S166" s="222"/>
      <c r="T166" s="373"/>
      <c r="U166" s="222"/>
      <c r="V166" s="913"/>
      <c r="W166" s="659"/>
      <c r="X166" s="668" t="s">
        <v>2122</v>
      </c>
    </row>
    <row r="167" spans="1:24" s="183" customFormat="1" ht="37.5" customHeight="1" x14ac:dyDescent="0.25">
      <c r="A167" s="665" t="s">
        <v>3039</v>
      </c>
      <c r="B167" s="656" t="s">
        <v>2660</v>
      </c>
      <c r="C167" s="667" t="s">
        <v>1395</v>
      </c>
      <c r="D167" s="667" t="s">
        <v>2152</v>
      </c>
      <c r="E167" s="692"/>
      <c r="F167" s="667" t="s">
        <v>3038</v>
      </c>
      <c r="G167" s="648" t="s">
        <v>2228</v>
      </c>
      <c r="H167" s="670"/>
      <c r="I167" s="648"/>
      <c r="J167" s="651"/>
      <c r="K167" s="652"/>
      <c r="L167" s="692"/>
      <c r="M167" s="694" t="s">
        <v>2643</v>
      </c>
      <c r="N167" s="655"/>
      <c r="O167" s="801"/>
      <c r="P167" s="801"/>
      <c r="Q167" s="881"/>
      <c r="R167" s="227"/>
      <c r="S167" s="222"/>
      <c r="T167" s="373"/>
      <c r="U167" s="222"/>
      <c r="V167" s="913"/>
      <c r="W167" s="659"/>
      <c r="X167" s="668" t="s">
        <v>2122</v>
      </c>
    </row>
    <row r="168" spans="1:24" s="183" customFormat="1" ht="40.5" customHeight="1" x14ac:dyDescent="0.25">
      <c r="A168" s="665" t="s">
        <v>3041</v>
      </c>
      <c r="B168" s="656" t="s">
        <v>2660</v>
      </c>
      <c r="C168" s="667" t="s">
        <v>1395</v>
      </c>
      <c r="D168" s="667" t="s">
        <v>2152</v>
      </c>
      <c r="E168" s="692"/>
      <c r="F168" s="667" t="s">
        <v>1925</v>
      </c>
      <c r="G168" s="648" t="s">
        <v>2224</v>
      </c>
      <c r="H168" s="670" t="s">
        <v>326</v>
      </c>
      <c r="I168" s="648"/>
      <c r="J168" s="651" t="s">
        <v>3042</v>
      </c>
      <c r="K168" s="652"/>
      <c r="L168" s="692"/>
      <c r="M168" s="694" t="s">
        <v>2643</v>
      </c>
      <c r="N168" s="655"/>
      <c r="O168" s="801"/>
      <c r="P168" s="801"/>
      <c r="Q168" s="881"/>
      <c r="R168" s="227"/>
      <c r="S168" s="222"/>
      <c r="T168" s="373"/>
      <c r="U168" s="222"/>
      <c r="V168" s="913"/>
      <c r="W168" s="659"/>
      <c r="X168" s="668" t="s">
        <v>2122</v>
      </c>
    </row>
    <row r="169" spans="1:24" s="183" customFormat="1" ht="42.75" customHeight="1" x14ac:dyDescent="0.25">
      <c r="A169" s="665" t="s">
        <v>3043</v>
      </c>
      <c r="B169" s="656" t="s">
        <v>2660</v>
      </c>
      <c r="C169" s="667" t="s">
        <v>1395</v>
      </c>
      <c r="D169" s="667" t="s">
        <v>2152</v>
      </c>
      <c r="E169" s="692"/>
      <c r="F169" s="667" t="s">
        <v>1925</v>
      </c>
      <c r="G169" s="648" t="s">
        <v>2220</v>
      </c>
      <c r="H169" s="670" t="s">
        <v>323</v>
      </c>
      <c r="I169" s="648"/>
      <c r="J169" s="651"/>
      <c r="K169" s="652"/>
      <c r="L169" s="692"/>
      <c r="M169" s="694" t="s">
        <v>2643</v>
      </c>
      <c r="N169" s="655"/>
      <c r="O169" s="801"/>
      <c r="P169" s="801"/>
      <c r="Q169" s="881"/>
      <c r="R169" s="227"/>
      <c r="S169" s="222"/>
      <c r="T169" s="372"/>
      <c r="U169" s="222"/>
      <c r="V169" s="913"/>
      <c r="W169" s="659"/>
      <c r="X169" s="668" t="s">
        <v>2122</v>
      </c>
    </row>
    <row r="170" spans="1:24" s="183" customFormat="1" ht="37.5" customHeight="1" x14ac:dyDescent="0.25">
      <c r="A170" s="665" t="s">
        <v>3050</v>
      </c>
      <c r="B170" s="656" t="s">
        <v>2660</v>
      </c>
      <c r="C170" s="667" t="s">
        <v>1395</v>
      </c>
      <c r="D170" s="667" t="s">
        <v>2152</v>
      </c>
      <c r="E170" s="692"/>
      <c r="F170" s="667" t="s">
        <v>2384</v>
      </c>
      <c r="G170" s="648" t="s">
        <v>2212</v>
      </c>
      <c r="H170" s="670"/>
      <c r="I170" s="648"/>
      <c r="J170" s="651"/>
      <c r="K170" s="652"/>
      <c r="L170" s="692"/>
      <c r="M170" s="694" t="s">
        <v>2643</v>
      </c>
      <c r="N170" s="655"/>
      <c r="O170" s="801"/>
      <c r="P170" s="801"/>
      <c r="Q170" s="881"/>
      <c r="R170" s="227"/>
      <c r="S170" s="222"/>
      <c r="T170" s="384"/>
      <c r="U170" s="222"/>
      <c r="V170" s="913"/>
      <c r="W170" s="659"/>
      <c r="X170" s="668" t="s">
        <v>2122</v>
      </c>
    </row>
    <row r="171" spans="1:24" s="183" customFormat="1" ht="36" customHeight="1" x14ac:dyDescent="0.25">
      <c r="A171" s="665" t="s">
        <v>3051</v>
      </c>
      <c r="B171" s="656" t="s">
        <v>2660</v>
      </c>
      <c r="C171" s="667" t="s">
        <v>1395</v>
      </c>
      <c r="D171" s="667" t="s">
        <v>2152</v>
      </c>
      <c r="E171" s="692"/>
      <c r="F171" s="667" t="s">
        <v>1925</v>
      </c>
      <c r="G171" s="648" t="s">
        <v>2206</v>
      </c>
      <c r="H171" s="670" t="s">
        <v>323</v>
      </c>
      <c r="I171" s="648"/>
      <c r="J171" s="651"/>
      <c r="K171" s="652"/>
      <c r="L171" s="692"/>
      <c r="M171" s="694" t="s">
        <v>2643</v>
      </c>
      <c r="N171" s="655"/>
      <c r="O171" s="801"/>
      <c r="P171" s="801"/>
      <c r="Q171" s="881"/>
      <c r="R171" s="227"/>
      <c r="S171" s="222"/>
      <c r="T171" s="373"/>
      <c r="U171" s="222"/>
      <c r="V171" s="913"/>
      <c r="W171" s="659"/>
      <c r="X171" s="668" t="s">
        <v>2122</v>
      </c>
    </row>
    <row r="172" spans="1:24" s="183" customFormat="1" ht="39" customHeight="1" x14ac:dyDescent="0.25">
      <c r="A172" s="666" t="s">
        <v>3052</v>
      </c>
      <c r="B172" s="656" t="s">
        <v>2660</v>
      </c>
      <c r="C172" s="667" t="s">
        <v>1395</v>
      </c>
      <c r="D172" s="667" t="s">
        <v>2152</v>
      </c>
      <c r="E172" s="692"/>
      <c r="F172" s="667" t="s">
        <v>1925</v>
      </c>
      <c r="G172" s="648" t="s">
        <v>2204</v>
      </c>
      <c r="H172" s="670" t="s">
        <v>323</v>
      </c>
      <c r="I172" s="648"/>
      <c r="J172" s="651"/>
      <c r="K172" s="652"/>
      <c r="L172" s="692"/>
      <c r="M172" s="694" t="s">
        <v>2643</v>
      </c>
      <c r="N172" s="655"/>
      <c r="O172" s="798"/>
      <c r="P172" s="801"/>
      <c r="Q172" s="881"/>
      <c r="R172" s="227"/>
      <c r="S172" s="222"/>
      <c r="T172" s="372"/>
      <c r="U172" s="222"/>
      <c r="V172" s="913"/>
      <c r="W172" s="659"/>
      <c r="X172" s="668" t="s">
        <v>1107</v>
      </c>
    </row>
    <row r="173" spans="1:24" s="183" customFormat="1" ht="39" customHeight="1" x14ac:dyDescent="0.25">
      <c r="A173" s="666" t="s">
        <v>3053</v>
      </c>
      <c r="B173" s="656" t="s">
        <v>2660</v>
      </c>
      <c r="C173" s="667" t="s">
        <v>1395</v>
      </c>
      <c r="D173" s="667" t="s">
        <v>2152</v>
      </c>
      <c r="E173" s="692"/>
      <c r="F173" s="667" t="s">
        <v>1925</v>
      </c>
      <c r="G173" s="648" t="s">
        <v>2202</v>
      </c>
      <c r="H173" s="670" t="s">
        <v>323</v>
      </c>
      <c r="I173" s="648"/>
      <c r="J173" s="651"/>
      <c r="K173" s="652"/>
      <c r="L173" s="692"/>
      <c r="M173" s="694" t="s">
        <v>2643</v>
      </c>
      <c r="N173" s="655"/>
      <c r="O173" s="798"/>
      <c r="P173" s="801"/>
      <c r="Q173" s="881"/>
      <c r="R173" s="227"/>
      <c r="S173" s="222"/>
      <c r="T173" s="372"/>
      <c r="U173" s="222"/>
      <c r="V173" s="913"/>
      <c r="W173" s="659"/>
      <c r="X173" s="668" t="s">
        <v>1107</v>
      </c>
    </row>
    <row r="174" spans="1:24" s="183" customFormat="1" ht="36.75" customHeight="1" x14ac:dyDescent="0.25">
      <c r="A174" s="665" t="s">
        <v>3054</v>
      </c>
      <c r="B174" s="656" t="s">
        <v>2660</v>
      </c>
      <c r="C174" s="667" t="s">
        <v>1395</v>
      </c>
      <c r="D174" s="667" t="s">
        <v>2152</v>
      </c>
      <c r="E174" s="692"/>
      <c r="F174" s="667" t="s">
        <v>1925</v>
      </c>
      <c r="G174" s="648" t="s">
        <v>2196</v>
      </c>
      <c r="H174" s="670" t="s">
        <v>323</v>
      </c>
      <c r="I174" s="648"/>
      <c r="J174" s="651" t="s">
        <v>3055</v>
      </c>
      <c r="K174" s="652"/>
      <c r="L174" s="692"/>
      <c r="M174" s="694" t="s">
        <v>2643</v>
      </c>
      <c r="N174" s="655"/>
      <c r="O174" s="801"/>
      <c r="P174" s="801"/>
      <c r="Q174" s="881"/>
      <c r="R174" s="385" t="s">
        <v>3056</v>
      </c>
      <c r="S174" s="222"/>
      <c r="T174" s="379"/>
      <c r="U174" s="222"/>
      <c r="V174" s="913"/>
      <c r="W174" s="659"/>
      <c r="X174" s="668" t="s">
        <v>1107</v>
      </c>
    </row>
    <row r="175" spans="1:24" s="183" customFormat="1" ht="62.4" x14ac:dyDescent="0.25">
      <c r="A175" s="665" t="s">
        <v>3057</v>
      </c>
      <c r="B175" s="656" t="s">
        <v>2660</v>
      </c>
      <c r="C175" s="667" t="s">
        <v>1395</v>
      </c>
      <c r="D175" s="667" t="s">
        <v>2152</v>
      </c>
      <c r="E175" s="692"/>
      <c r="F175" s="667" t="s">
        <v>1925</v>
      </c>
      <c r="G175" s="648" t="s">
        <v>2194</v>
      </c>
      <c r="H175" s="670" t="s">
        <v>320</v>
      </c>
      <c r="I175" s="648"/>
      <c r="J175" s="651"/>
      <c r="K175" s="652"/>
      <c r="L175" s="692"/>
      <c r="M175" s="694" t="s">
        <v>2643</v>
      </c>
      <c r="N175" s="655"/>
      <c r="O175" s="801"/>
      <c r="P175" s="801"/>
      <c r="Q175" s="881"/>
      <c r="R175" s="385"/>
      <c r="S175" s="222"/>
      <c r="T175" s="379"/>
      <c r="U175" s="222"/>
      <c r="V175" s="913"/>
      <c r="W175" s="659"/>
      <c r="X175" s="668" t="s">
        <v>2122</v>
      </c>
    </row>
    <row r="176" spans="1:24" s="183" customFormat="1" ht="39.75" customHeight="1" x14ac:dyDescent="0.25">
      <c r="A176" s="665" t="s">
        <v>3058</v>
      </c>
      <c r="B176" s="656" t="s">
        <v>2660</v>
      </c>
      <c r="C176" s="667" t="s">
        <v>1395</v>
      </c>
      <c r="D176" s="667" t="s">
        <v>2152</v>
      </c>
      <c r="E176" s="692"/>
      <c r="F176" s="667" t="s">
        <v>1925</v>
      </c>
      <c r="G176" s="648" t="s">
        <v>2192</v>
      </c>
      <c r="H176" s="670" t="s">
        <v>3059</v>
      </c>
      <c r="I176" s="648"/>
      <c r="J176" s="651"/>
      <c r="K176" s="652"/>
      <c r="L176" s="692"/>
      <c r="M176" s="694" t="s">
        <v>2643</v>
      </c>
      <c r="N176" s="655"/>
      <c r="O176" s="801"/>
      <c r="P176" s="801"/>
      <c r="Q176" s="881"/>
      <c r="R176" s="227"/>
      <c r="S176" s="222"/>
      <c r="T176" s="372"/>
      <c r="U176" s="222"/>
      <c r="V176" s="913"/>
      <c r="W176" s="659"/>
      <c r="X176" s="668" t="s">
        <v>2122</v>
      </c>
    </row>
    <row r="177" spans="1:24" s="183" customFormat="1" ht="62.4" x14ac:dyDescent="0.25">
      <c r="A177" s="665" t="s">
        <v>3060</v>
      </c>
      <c r="B177" s="656" t="s">
        <v>2660</v>
      </c>
      <c r="C177" s="667" t="s">
        <v>1395</v>
      </c>
      <c r="D177" s="667" t="s">
        <v>2152</v>
      </c>
      <c r="E177" s="692"/>
      <c r="F177" s="667" t="s">
        <v>1925</v>
      </c>
      <c r="G177" s="648" t="s">
        <v>2190</v>
      </c>
      <c r="H177" s="670" t="s">
        <v>323</v>
      </c>
      <c r="I177" s="648"/>
      <c r="J177" s="651" t="s">
        <v>3061</v>
      </c>
      <c r="K177" s="652"/>
      <c r="L177" s="692"/>
      <c r="M177" s="694" t="s">
        <v>2643</v>
      </c>
      <c r="N177" s="655"/>
      <c r="O177" s="801"/>
      <c r="P177" s="801"/>
      <c r="Q177" s="881"/>
      <c r="R177" s="227"/>
      <c r="S177" s="222"/>
      <c r="T177" s="372"/>
      <c r="U177" s="222"/>
      <c r="V177" s="913"/>
      <c r="W177" s="659"/>
      <c r="X177" s="668" t="s">
        <v>2122</v>
      </c>
    </row>
    <row r="178" spans="1:24" s="183" customFormat="1" ht="62.4" x14ac:dyDescent="0.25">
      <c r="A178" s="665" t="s">
        <v>3062</v>
      </c>
      <c r="B178" s="656" t="s">
        <v>2660</v>
      </c>
      <c r="C178" s="667" t="s">
        <v>1395</v>
      </c>
      <c r="D178" s="667" t="s">
        <v>2152</v>
      </c>
      <c r="E178" s="692"/>
      <c r="F178" s="667" t="s">
        <v>3063</v>
      </c>
      <c r="G178" s="648" t="s">
        <v>2188</v>
      </c>
      <c r="H178" s="670"/>
      <c r="I178" s="648"/>
      <c r="J178" s="651"/>
      <c r="K178" s="652"/>
      <c r="L178" s="692"/>
      <c r="M178" s="694" t="s">
        <v>2643</v>
      </c>
      <c r="N178" s="655"/>
      <c r="O178" s="801"/>
      <c r="P178" s="801"/>
      <c r="Q178" s="881"/>
      <c r="R178" s="227"/>
      <c r="S178" s="222"/>
      <c r="T178" s="372"/>
      <c r="U178" s="222"/>
      <c r="V178" s="913"/>
      <c r="W178" s="659"/>
      <c r="X178" s="668" t="s">
        <v>2122</v>
      </c>
    </row>
    <row r="179" spans="1:24" ht="62.4" x14ac:dyDescent="0.25">
      <c r="A179" s="665" t="s">
        <v>3065</v>
      </c>
      <c r="B179" s="656" t="s">
        <v>2660</v>
      </c>
      <c r="C179" s="667" t="s">
        <v>1395</v>
      </c>
      <c r="D179" s="667" t="s">
        <v>2152</v>
      </c>
      <c r="E179" s="692"/>
      <c r="F179" s="667" t="s">
        <v>1925</v>
      </c>
      <c r="G179" s="648" t="s">
        <v>2182</v>
      </c>
      <c r="H179" s="670" t="s">
        <v>320</v>
      </c>
      <c r="I179" s="648"/>
      <c r="J179" s="651"/>
      <c r="K179" s="652"/>
      <c r="L179" s="692"/>
      <c r="M179" s="694" t="s">
        <v>2643</v>
      </c>
      <c r="N179" s="655"/>
      <c r="O179" s="801"/>
      <c r="P179" s="801"/>
      <c r="Q179" s="881"/>
      <c r="R179" s="227"/>
      <c r="S179" s="222"/>
      <c r="T179" s="373"/>
      <c r="U179" s="222"/>
      <c r="V179" s="913"/>
      <c r="W179" s="659"/>
      <c r="X179" s="668" t="s">
        <v>2122</v>
      </c>
    </row>
    <row r="180" spans="1:24" s="183" customFormat="1" ht="62.4" x14ac:dyDescent="0.25">
      <c r="A180" s="665" t="s">
        <v>3066</v>
      </c>
      <c r="B180" s="656" t="s">
        <v>2660</v>
      </c>
      <c r="C180" s="667" t="s">
        <v>1395</v>
      </c>
      <c r="D180" s="667" t="s">
        <v>2152</v>
      </c>
      <c r="E180" s="692"/>
      <c r="F180" s="667" t="s">
        <v>1925</v>
      </c>
      <c r="G180" s="648" t="s">
        <v>2178</v>
      </c>
      <c r="H180" s="670" t="s">
        <v>320</v>
      </c>
      <c r="I180" s="648"/>
      <c r="J180" s="651"/>
      <c r="K180" s="652"/>
      <c r="L180" s="692"/>
      <c r="M180" s="694" t="s">
        <v>2643</v>
      </c>
      <c r="N180" s="655"/>
      <c r="O180" s="801"/>
      <c r="P180" s="801"/>
      <c r="Q180" s="881"/>
      <c r="R180" s="227"/>
      <c r="S180" s="222"/>
      <c r="T180" s="373"/>
      <c r="U180" s="222"/>
      <c r="V180" s="913"/>
      <c r="W180" s="659"/>
      <c r="X180" s="668" t="s">
        <v>2122</v>
      </c>
    </row>
    <row r="181" spans="1:24" s="183" customFormat="1" ht="62.4" x14ac:dyDescent="0.25">
      <c r="A181" s="665" t="s">
        <v>3067</v>
      </c>
      <c r="B181" s="656" t="s">
        <v>2660</v>
      </c>
      <c r="C181" s="667" t="s">
        <v>1395</v>
      </c>
      <c r="D181" s="667" t="s">
        <v>2152</v>
      </c>
      <c r="E181" s="692"/>
      <c r="F181" s="667" t="s">
        <v>2384</v>
      </c>
      <c r="G181" s="648" t="s">
        <v>2176</v>
      </c>
      <c r="H181" s="670"/>
      <c r="I181" s="648"/>
      <c r="J181" s="651"/>
      <c r="K181" s="652"/>
      <c r="L181" s="692"/>
      <c r="M181" s="694" t="s">
        <v>2643</v>
      </c>
      <c r="N181" s="655"/>
      <c r="O181" s="801"/>
      <c r="P181" s="801"/>
      <c r="Q181" s="881"/>
      <c r="R181" s="227"/>
      <c r="S181" s="222"/>
      <c r="T181" s="373"/>
      <c r="U181" s="222"/>
      <c r="V181" s="913"/>
      <c r="W181" s="659"/>
      <c r="X181" s="668" t="s">
        <v>2122</v>
      </c>
    </row>
    <row r="182" spans="1:24" s="183" customFormat="1" ht="62.4" x14ac:dyDescent="0.25">
      <c r="A182" s="665" t="s">
        <v>3068</v>
      </c>
      <c r="B182" s="656" t="s">
        <v>2660</v>
      </c>
      <c r="C182" s="667" t="s">
        <v>1395</v>
      </c>
      <c r="D182" s="667" t="s">
        <v>2152</v>
      </c>
      <c r="E182" s="692"/>
      <c r="F182" s="667" t="s">
        <v>1925</v>
      </c>
      <c r="G182" s="648" t="s">
        <v>2174</v>
      </c>
      <c r="H182" s="670" t="s">
        <v>323</v>
      </c>
      <c r="I182" s="648"/>
      <c r="J182" s="651"/>
      <c r="K182" s="652"/>
      <c r="L182" s="692"/>
      <c r="M182" s="694" t="s">
        <v>2643</v>
      </c>
      <c r="N182" s="655"/>
      <c r="O182" s="801"/>
      <c r="P182" s="801"/>
      <c r="Q182" s="881"/>
      <c r="R182" s="227"/>
      <c r="S182" s="222"/>
      <c r="T182" s="373"/>
      <c r="U182" s="222"/>
      <c r="V182" s="913"/>
      <c r="W182" s="659"/>
      <c r="X182" s="668" t="s">
        <v>1107</v>
      </c>
    </row>
    <row r="183" spans="1:24" s="183" customFormat="1" ht="62.4" x14ac:dyDescent="0.25">
      <c r="A183" s="665" t="s">
        <v>3069</v>
      </c>
      <c r="B183" s="656" t="s">
        <v>2660</v>
      </c>
      <c r="C183" s="667" t="s">
        <v>1395</v>
      </c>
      <c r="D183" s="667" t="s">
        <v>2152</v>
      </c>
      <c r="E183" s="692"/>
      <c r="F183" s="667" t="s">
        <v>3070</v>
      </c>
      <c r="G183" s="648" t="s">
        <v>2172</v>
      </c>
      <c r="H183" s="670" t="s">
        <v>3045</v>
      </c>
      <c r="I183" s="648"/>
      <c r="J183" s="651"/>
      <c r="K183" s="652"/>
      <c r="L183" s="692"/>
      <c r="M183" s="694" t="s">
        <v>2643</v>
      </c>
      <c r="N183" s="655"/>
      <c r="O183" s="801"/>
      <c r="P183" s="801"/>
      <c r="Q183" s="881"/>
      <c r="R183" s="227"/>
      <c r="S183" s="222"/>
      <c r="T183" s="373"/>
      <c r="U183" s="222"/>
      <c r="V183" s="913"/>
      <c r="W183" s="659"/>
      <c r="X183" s="668" t="s">
        <v>1083</v>
      </c>
    </row>
    <row r="184" spans="1:24" s="183" customFormat="1" ht="62.4" x14ac:dyDescent="0.25">
      <c r="A184" s="665" t="s">
        <v>3071</v>
      </c>
      <c r="B184" s="656" t="s">
        <v>2660</v>
      </c>
      <c r="C184" s="667" t="s">
        <v>1395</v>
      </c>
      <c r="D184" s="667" t="s">
        <v>2152</v>
      </c>
      <c r="E184" s="692"/>
      <c r="F184" s="667" t="s">
        <v>3070</v>
      </c>
      <c r="G184" s="648" t="s">
        <v>2170</v>
      </c>
      <c r="H184" s="670" t="s">
        <v>3045</v>
      </c>
      <c r="I184" s="648"/>
      <c r="J184" s="651"/>
      <c r="K184" s="652"/>
      <c r="L184" s="692"/>
      <c r="M184" s="694" t="s">
        <v>2643</v>
      </c>
      <c r="N184" s="655"/>
      <c r="O184" s="692"/>
      <c r="P184" s="692"/>
      <c r="Q184" s="869"/>
      <c r="R184" s="227"/>
      <c r="S184" s="222"/>
      <c r="T184" s="373"/>
      <c r="U184" s="222"/>
      <c r="V184" s="913"/>
      <c r="W184" s="659"/>
      <c r="X184" s="668" t="s">
        <v>1107</v>
      </c>
    </row>
    <row r="185" spans="1:24" s="183" customFormat="1" ht="62.4" x14ac:dyDescent="0.25">
      <c r="A185" s="665" t="s">
        <v>3072</v>
      </c>
      <c r="B185" s="656" t="s">
        <v>2660</v>
      </c>
      <c r="C185" s="667" t="s">
        <v>1395</v>
      </c>
      <c r="D185" s="667" t="s">
        <v>2152</v>
      </c>
      <c r="E185" s="692"/>
      <c r="F185" s="667" t="s">
        <v>3070</v>
      </c>
      <c r="G185" s="648" t="s">
        <v>2168</v>
      </c>
      <c r="H185" s="670" t="s">
        <v>3045</v>
      </c>
      <c r="I185" s="648"/>
      <c r="J185" s="651"/>
      <c r="K185" s="652"/>
      <c r="L185" s="692"/>
      <c r="M185" s="694" t="s">
        <v>2643</v>
      </c>
      <c r="N185" s="655"/>
      <c r="O185" s="656"/>
      <c r="P185" s="656"/>
      <c r="Q185" s="670"/>
      <c r="R185" s="227"/>
      <c r="S185" s="222"/>
      <c r="T185" s="373"/>
      <c r="U185" s="222"/>
      <c r="V185" s="913"/>
      <c r="W185" s="659"/>
      <c r="X185" s="668" t="s">
        <v>2122</v>
      </c>
    </row>
    <row r="186" spans="1:24" s="183" customFormat="1" ht="62.4" x14ac:dyDescent="0.25">
      <c r="A186" s="665" t="s">
        <v>3073</v>
      </c>
      <c r="B186" s="656" t="s">
        <v>2660</v>
      </c>
      <c r="C186" s="667" t="s">
        <v>1395</v>
      </c>
      <c r="D186" s="667" t="s">
        <v>2152</v>
      </c>
      <c r="E186" s="692"/>
      <c r="F186" s="667" t="s">
        <v>1925</v>
      </c>
      <c r="G186" s="648" t="s">
        <v>3074</v>
      </c>
      <c r="H186" s="670" t="s">
        <v>320</v>
      </c>
      <c r="I186" s="648"/>
      <c r="J186" s="651"/>
      <c r="K186" s="652"/>
      <c r="L186" s="692"/>
      <c r="M186" s="694" t="s">
        <v>2643</v>
      </c>
      <c r="N186" s="655"/>
      <c r="O186" s="692"/>
      <c r="P186" s="692"/>
      <c r="Q186" s="869"/>
      <c r="R186" s="227"/>
      <c r="S186" s="222"/>
      <c r="T186" s="373"/>
      <c r="U186" s="222"/>
      <c r="V186" s="913"/>
      <c r="W186" s="659"/>
      <c r="X186" s="668" t="s">
        <v>2122</v>
      </c>
    </row>
    <row r="187" spans="1:24" s="183" customFormat="1" ht="42.75" customHeight="1" x14ac:dyDescent="0.25">
      <c r="A187" s="665" t="s">
        <v>3079</v>
      </c>
      <c r="B187" s="656" t="s">
        <v>2660</v>
      </c>
      <c r="C187" s="667" t="s">
        <v>1395</v>
      </c>
      <c r="D187" s="667" t="s">
        <v>2152</v>
      </c>
      <c r="E187" s="692"/>
      <c r="F187" s="667" t="s">
        <v>1925</v>
      </c>
      <c r="G187" s="648" t="s">
        <v>2156</v>
      </c>
      <c r="H187" s="670" t="s">
        <v>323</v>
      </c>
      <c r="I187" s="648"/>
      <c r="J187" s="651"/>
      <c r="K187" s="652"/>
      <c r="L187" s="692"/>
      <c r="M187" s="694" t="s">
        <v>2643</v>
      </c>
      <c r="N187" s="655"/>
      <c r="O187" s="692"/>
      <c r="P187" s="692"/>
      <c r="Q187" s="869"/>
      <c r="R187" s="227"/>
      <c r="S187" s="222"/>
      <c r="T187" s="373"/>
      <c r="U187" s="222"/>
      <c r="V187" s="913"/>
      <c r="W187" s="659"/>
      <c r="X187" s="668" t="s">
        <v>2122</v>
      </c>
    </row>
    <row r="188" spans="1:24" s="183" customFormat="1" ht="36" customHeight="1" x14ac:dyDescent="0.25">
      <c r="A188" s="665" t="s">
        <v>3080</v>
      </c>
      <c r="B188" s="656" t="s">
        <v>2660</v>
      </c>
      <c r="C188" s="667" t="s">
        <v>1395</v>
      </c>
      <c r="D188" s="667" t="s">
        <v>2152</v>
      </c>
      <c r="E188" s="692"/>
      <c r="F188" s="667" t="s">
        <v>1925</v>
      </c>
      <c r="G188" s="648" t="s">
        <v>2154</v>
      </c>
      <c r="H188" s="670" t="s">
        <v>320</v>
      </c>
      <c r="I188" s="648"/>
      <c r="J188" s="651"/>
      <c r="K188" s="652"/>
      <c r="L188" s="692"/>
      <c r="M188" s="694" t="s">
        <v>2643</v>
      </c>
      <c r="N188" s="655"/>
      <c r="O188" s="801"/>
      <c r="P188" s="801"/>
      <c r="Q188" s="881"/>
      <c r="R188" s="227"/>
      <c r="S188" s="226"/>
      <c r="T188" s="373"/>
      <c r="U188" s="222"/>
      <c r="V188" s="913"/>
      <c r="W188" s="659"/>
      <c r="X188" s="668" t="s">
        <v>2122</v>
      </c>
    </row>
    <row r="189" spans="1:24" s="183" customFormat="1" ht="43.5" customHeight="1" x14ac:dyDescent="0.25">
      <c r="A189" s="665"/>
      <c r="B189" s="656"/>
      <c r="C189" s="667"/>
      <c r="D189" s="667"/>
      <c r="E189" s="692"/>
      <c r="F189" s="667"/>
      <c r="G189" s="648"/>
      <c r="H189" s="670"/>
      <c r="I189" s="648"/>
      <c r="J189" s="651"/>
      <c r="K189" s="652"/>
      <c r="L189" s="692"/>
      <c r="M189" s="694"/>
      <c r="N189" s="655"/>
      <c r="O189" s="692"/>
      <c r="P189" s="692"/>
      <c r="Q189" s="869"/>
      <c r="R189" s="227"/>
      <c r="S189" s="222"/>
      <c r="T189" s="373"/>
      <c r="U189" s="222"/>
      <c r="V189" s="913"/>
      <c r="W189" s="659"/>
      <c r="X189" s="668"/>
    </row>
    <row r="190" spans="1:24" s="183" customFormat="1" ht="62.4" x14ac:dyDescent="0.25">
      <c r="A190" s="665" t="s">
        <v>3075</v>
      </c>
      <c r="B190" s="656" t="s">
        <v>2660</v>
      </c>
      <c r="C190" s="667" t="s">
        <v>1395</v>
      </c>
      <c r="D190" s="667" t="s">
        <v>2152</v>
      </c>
      <c r="E190" s="692"/>
      <c r="F190" s="667" t="s">
        <v>1925</v>
      </c>
      <c r="G190" s="648" t="s">
        <v>2162</v>
      </c>
      <c r="H190" s="670" t="s">
        <v>320</v>
      </c>
      <c r="I190" s="648"/>
      <c r="J190" s="651" t="s">
        <v>3076</v>
      </c>
      <c r="K190" s="652"/>
      <c r="L190" s="692"/>
      <c r="M190" s="694" t="s">
        <v>2643</v>
      </c>
      <c r="N190" s="655"/>
      <c r="O190" s="656"/>
      <c r="P190" s="656"/>
      <c r="Q190" s="670"/>
      <c r="R190" s="227"/>
      <c r="S190" s="222"/>
      <c r="T190" s="373"/>
      <c r="U190" s="222"/>
      <c r="V190" s="913"/>
      <c r="W190" s="659"/>
      <c r="X190" s="668" t="s">
        <v>2122</v>
      </c>
    </row>
    <row r="191" spans="1:24" s="183" customFormat="1" ht="78" x14ac:dyDescent="0.25">
      <c r="A191" s="665" t="s">
        <v>3077</v>
      </c>
      <c r="B191" s="656" t="s">
        <v>2660</v>
      </c>
      <c r="C191" s="667" t="s">
        <v>1395</v>
      </c>
      <c r="D191" s="667" t="s">
        <v>2152</v>
      </c>
      <c r="E191" s="692"/>
      <c r="F191" s="667" t="s">
        <v>1925</v>
      </c>
      <c r="G191" s="648" t="s">
        <v>2160</v>
      </c>
      <c r="H191" s="670" t="s">
        <v>323</v>
      </c>
      <c r="I191" s="648"/>
      <c r="J191" s="651" t="s">
        <v>3078</v>
      </c>
      <c r="K191" s="652"/>
      <c r="L191" s="692"/>
      <c r="M191" s="694" t="s">
        <v>2643</v>
      </c>
      <c r="N191" s="655"/>
      <c r="O191" s="692"/>
      <c r="P191" s="692"/>
      <c r="Q191" s="869"/>
      <c r="R191" s="227"/>
      <c r="S191" s="222"/>
      <c r="T191" s="373"/>
      <c r="U191" s="222"/>
      <c r="V191" s="913"/>
      <c r="W191" s="659"/>
      <c r="X191" s="668" t="s">
        <v>2122</v>
      </c>
    </row>
    <row r="192" spans="1:24" s="183" customFormat="1" ht="78" x14ac:dyDescent="0.25">
      <c r="A192" s="665" t="s">
        <v>3081</v>
      </c>
      <c r="B192" s="656" t="s">
        <v>2660</v>
      </c>
      <c r="C192" s="667" t="s">
        <v>1395</v>
      </c>
      <c r="D192" s="667" t="s">
        <v>2152</v>
      </c>
      <c r="E192" s="692"/>
      <c r="F192" s="667" t="s">
        <v>2384</v>
      </c>
      <c r="G192" s="648" t="s">
        <v>2151</v>
      </c>
      <c r="H192" s="670"/>
      <c r="I192" s="648"/>
      <c r="J192" s="651"/>
      <c r="K192" s="652"/>
      <c r="L192" s="692"/>
      <c r="M192" s="694" t="s">
        <v>2643</v>
      </c>
      <c r="N192" s="655"/>
      <c r="O192" s="801"/>
      <c r="P192" s="801"/>
      <c r="Q192" s="881"/>
      <c r="R192" s="227"/>
      <c r="S192" s="226"/>
      <c r="T192" s="379"/>
      <c r="U192" s="222"/>
      <c r="V192" s="913"/>
      <c r="W192" s="659"/>
      <c r="X192" s="668" t="s">
        <v>1083</v>
      </c>
    </row>
    <row r="193" spans="1:24" s="183" customFormat="1" ht="62.4" x14ac:dyDescent="0.25">
      <c r="A193" s="665" t="s">
        <v>3082</v>
      </c>
      <c r="B193" s="656" t="s">
        <v>2660</v>
      </c>
      <c r="C193" s="667" t="s">
        <v>1395</v>
      </c>
      <c r="D193" s="667" t="s">
        <v>2143</v>
      </c>
      <c r="E193" s="692"/>
      <c r="F193" s="667" t="s">
        <v>1925</v>
      </c>
      <c r="G193" s="648" t="s">
        <v>2148</v>
      </c>
      <c r="H193" s="670" t="s">
        <v>323</v>
      </c>
      <c r="I193" s="648"/>
      <c r="J193" s="651"/>
      <c r="K193" s="652"/>
      <c r="L193" s="692"/>
      <c r="M193" s="694" t="s">
        <v>2643</v>
      </c>
      <c r="N193" s="655"/>
      <c r="O193" s="801"/>
      <c r="P193" s="801"/>
      <c r="Q193" s="881"/>
      <c r="R193" s="227"/>
      <c r="S193" s="226"/>
      <c r="T193" s="379"/>
      <c r="U193" s="222"/>
      <c r="V193" s="913"/>
      <c r="W193" s="659"/>
      <c r="X193" s="668" t="s">
        <v>2122</v>
      </c>
    </row>
    <row r="194" spans="1:24" s="183" customFormat="1" ht="78" x14ac:dyDescent="0.25">
      <c r="A194" s="665" t="s">
        <v>3083</v>
      </c>
      <c r="B194" s="656" t="s">
        <v>2660</v>
      </c>
      <c r="C194" s="667" t="s">
        <v>1395</v>
      </c>
      <c r="D194" s="667" t="s">
        <v>2143</v>
      </c>
      <c r="E194" s="692"/>
      <c r="F194" s="667" t="s">
        <v>1925</v>
      </c>
      <c r="G194" s="648" t="s">
        <v>2146</v>
      </c>
      <c r="H194" s="670" t="s">
        <v>323</v>
      </c>
      <c r="I194" s="648"/>
      <c r="J194" s="651" t="s">
        <v>3084</v>
      </c>
      <c r="K194" s="652"/>
      <c r="L194" s="692"/>
      <c r="M194" s="694" t="s">
        <v>2643</v>
      </c>
      <c r="N194" s="655"/>
      <c r="O194" s="801"/>
      <c r="P194" s="801"/>
      <c r="Q194" s="881"/>
      <c r="R194" s="227"/>
      <c r="S194" s="226"/>
      <c r="T194" s="379"/>
      <c r="U194" s="222"/>
      <c r="V194" s="913"/>
      <c r="W194" s="659"/>
      <c r="X194" s="668" t="s">
        <v>2122</v>
      </c>
    </row>
    <row r="195" spans="1:24" s="183" customFormat="1" ht="62.4" x14ac:dyDescent="0.25">
      <c r="A195" s="665" t="s">
        <v>3085</v>
      </c>
      <c r="B195" s="656" t="s">
        <v>2660</v>
      </c>
      <c r="C195" s="667" t="s">
        <v>1395</v>
      </c>
      <c r="D195" s="667" t="s">
        <v>2143</v>
      </c>
      <c r="E195" s="692"/>
      <c r="F195" s="667" t="s">
        <v>1925</v>
      </c>
      <c r="G195" s="648" t="s">
        <v>2144</v>
      </c>
      <c r="H195" s="670" t="s">
        <v>323</v>
      </c>
      <c r="I195" s="648"/>
      <c r="J195" s="651"/>
      <c r="K195" s="652"/>
      <c r="L195" s="692"/>
      <c r="M195" s="694" t="s">
        <v>2643</v>
      </c>
      <c r="N195" s="655"/>
      <c r="O195" s="801"/>
      <c r="P195" s="801"/>
      <c r="Q195" s="881"/>
      <c r="R195" s="227"/>
      <c r="S195" s="226"/>
      <c r="T195" s="379"/>
      <c r="U195" s="222"/>
      <c r="V195" s="913"/>
      <c r="W195" s="659"/>
      <c r="X195" s="668" t="s">
        <v>2122</v>
      </c>
    </row>
    <row r="196" spans="1:24" s="183" customFormat="1" ht="202.8" x14ac:dyDescent="0.25">
      <c r="A196" s="665" t="s">
        <v>3088</v>
      </c>
      <c r="B196" s="656" t="s">
        <v>2660</v>
      </c>
      <c r="C196" s="667" t="s">
        <v>1395</v>
      </c>
      <c r="D196" s="667" t="s">
        <v>2343</v>
      </c>
      <c r="E196" s="692"/>
      <c r="F196" s="667" t="s">
        <v>1925</v>
      </c>
      <c r="G196" s="648" t="s">
        <v>2140</v>
      </c>
      <c r="H196" s="670" t="s">
        <v>323</v>
      </c>
      <c r="I196" s="648"/>
      <c r="J196" s="651" t="s">
        <v>3089</v>
      </c>
      <c r="K196" s="652"/>
      <c r="L196" s="692"/>
      <c r="M196" s="694" t="s">
        <v>2643</v>
      </c>
      <c r="N196" s="655"/>
      <c r="O196" s="801"/>
      <c r="P196" s="801"/>
      <c r="Q196" s="881"/>
      <c r="R196" s="227"/>
      <c r="S196" s="226"/>
      <c r="T196" s="373"/>
      <c r="U196" s="222"/>
      <c r="V196" s="913"/>
      <c r="W196" s="659"/>
      <c r="X196" s="668" t="s">
        <v>2122</v>
      </c>
    </row>
    <row r="197" spans="1:24" s="183" customFormat="1" ht="83.25" customHeight="1" x14ac:dyDescent="0.25">
      <c r="A197" s="665" t="s">
        <v>3090</v>
      </c>
      <c r="B197" s="656" t="s">
        <v>2660</v>
      </c>
      <c r="C197" s="667" t="s">
        <v>1395</v>
      </c>
      <c r="D197" s="667" t="s">
        <v>959</v>
      </c>
      <c r="E197" s="692"/>
      <c r="F197" s="667" t="s">
        <v>2384</v>
      </c>
      <c r="G197" s="648" t="s">
        <v>2340</v>
      </c>
      <c r="H197" s="670"/>
      <c r="I197" s="648"/>
      <c r="J197" s="651" t="s">
        <v>3091</v>
      </c>
      <c r="K197" s="652"/>
      <c r="L197" s="692"/>
      <c r="M197" s="694" t="s">
        <v>2643</v>
      </c>
      <c r="N197" s="655"/>
      <c r="O197" s="801"/>
      <c r="P197" s="801"/>
      <c r="Q197" s="881"/>
      <c r="R197" s="227"/>
      <c r="S197" s="226"/>
      <c r="T197" s="372"/>
      <c r="U197" s="222"/>
      <c r="V197" s="913"/>
      <c r="W197" s="659"/>
      <c r="X197" s="668" t="s">
        <v>1107</v>
      </c>
    </row>
    <row r="198" spans="1:24" s="183" customFormat="1" ht="62.4" x14ac:dyDescent="0.25">
      <c r="A198" s="665" t="s">
        <v>3092</v>
      </c>
      <c r="B198" s="656" t="s">
        <v>2660</v>
      </c>
      <c r="C198" s="667" t="s">
        <v>1395</v>
      </c>
      <c r="D198" s="667" t="s">
        <v>959</v>
      </c>
      <c r="E198" s="692"/>
      <c r="F198" s="667" t="s">
        <v>3093</v>
      </c>
      <c r="G198" s="648" t="s">
        <v>2338</v>
      </c>
      <c r="H198" s="670"/>
      <c r="I198" s="648"/>
      <c r="J198" s="651"/>
      <c r="K198" s="652"/>
      <c r="L198" s="692"/>
      <c r="M198" s="694" t="s">
        <v>2643</v>
      </c>
      <c r="N198" s="655"/>
      <c r="O198" s="801"/>
      <c r="P198" s="801"/>
      <c r="Q198" s="881"/>
      <c r="R198" s="227" t="s">
        <v>3094</v>
      </c>
      <c r="S198" s="226"/>
      <c r="T198" s="372"/>
      <c r="U198" s="222"/>
      <c r="V198" s="913"/>
      <c r="W198" s="659"/>
      <c r="X198" s="668" t="s">
        <v>2429</v>
      </c>
    </row>
    <row r="199" spans="1:24" s="183" customFormat="1" ht="78" x14ac:dyDescent="0.25">
      <c r="A199" s="665" t="s">
        <v>3095</v>
      </c>
      <c r="B199" s="656" t="s">
        <v>2660</v>
      </c>
      <c r="C199" s="667" t="s">
        <v>1395</v>
      </c>
      <c r="D199" s="667" t="s">
        <v>959</v>
      </c>
      <c r="E199" s="692"/>
      <c r="F199" s="667" t="s">
        <v>2384</v>
      </c>
      <c r="G199" s="648" t="s">
        <v>2334</v>
      </c>
      <c r="H199" s="670"/>
      <c r="I199" s="648"/>
      <c r="J199" s="651"/>
      <c r="K199" s="652"/>
      <c r="L199" s="692"/>
      <c r="M199" s="694" t="s">
        <v>2643</v>
      </c>
      <c r="N199" s="655"/>
      <c r="O199" s="801"/>
      <c r="P199" s="801"/>
      <c r="Q199" s="881"/>
      <c r="R199" s="227" t="s">
        <v>3094</v>
      </c>
      <c r="S199" s="226" t="s">
        <v>3096</v>
      </c>
      <c r="T199" s="379"/>
      <c r="U199" s="222"/>
      <c r="V199" s="913"/>
      <c r="W199" s="659"/>
      <c r="X199" s="668" t="s">
        <v>2429</v>
      </c>
    </row>
    <row r="200" spans="1:24" s="183" customFormat="1" ht="172.5" customHeight="1" x14ac:dyDescent="0.25">
      <c r="A200" s="665"/>
      <c r="B200" s="656"/>
      <c r="C200" s="667"/>
      <c r="D200" s="667"/>
      <c r="E200" s="692"/>
      <c r="F200" s="667"/>
      <c r="G200" s="648"/>
      <c r="H200" s="670"/>
      <c r="I200" s="648"/>
      <c r="J200" s="651"/>
      <c r="K200" s="652"/>
      <c r="L200" s="692"/>
      <c r="M200" s="694"/>
      <c r="N200" s="655"/>
      <c r="O200" s="801"/>
      <c r="P200" s="801"/>
      <c r="Q200" s="881"/>
      <c r="R200" s="227"/>
      <c r="S200" s="226"/>
      <c r="T200" s="379"/>
      <c r="U200" s="222"/>
      <c r="V200" s="913"/>
      <c r="W200" s="659"/>
      <c r="X200" s="668"/>
    </row>
    <row r="201" spans="1:24" s="183" customFormat="1" ht="15" customHeight="1" x14ac:dyDescent="0.25">
      <c r="A201" s="661" t="s">
        <v>3097</v>
      </c>
      <c r="B201" s="661"/>
      <c r="C201" s="661" t="s">
        <v>1395</v>
      </c>
      <c r="D201" s="661" t="s">
        <v>1410</v>
      </c>
      <c r="E201" s="661" t="s">
        <v>1925</v>
      </c>
      <c r="F201" s="661" t="s">
        <v>1925</v>
      </c>
      <c r="G201" s="661" t="s">
        <v>3098</v>
      </c>
      <c r="H201" s="668" t="s">
        <v>326</v>
      </c>
      <c r="I201" s="793" t="s">
        <v>3099</v>
      </c>
      <c r="J201" s="663" t="s">
        <v>3100</v>
      </c>
      <c r="K201" s="652"/>
      <c r="L201" s="692"/>
      <c r="M201" s="673" t="s">
        <v>2643</v>
      </c>
      <c r="N201" s="692"/>
      <c r="O201" s="692"/>
      <c r="P201" s="692"/>
      <c r="Q201" s="869"/>
      <c r="R201" s="226"/>
      <c r="S201" s="208"/>
      <c r="T201" s="226"/>
      <c r="U201" s="226"/>
      <c r="V201" s="692"/>
      <c r="W201" s="768"/>
      <c r="X201" s="668" t="s">
        <v>2122</v>
      </c>
    </row>
    <row r="202" spans="1:24" s="103" customFormat="1" ht="110.25" customHeight="1" x14ac:dyDescent="0.3">
      <c r="A202" s="661" t="s">
        <v>2796</v>
      </c>
      <c r="B202" s="661" t="s">
        <v>2328</v>
      </c>
      <c r="C202" s="661" t="s">
        <v>1395</v>
      </c>
      <c r="D202" s="661" t="s">
        <v>1410</v>
      </c>
      <c r="E202" s="661" t="s">
        <v>1925</v>
      </c>
      <c r="F202" s="661" t="s">
        <v>1925</v>
      </c>
      <c r="G202" s="661" t="s">
        <v>2797</v>
      </c>
      <c r="H202" s="668" t="s">
        <v>323</v>
      </c>
      <c r="I202" s="793"/>
      <c r="J202" s="663" t="s">
        <v>2798</v>
      </c>
      <c r="K202" s="652"/>
      <c r="L202" s="692"/>
      <c r="M202" s="673" t="s">
        <v>2643</v>
      </c>
      <c r="N202" s="692"/>
      <c r="O202" s="692"/>
      <c r="P202" s="692"/>
      <c r="Q202" s="869"/>
      <c r="R202" s="226"/>
      <c r="S202" s="208"/>
      <c r="T202" s="226"/>
      <c r="U202" s="226"/>
      <c r="V202" s="692"/>
      <c r="W202" s="768"/>
      <c r="X202" s="668" t="s">
        <v>2122</v>
      </c>
    </row>
    <row r="203" spans="1:24" s="103" customFormat="1" ht="110.25" customHeight="1" x14ac:dyDescent="0.3">
      <c r="A203" s="661" t="s">
        <v>3101</v>
      </c>
      <c r="B203" s="788" t="s">
        <v>2669</v>
      </c>
      <c r="C203" s="661" t="s">
        <v>1395</v>
      </c>
      <c r="D203" s="661" t="s">
        <v>1410</v>
      </c>
      <c r="E203" s="661" t="s">
        <v>1925</v>
      </c>
      <c r="F203" s="661" t="s">
        <v>1925</v>
      </c>
      <c r="G203" s="661" t="s">
        <v>3102</v>
      </c>
      <c r="H203" s="800" t="s">
        <v>323</v>
      </c>
      <c r="I203" s="648" t="s">
        <v>2074</v>
      </c>
      <c r="J203" s="663" t="s">
        <v>3103</v>
      </c>
      <c r="K203" s="652"/>
      <c r="L203" s="768"/>
      <c r="M203" s="673" t="s">
        <v>2643</v>
      </c>
      <c r="N203" s="768"/>
      <c r="O203" s="768"/>
      <c r="P203" s="768"/>
      <c r="Q203" s="887"/>
      <c r="R203" s="208"/>
      <c r="S203" s="208"/>
      <c r="T203" s="226"/>
      <c r="U203" s="226"/>
      <c r="V203" s="768"/>
      <c r="W203" s="768"/>
      <c r="X203" s="668" t="s">
        <v>2122</v>
      </c>
    </row>
    <row r="204" spans="1:24" s="103" customFormat="1" ht="110.25" customHeight="1" x14ac:dyDescent="0.3">
      <c r="A204" s="661" t="s">
        <v>3104</v>
      </c>
      <c r="B204" s="788" t="s">
        <v>2669</v>
      </c>
      <c r="C204" s="661" t="s">
        <v>1395</v>
      </c>
      <c r="D204" s="661" t="s">
        <v>1411</v>
      </c>
      <c r="E204" s="661" t="s">
        <v>1927</v>
      </c>
      <c r="F204" s="661" t="s">
        <v>1927</v>
      </c>
      <c r="G204" s="661" t="s">
        <v>3105</v>
      </c>
      <c r="H204" s="668" t="s">
        <v>323</v>
      </c>
      <c r="I204" s="648"/>
      <c r="J204" s="663"/>
      <c r="K204" s="652"/>
      <c r="L204" s="768"/>
      <c r="M204" s="673" t="s">
        <v>2643</v>
      </c>
      <c r="N204" s="768"/>
      <c r="O204" s="768"/>
      <c r="P204" s="768"/>
      <c r="Q204" s="887"/>
      <c r="R204" s="222" t="s">
        <v>3106</v>
      </c>
      <c r="S204" s="208"/>
      <c r="T204" s="226"/>
      <c r="U204" s="226"/>
      <c r="V204" s="768"/>
      <c r="W204" s="768"/>
      <c r="X204" s="668" t="s">
        <v>2429</v>
      </c>
    </row>
    <row r="205" spans="1:24" s="103" customFormat="1" ht="110.25" customHeight="1" x14ac:dyDescent="0.3">
      <c r="A205" s="661" t="s">
        <v>3107</v>
      </c>
      <c r="B205" s="661"/>
      <c r="C205" s="661" t="s">
        <v>1395</v>
      </c>
      <c r="D205" s="661" t="s">
        <v>1411</v>
      </c>
      <c r="E205" s="661" t="s">
        <v>1927</v>
      </c>
      <c r="F205" s="661" t="s">
        <v>1927</v>
      </c>
      <c r="G205" s="661" t="s">
        <v>3721</v>
      </c>
      <c r="H205" s="668" t="s">
        <v>323</v>
      </c>
      <c r="I205" s="648"/>
      <c r="J205" s="663"/>
      <c r="K205" s="652"/>
      <c r="L205" s="768"/>
      <c r="M205" s="673" t="s">
        <v>2643</v>
      </c>
      <c r="N205" s="768"/>
      <c r="O205" s="768"/>
      <c r="P205" s="768"/>
      <c r="Q205" s="887"/>
      <c r="R205" s="222" t="s">
        <v>3106</v>
      </c>
      <c r="S205" s="208"/>
      <c r="T205" s="226"/>
      <c r="U205" s="226"/>
      <c r="V205" s="768"/>
      <c r="W205" s="768"/>
      <c r="X205" s="668" t="s">
        <v>2429</v>
      </c>
    </row>
    <row r="206" spans="1:24" s="103" customFormat="1" ht="110.25" customHeight="1" x14ac:dyDescent="0.3">
      <c r="A206" s="661" t="s">
        <v>2831</v>
      </c>
      <c r="B206" s="661"/>
      <c r="C206" s="661" t="s">
        <v>1395</v>
      </c>
      <c r="D206" s="661" t="s">
        <v>1411</v>
      </c>
      <c r="E206" s="661" t="s">
        <v>1925</v>
      </c>
      <c r="F206" s="661" t="s">
        <v>1925</v>
      </c>
      <c r="G206" s="661" t="s">
        <v>2832</v>
      </c>
      <c r="H206" s="668" t="s">
        <v>323</v>
      </c>
      <c r="I206" s="648"/>
      <c r="J206" s="663"/>
      <c r="K206" s="652"/>
      <c r="L206" s="768"/>
      <c r="M206" s="673" t="s">
        <v>2643</v>
      </c>
      <c r="N206" s="768"/>
      <c r="O206" s="768"/>
      <c r="P206" s="768"/>
      <c r="Q206" s="887"/>
      <c r="R206" s="222" t="s">
        <v>2833</v>
      </c>
      <c r="S206" s="208"/>
      <c r="T206" s="226"/>
      <c r="U206" s="226"/>
      <c r="V206" s="768"/>
      <c r="W206" s="768"/>
      <c r="X206" s="668" t="s">
        <v>2429</v>
      </c>
    </row>
    <row r="207" spans="1:24" s="103" customFormat="1" ht="93" customHeight="1" x14ac:dyDescent="0.3">
      <c r="A207" s="661" t="s">
        <v>2834</v>
      </c>
      <c r="B207" s="661"/>
      <c r="C207" s="661" t="s">
        <v>1395</v>
      </c>
      <c r="D207" s="661" t="s">
        <v>1411</v>
      </c>
      <c r="E207" s="661" t="s">
        <v>1925</v>
      </c>
      <c r="F207" s="661" t="s">
        <v>1925</v>
      </c>
      <c r="G207" s="661" t="s">
        <v>2835</v>
      </c>
      <c r="H207" s="668" t="s">
        <v>323</v>
      </c>
      <c r="I207" s="648"/>
      <c r="J207" s="663"/>
      <c r="K207" s="652"/>
      <c r="L207" s="768"/>
      <c r="M207" s="673" t="s">
        <v>2643</v>
      </c>
      <c r="N207" s="768"/>
      <c r="O207" s="768"/>
      <c r="P207" s="768"/>
      <c r="Q207" s="887"/>
      <c r="R207" s="222" t="s">
        <v>2836</v>
      </c>
      <c r="S207" s="222"/>
      <c r="T207" s="226"/>
      <c r="U207" s="226"/>
      <c r="V207" s="768"/>
      <c r="W207" s="768"/>
      <c r="X207" s="668" t="s">
        <v>2122</v>
      </c>
    </row>
    <row r="208" spans="1:24" s="103" customFormat="1" ht="75.75" customHeight="1" x14ac:dyDescent="0.3">
      <c r="A208" s="661" t="s">
        <v>2837</v>
      </c>
      <c r="B208" s="661"/>
      <c r="C208" s="661" t="s">
        <v>1395</v>
      </c>
      <c r="D208" s="661" t="s">
        <v>1411</v>
      </c>
      <c r="E208" s="661" t="s">
        <v>1925</v>
      </c>
      <c r="F208" s="661" t="s">
        <v>1925</v>
      </c>
      <c r="G208" s="661" t="s">
        <v>2838</v>
      </c>
      <c r="H208" s="668" t="s">
        <v>323</v>
      </c>
      <c r="I208" s="648"/>
      <c r="J208" s="663"/>
      <c r="K208" s="652"/>
      <c r="L208" s="768"/>
      <c r="M208" s="673" t="s">
        <v>2643</v>
      </c>
      <c r="N208" s="768"/>
      <c r="O208" s="768"/>
      <c r="P208" s="768"/>
      <c r="Q208" s="887"/>
      <c r="R208" s="222" t="s">
        <v>2833</v>
      </c>
      <c r="S208" s="226"/>
      <c r="T208" s="226"/>
      <c r="U208" s="226"/>
      <c r="V208" s="768"/>
      <c r="W208" s="768"/>
      <c r="X208" s="668" t="s">
        <v>2122</v>
      </c>
    </row>
    <row r="209" spans="1:24" s="103" customFormat="1" ht="110.25" customHeight="1" x14ac:dyDescent="0.3">
      <c r="A209" s="661" t="s">
        <v>2839</v>
      </c>
      <c r="B209" s="661"/>
      <c r="C209" s="661" t="s">
        <v>1395</v>
      </c>
      <c r="D209" s="661" t="s">
        <v>1411</v>
      </c>
      <c r="E209" s="661" t="s">
        <v>1925</v>
      </c>
      <c r="F209" s="661" t="s">
        <v>1925</v>
      </c>
      <c r="G209" s="661" t="s">
        <v>1417</v>
      </c>
      <c r="H209" s="668" t="s">
        <v>323</v>
      </c>
      <c r="I209" s="648"/>
      <c r="J209" s="663"/>
      <c r="K209" s="652"/>
      <c r="L209" s="768"/>
      <c r="M209" s="673" t="s">
        <v>2643</v>
      </c>
      <c r="N209" s="768"/>
      <c r="O209" s="768"/>
      <c r="P209" s="768"/>
      <c r="Q209" s="887"/>
      <c r="R209" s="222" t="s">
        <v>2836</v>
      </c>
      <c r="S209" s="222"/>
      <c r="T209" s="226"/>
      <c r="U209" s="226"/>
      <c r="V209" s="768"/>
      <c r="W209" s="768"/>
      <c r="X209" s="668" t="s">
        <v>2122</v>
      </c>
    </row>
    <row r="210" spans="1:24" s="103" customFormat="1" ht="110.25" customHeight="1" x14ac:dyDescent="0.3">
      <c r="A210" s="661" t="s">
        <v>2840</v>
      </c>
      <c r="B210" s="661"/>
      <c r="C210" s="661" t="s">
        <v>1395</v>
      </c>
      <c r="D210" s="661" t="s">
        <v>1411</v>
      </c>
      <c r="E210" s="661" t="s">
        <v>1925</v>
      </c>
      <c r="F210" s="661" t="s">
        <v>1925</v>
      </c>
      <c r="G210" s="661" t="s">
        <v>2841</v>
      </c>
      <c r="H210" s="668" t="s">
        <v>323</v>
      </c>
      <c r="I210" s="648"/>
      <c r="J210" s="663"/>
      <c r="K210" s="652"/>
      <c r="L210" s="768"/>
      <c r="M210" s="673" t="s">
        <v>2643</v>
      </c>
      <c r="N210" s="768"/>
      <c r="O210" s="768"/>
      <c r="P210" s="768"/>
      <c r="Q210" s="887"/>
      <c r="R210" s="226"/>
      <c r="S210" s="208"/>
      <c r="T210" s="226"/>
      <c r="U210" s="226"/>
      <c r="V210" s="768"/>
      <c r="W210" s="768"/>
      <c r="X210" s="668" t="s">
        <v>2440</v>
      </c>
    </row>
    <row r="211" spans="1:24" s="103" customFormat="1" ht="75.75" customHeight="1" x14ac:dyDescent="0.3">
      <c r="A211" s="661" t="s">
        <v>2842</v>
      </c>
      <c r="B211" s="661"/>
      <c r="C211" s="661" t="s">
        <v>1395</v>
      </c>
      <c r="D211" s="661" t="s">
        <v>1411</v>
      </c>
      <c r="E211" s="661" t="s">
        <v>1925</v>
      </c>
      <c r="F211" s="661" t="s">
        <v>1925</v>
      </c>
      <c r="G211" s="661" t="s">
        <v>2843</v>
      </c>
      <c r="H211" s="668" t="s">
        <v>323</v>
      </c>
      <c r="I211" s="648"/>
      <c r="J211" s="663"/>
      <c r="K211" s="652"/>
      <c r="L211" s="768"/>
      <c r="M211" s="673" t="s">
        <v>2643</v>
      </c>
      <c r="N211" s="768"/>
      <c r="O211" s="768"/>
      <c r="P211" s="768"/>
      <c r="Q211" s="887"/>
      <c r="R211" s="222" t="s">
        <v>3108</v>
      </c>
      <c r="S211" s="222"/>
      <c r="T211" s="226"/>
      <c r="U211" s="226"/>
      <c r="V211" s="768"/>
      <c r="W211" s="768"/>
      <c r="X211" s="668" t="s">
        <v>2429</v>
      </c>
    </row>
    <row r="212" spans="1:24" s="103" customFormat="1" ht="110.25" customHeight="1" x14ac:dyDescent="0.3">
      <c r="A212" s="661" t="s">
        <v>3109</v>
      </c>
      <c r="B212" s="661"/>
      <c r="C212" s="661" t="s">
        <v>1395</v>
      </c>
      <c r="D212" s="661" t="s">
        <v>1411</v>
      </c>
      <c r="E212" s="661" t="s">
        <v>1925</v>
      </c>
      <c r="F212" s="661" t="s">
        <v>1925</v>
      </c>
      <c r="G212" s="661" t="s">
        <v>3110</v>
      </c>
      <c r="H212" s="668" t="s">
        <v>323</v>
      </c>
      <c r="I212" s="648"/>
      <c r="J212" s="663" t="s">
        <v>3111</v>
      </c>
      <c r="K212" s="652"/>
      <c r="L212" s="659"/>
      <c r="M212" s="673" t="s">
        <v>2643</v>
      </c>
      <c r="N212" s="659"/>
      <c r="O212" s="659"/>
      <c r="P212" s="659"/>
      <c r="Q212" s="808"/>
      <c r="R212" s="222" t="s">
        <v>3108</v>
      </c>
      <c r="S212" s="222"/>
      <c r="T212" s="226"/>
      <c r="U212" s="226"/>
      <c r="V212" s="659"/>
      <c r="W212" s="768"/>
      <c r="X212" s="668" t="s">
        <v>2464</v>
      </c>
    </row>
    <row r="213" spans="1:24" s="103" customFormat="1" ht="110.25" customHeight="1" x14ac:dyDescent="0.3">
      <c r="A213" s="661" t="s">
        <v>3112</v>
      </c>
      <c r="B213" s="661"/>
      <c r="C213" s="661" t="s">
        <v>1395</v>
      </c>
      <c r="D213" s="661" t="s">
        <v>1411</v>
      </c>
      <c r="E213" s="661" t="s">
        <v>1925</v>
      </c>
      <c r="F213" s="661" t="s">
        <v>1925</v>
      </c>
      <c r="G213" s="661" t="s">
        <v>3113</v>
      </c>
      <c r="H213" s="668" t="s">
        <v>323</v>
      </c>
      <c r="I213" s="648"/>
      <c r="J213" s="663"/>
      <c r="K213" s="652"/>
      <c r="L213" s="768"/>
      <c r="M213" s="673" t="s">
        <v>2643</v>
      </c>
      <c r="N213" s="768"/>
      <c r="O213" s="768"/>
      <c r="P213" s="768"/>
      <c r="Q213" s="887"/>
      <c r="R213" s="226"/>
      <c r="S213" s="208"/>
      <c r="T213" s="226"/>
      <c r="U213" s="226"/>
      <c r="V213" s="768"/>
      <c r="W213" s="768"/>
      <c r="X213" s="668" t="s">
        <v>2122</v>
      </c>
    </row>
    <row r="214" spans="1:24" s="103" customFormat="1" ht="110.25" customHeight="1" x14ac:dyDescent="0.3">
      <c r="A214" s="661" t="s">
        <v>3114</v>
      </c>
      <c r="B214" s="661"/>
      <c r="C214" s="661" t="s">
        <v>1395</v>
      </c>
      <c r="D214" s="661" t="s">
        <v>1411</v>
      </c>
      <c r="E214" s="661" t="s">
        <v>1925</v>
      </c>
      <c r="F214" s="661" t="s">
        <v>1925</v>
      </c>
      <c r="G214" s="661" t="s">
        <v>1419</v>
      </c>
      <c r="H214" s="668" t="s">
        <v>323</v>
      </c>
      <c r="I214" s="648"/>
      <c r="J214" s="663"/>
      <c r="K214" s="652"/>
      <c r="L214" s="659"/>
      <c r="M214" s="673" t="s">
        <v>2643</v>
      </c>
      <c r="N214" s="659"/>
      <c r="O214" s="659"/>
      <c r="P214" s="659"/>
      <c r="Q214" s="808"/>
      <c r="R214" s="226"/>
      <c r="S214" s="208"/>
      <c r="T214" s="226"/>
      <c r="U214" s="226"/>
      <c r="V214" s="659"/>
      <c r="W214" s="768"/>
      <c r="X214" s="668" t="s">
        <v>1107</v>
      </c>
    </row>
    <row r="215" spans="1:24" s="103" customFormat="1" ht="110.25" customHeight="1" x14ac:dyDescent="0.3">
      <c r="A215" s="661" t="s">
        <v>3115</v>
      </c>
      <c r="B215" s="661"/>
      <c r="C215" s="661" t="s">
        <v>1395</v>
      </c>
      <c r="D215" s="661" t="s">
        <v>1411</v>
      </c>
      <c r="E215" s="661" t="s">
        <v>1925</v>
      </c>
      <c r="F215" s="661" t="s">
        <v>1925</v>
      </c>
      <c r="G215" s="661" t="s">
        <v>3116</v>
      </c>
      <c r="H215" s="668" t="s">
        <v>323</v>
      </c>
      <c r="I215" s="648"/>
      <c r="J215" s="663"/>
      <c r="K215" s="652"/>
      <c r="L215" s="768"/>
      <c r="M215" s="673" t="s">
        <v>2643</v>
      </c>
      <c r="N215" s="768"/>
      <c r="O215" s="768"/>
      <c r="P215" s="768"/>
      <c r="Q215" s="887"/>
      <c r="R215" s="226"/>
      <c r="S215" s="208"/>
      <c r="T215" s="226"/>
      <c r="U215" s="226"/>
      <c r="V215" s="768"/>
      <c r="W215" s="768"/>
      <c r="X215" s="668" t="s">
        <v>1107</v>
      </c>
    </row>
    <row r="216" spans="1:24" s="103" customFormat="1" ht="110.25" customHeight="1" x14ac:dyDescent="0.3">
      <c r="A216" s="661" t="s">
        <v>3117</v>
      </c>
      <c r="B216" s="661"/>
      <c r="C216" s="661" t="s">
        <v>1395</v>
      </c>
      <c r="D216" s="661" t="s">
        <v>1411</v>
      </c>
      <c r="E216" s="661" t="s">
        <v>1925</v>
      </c>
      <c r="F216" s="661" t="s">
        <v>1925</v>
      </c>
      <c r="G216" s="661" t="s">
        <v>3118</v>
      </c>
      <c r="H216" s="668" t="s">
        <v>323</v>
      </c>
      <c r="I216" s="648"/>
      <c r="J216" s="663"/>
      <c r="K216" s="652"/>
      <c r="L216" s="768"/>
      <c r="M216" s="673" t="s">
        <v>2643</v>
      </c>
      <c r="N216" s="768"/>
      <c r="O216" s="768"/>
      <c r="P216" s="768"/>
      <c r="Q216" s="887"/>
      <c r="R216" s="222" t="s">
        <v>3108</v>
      </c>
      <c r="S216" s="222"/>
      <c r="T216" s="226"/>
      <c r="U216" s="226"/>
      <c r="V216" s="768"/>
      <c r="W216" s="768"/>
      <c r="X216" s="668" t="s">
        <v>1107</v>
      </c>
    </row>
    <row r="217" spans="1:24" s="103" customFormat="1" ht="110.25" customHeight="1" x14ac:dyDescent="0.3">
      <c r="A217" s="661" t="s">
        <v>3119</v>
      </c>
      <c r="B217" s="661"/>
      <c r="C217" s="661" t="s">
        <v>1395</v>
      </c>
      <c r="D217" s="661" t="s">
        <v>3120</v>
      </c>
      <c r="E217" s="661" t="s">
        <v>1924</v>
      </c>
      <c r="F217" s="661" t="s">
        <v>2349</v>
      </c>
      <c r="G217" s="661" t="s">
        <v>3121</v>
      </c>
      <c r="H217" s="668" t="s">
        <v>326</v>
      </c>
      <c r="I217" s="648" t="s">
        <v>3122</v>
      </c>
      <c r="J217" s="663"/>
      <c r="K217" s="652"/>
      <c r="L217" s="768"/>
      <c r="M217" s="673" t="s">
        <v>2643</v>
      </c>
      <c r="N217" s="768"/>
      <c r="O217" s="768"/>
      <c r="P217" s="768"/>
      <c r="Q217" s="887"/>
      <c r="R217" s="226"/>
      <c r="S217" s="208"/>
      <c r="T217" s="226"/>
      <c r="U217" s="226"/>
      <c r="V217" s="768"/>
      <c r="W217" s="768"/>
      <c r="X217" s="668" t="s">
        <v>1083</v>
      </c>
    </row>
    <row r="218" spans="1:24" s="103" customFormat="1" ht="110.25" customHeight="1" x14ac:dyDescent="0.3">
      <c r="A218" s="661" t="s">
        <v>3123</v>
      </c>
      <c r="B218" s="661"/>
      <c r="C218" s="661" t="s">
        <v>1395</v>
      </c>
      <c r="D218" s="661" t="s">
        <v>3120</v>
      </c>
      <c r="E218" s="661" t="s">
        <v>1927</v>
      </c>
      <c r="F218" s="661" t="s">
        <v>3124</v>
      </c>
      <c r="G218" s="661" t="s">
        <v>3125</v>
      </c>
      <c r="H218" s="668" t="s">
        <v>323</v>
      </c>
      <c r="I218" s="793" t="s">
        <v>3126</v>
      </c>
      <c r="J218" s="663" t="s">
        <v>3127</v>
      </c>
      <c r="K218" s="652"/>
      <c r="L218" s="768"/>
      <c r="M218" s="673" t="s">
        <v>2643</v>
      </c>
      <c r="N218" s="768"/>
      <c r="O218" s="768"/>
      <c r="P218" s="768"/>
      <c r="Q218" s="887"/>
      <c r="R218" s="222" t="s">
        <v>3128</v>
      </c>
      <c r="S218" s="222"/>
      <c r="T218" s="226"/>
      <c r="U218" s="226"/>
      <c r="V218" s="768"/>
      <c r="W218" s="768"/>
      <c r="X218" s="668" t="s">
        <v>2122</v>
      </c>
    </row>
    <row r="219" spans="1:24" s="103" customFormat="1" ht="110.25" customHeight="1" x14ac:dyDescent="0.3">
      <c r="A219" s="661" t="s">
        <v>3129</v>
      </c>
      <c r="B219" s="661"/>
      <c r="C219" s="661" t="s">
        <v>1395</v>
      </c>
      <c r="D219" s="661" t="s">
        <v>3120</v>
      </c>
      <c r="E219" s="661" t="s">
        <v>1924</v>
      </c>
      <c r="F219" s="661" t="s">
        <v>2349</v>
      </c>
      <c r="G219" s="661" t="s">
        <v>3130</v>
      </c>
      <c r="H219" s="668" t="s">
        <v>326</v>
      </c>
      <c r="I219" s="648" t="s">
        <v>3122</v>
      </c>
      <c r="J219" s="663"/>
      <c r="K219" s="652"/>
      <c r="L219" s="768"/>
      <c r="M219" s="673" t="s">
        <v>2643</v>
      </c>
      <c r="N219" s="768"/>
      <c r="O219" s="768"/>
      <c r="P219" s="768"/>
      <c r="Q219" s="887"/>
      <c r="R219" s="222" t="s">
        <v>3131</v>
      </c>
      <c r="S219" s="208"/>
      <c r="T219" s="226"/>
      <c r="U219" s="226"/>
      <c r="V219" s="768"/>
      <c r="W219" s="768"/>
      <c r="X219" s="668" t="s">
        <v>1083</v>
      </c>
    </row>
    <row r="220" spans="1:24" s="103" customFormat="1" ht="110.25" customHeight="1" x14ac:dyDescent="0.3">
      <c r="A220" s="661" t="s">
        <v>3132</v>
      </c>
      <c r="B220" s="661"/>
      <c r="C220" s="661" t="s">
        <v>1395</v>
      </c>
      <c r="D220" s="661" t="s">
        <v>3120</v>
      </c>
      <c r="E220" s="661" t="s">
        <v>1925</v>
      </c>
      <c r="F220" s="661" t="s">
        <v>1925</v>
      </c>
      <c r="G220" s="661" t="s">
        <v>3133</v>
      </c>
      <c r="H220" s="668" t="s">
        <v>323</v>
      </c>
      <c r="I220" s="648"/>
      <c r="J220" s="663"/>
      <c r="K220" s="652"/>
      <c r="L220" s="768"/>
      <c r="M220" s="673" t="s">
        <v>2643</v>
      </c>
      <c r="N220" s="768"/>
      <c r="O220" s="768"/>
      <c r="P220" s="768"/>
      <c r="Q220" s="887"/>
      <c r="R220" s="222" t="s">
        <v>2859</v>
      </c>
      <c r="S220" s="222"/>
      <c r="T220" s="226"/>
      <c r="U220" s="226"/>
      <c r="V220" s="768"/>
      <c r="W220" s="768"/>
      <c r="X220" s="668" t="s">
        <v>1083</v>
      </c>
    </row>
    <row r="221" spans="1:24" s="103" customFormat="1" ht="110.25" customHeight="1" x14ac:dyDescent="0.3">
      <c r="A221" s="661" t="s">
        <v>3134</v>
      </c>
      <c r="B221" s="661"/>
      <c r="C221" s="661" t="s">
        <v>1395</v>
      </c>
      <c r="D221" s="661" t="s">
        <v>3120</v>
      </c>
      <c r="E221" s="661" t="s">
        <v>1924</v>
      </c>
      <c r="F221" s="661" t="s">
        <v>2349</v>
      </c>
      <c r="G221" s="661" t="s">
        <v>3135</v>
      </c>
      <c r="H221" s="668" t="s">
        <v>326</v>
      </c>
      <c r="I221" s="648" t="s">
        <v>3122</v>
      </c>
      <c r="J221" s="663"/>
      <c r="K221" s="652"/>
      <c r="L221" s="768"/>
      <c r="M221" s="673" t="s">
        <v>2643</v>
      </c>
      <c r="N221" s="768"/>
      <c r="O221" s="768"/>
      <c r="P221" s="768"/>
      <c r="Q221" s="887"/>
      <c r="R221" s="226"/>
      <c r="S221" s="208"/>
      <c r="T221" s="226"/>
      <c r="U221" s="226"/>
      <c r="V221" s="768"/>
      <c r="W221" s="768"/>
      <c r="X221" s="668" t="s">
        <v>1083</v>
      </c>
    </row>
    <row r="222" spans="1:24" s="99" customFormat="1" ht="46.8" x14ac:dyDescent="0.25">
      <c r="A222" s="808" t="s">
        <v>104</v>
      </c>
      <c r="B222" s="692"/>
      <c r="C222" s="659" t="s">
        <v>1411</v>
      </c>
      <c r="D222" s="656" t="s">
        <v>109</v>
      </c>
      <c r="E222" s="659" t="s">
        <v>1925</v>
      </c>
      <c r="F222" s="659" t="s">
        <v>1925</v>
      </c>
      <c r="G222" s="659" t="s">
        <v>110</v>
      </c>
      <c r="H222" s="808" t="s">
        <v>323</v>
      </c>
      <c r="I222" s="661"/>
      <c r="J222" s="809"/>
      <c r="K222" s="672"/>
      <c r="L222" s="666"/>
      <c r="M222" s="673" t="s">
        <v>2643</v>
      </c>
      <c r="N222" s="768"/>
      <c r="O222" s="768"/>
      <c r="P222" s="768"/>
      <c r="Q222" s="887"/>
      <c r="R222" s="235" t="s">
        <v>3136</v>
      </c>
      <c r="S222" s="208"/>
      <c r="T222" s="375"/>
      <c r="U222" s="230"/>
      <c r="V222" s="768"/>
      <c r="W222" s="656"/>
      <c r="X222" s="668" t="s">
        <v>2122</v>
      </c>
    </row>
    <row r="223" spans="1:24" s="151" customFormat="1" ht="55.5" customHeight="1" x14ac:dyDescent="0.25">
      <c r="A223" s="808" t="s">
        <v>106</v>
      </c>
      <c r="B223" s="808"/>
      <c r="C223" s="659" t="s">
        <v>1411</v>
      </c>
      <c r="D223" s="656" t="s">
        <v>109</v>
      </c>
      <c r="E223" s="659" t="s">
        <v>1925</v>
      </c>
      <c r="F223" s="659" t="s">
        <v>1925</v>
      </c>
      <c r="G223" s="659" t="s">
        <v>111</v>
      </c>
      <c r="H223" s="808" t="s">
        <v>323</v>
      </c>
      <c r="I223" s="661"/>
      <c r="J223" s="809" t="s">
        <v>2057</v>
      </c>
      <c r="K223" s="810"/>
      <c r="L223" s="811"/>
      <c r="M223" s="811"/>
      <c r="N223" s="811"/>
      <c r="O223" s="811"/>
      <c r="P223" s="811"/>
      <c r="Q223" s="896"/>
      <c r="R223" s="387"/>
      <c r="S223" s="387"/>
      <c r="T223" s="387"/>
      <c r="U223" s="387"/>
      <c r="V223" s="811"/>
      <c r="W223" s="811"/>
      <c r="X223" s="662" t="s">
        <v>2122</v>
      </c>
    </row>
    <row r="224" spans="1:24" ht="31.2" x14ac:dyDescent="0.25">
      <c r="A224" s="808" t="s">
        <v>107</v>
      </c>
      <c r="B224" s="808"/>
      <c r="C224" s="659" t="s">
        <v>1411</v>
      </c>
      <c r="D224" s="656" t="s">
        <v>109</v>
      </c>
      <c r="E224" s="659" t="s">
        <v>1925</v>
      </c>
      <c r="F224" s="659" t="s">
        <v>1925</v>
      </c>
      <c r="G224" s="812" t="s">
        <v>112</v>
      </c>
      <c r="H224" s="808" t="s">
        <v>323</v>
      </c>
      <c r="I224" s="661"/>
      <c r="J224" s="809" t="s">
        <v>2057</v>
      </c>
      <c r="K224" s="810"/>
      <c r="L224" s="811"/>
      <c r="M224" s="811"/>
      <c r="N224" s="811"/>
      <c r="O224" s="811"/>
      <c r="P224" s="811"/>
      <c r="Q224" s="896"/>
      <c r="R224" s="387"/>
      <c r="S224" s="387"/>
      <c r="T224" s="387"/>
      <c r="U224" s="387"/>
      <c r="V224" s="811"/>
      <c r="W224" s="811"/>
      <c r="X224" s="662" t="s">
        <v>2122</v>
      </c>
    </row>
    <row r="225" spans="1:24" ht="31.2" x14ac:dyDescent="0.25">
      <c r="A225" s="808" t="s">
        <v>108</v>
      </c>
      <c r="B225" s="808"/>
      <c r="C225" s="659" t="s">
        <v>1411</v>
      </c>
      <c r="D225" s="656" t="s">
        <v>109</v>
      </c>
      <c r="E225" s="659" t="s">
        <v>1925</v>
      </c>
      <c r="F225" s="659" t="s">
        <v>1925</v>
      </c>
      <c r="G225" s="659" t="s">
        <v>113</v>
      </c>
      <c r="H225" s="808" t="s">
        <v>323</v>
      </c>
      <c r="I225" s="661"/>
      <c r="J225" s="809" t="s">
        <v>2057</v>
      </c>
      <c r="K225" s="810"/>
      <c r="L225" s="811"/>
      <c r="M225" s="811"/>
      <c r="N225" s="811"/>
      <c r="O225" s="811"/>
      <c r="P225" s="811"/>
      <c r="Q225" s="896"/>
      <c r="R225" s="387"/>
      <c r="S225" s="387"/>
      <c r="T225" s="387"/>
      <c r="U225" s="387"/>
      <c r="V225" s="811"/>
      <c r="W225" s="811"/>
      <c r="X225" s="662" t="s">
        <v>2429</v>
      </c>
    </row>
    <row r="226" spans="1:24" s="99" customFormat="1" ht="109.2" x14ac:dyDescent="0.25">
      <c r="A226" s="670" t="s">
        <v>1131</v>
      </c>
      <c r="B226" s="670"/>
      <c r="C226" s="656" t="s">
        <v>1107</v>
      </c>
      <c r="D226" s="667" t="s">
        <v>1395</v>
      </c>
      <c r="E226" s="667" t="s">
        <v>1925</v>
      </c>
      <c r="F226" s="667" t="s">
        <v>1925</v>
      </c>
      <c r="G226" s="667" t="s">
        <v>155</v>
      </c>
      <c r="H226" s="670" t="s">
        <v>323</v>
      </c>
      <c r="I226" s="661"/>
      <c r="J226" s="663"/>
      <c r="K226" s="813"/>
      <c r="L226" s="814"/>
      <c r="M226" s="814"/>
      <c r="N226" s="814"/>
      <c r="O226" s="675"/>
      <c r="P226" s="814"/>
      <c r="Q226" s="897"/>
      <c r="R226" s="349"/>
      <c r="S226" s="349"/>
      <c r="T226" s="349"/>
      <c r="U226" s="349"/>
      <c r="V226" s="814"/>
      <c r="W226" s="814"/>
      <c r="X226" s="668" t="s">
        <v>1107</v>
      </c>
    </row>
    <row r="227" spans="1:24" ht="107.25" customHeight="1" x14ac:dyDescent="0.25">
      <c r="A227" s="670" t="s">
        <v>21</v>
      </c>
      <c r="B227" s="670"/>
      <c r="C227" s="656" t="s">
        <v>1107</v>
      </c>
      <c r="D227" s="667" t="s">
        <v>1395</v>
      </c>
      <c r="E227" s="667" t="s">
        <v>1925</v>
      </c>
      <c r="F227" s="667" t="s">
        <v>1925</v>
      </c>
      <c r="G227" s="667" t="s">
        <v>154</v>
      </c>
      <c r="H227" s="670" t="s">
        <v>323</v>
      </c>
      <c r="I227" s="661"/>
      <c r="J227" s="663"/>
      <c r="K227" s="813"/>
      <c r="L227" s="814"/>
      <c r="M227" s="814"/>
      <c r="N227" s="814"/>
      <c r="O227" s="675"/>
      <c r="P227" s="814"/>
      <c r="Q227" s="897"/>
      <c r="R227" s="349"/>
      <c r="S227" s="349"/>
      <c r="T227" s="349"/>
      <c r="U227" s="349"/>
      <c r="V227" s="814"/>
      <c r="W227" s="814"/>
      <c r="X227" s="668" t="s">
        <v>1107</v>
      </c>
    </row>
    <row r="228" spans="1:24" ht="31.2" x14ac:dyDescent="0.25">
      <c r="A228" s="670" t="s">
        <v>1132</v>
      </c>
      <c r="B228" s="670"/>
      <c r="C228" s="656" t="s">
        <v>1107</v>
      </c>
      <c r="D228" s="667" t="s">
        <v>1395</v>
      </c>
      <c r="E228" s="667" t="s">
        <v>1925</v>
      </c>
      <c r="F228" s="667" t="s">
        <v>1925</v>
      </c>
      <c r="G228" s="667" t="s">
        <v>1402</v>
      </c>
      <c r="H228" s="670" t="s">
        <v>323</v>
      </c>
      <c r="I228" s="661"/>
      <c r="J228" s="663"/>
      <c r="K228" s="813"/>
      <c r="L228" s="814"/>
      <c r="M228" s="814"/>
      <c r="N228" s="814"/>
      <c r="O228" s="675"/>
      <c r="P228" s="814"/>
      <c r="Q228" s="897"/>
      <c r="R228" s="349"/>
      <c r="S228" s="349"/>
      <c r="T228" s="349"/>
      <c r="U228" s="349"/>
      <c r="V228" s="814"/>
      <c r="W228" s="814"/>
      <c r="X228" s="668" t="s">
        <v>1107</v>
      </c>
    </row>
    <row r="229" spans="1:24" ht="46.8" x14ac:dyDescent="0.25">
      <c r="A229" s="670" t="s">
        <v>1133</v>
      </c>
      <c r="B229" s="670"/>
      <c r="C229" s="656" t="s">
        <v>1107</v>
      </c>
      <c r="D229" s="667" t="s">
        <v>1395</v>
      </c>
      <c r="E229" s="667" t="s">
        <v>1925</v>
      </c>
      <c r="F229" s="667" t="s">
        <v>1925</v>
      </c>
      <c r="G229" s="667" t="s">
        <v>1413</v>
      </c>
      <c r="H229" s="670" t="s">
        <v>323</v>
      </c>
      <c r="I229" s="661"/>
      <c r="J229" s="663"/>
      <c r="K229" s="813"/>
      <c r="L229" s="814"/>
      <c r="M229" s="814"/>
      <c r="N229" s="814"/>
      <c r="O229" s="675"/>
      <c r="P229" s="814"/>
      <c r="Q229" s="897"/>
      <c r="R229" s="349"/>
      <c r="S229" s="349"/>
      <c r="T229" s="349"/>
      <c r="U229" s="349"/>
      <c r="V229" s="814"/>
      <c r="W229" s="814"/>
      <c r="X229" s="668" t="s">
        <v>1107</v>
      </c>
    </row>
    <row r="230" spans="1:24" ht="62.4" x14ac:dyDescent="0.25">
      <c r="A230" s="670" t="s">
        <v>1134</v>
      </c>
      <c r="B230" s="670"/>
      <c r="C230" s="656" t="s">
        <v>1107</v>
      </c>
      <c r="D230" s="667" t="s">
        <v>1395</v>
      </c>
      <c r="E230" s="667" t="s">
        <v>1927</v>
      </c>
      <c r="F230" s="667" t="s">
        <v>2355</v>
      </c>
      <c r="G230" s="667" t="s">
        <v>1414</v>
      </c>
      <c r="H230" s="670" t="s">
        <v>323</v>
      </c>
      <c r="I230" s="661"/>
      <c r="J230" s="663"/>
      <c r="K230" s="813"/>
      <c r="L230" s="814"/>
      <c r="M230" s="814"/>
      <c r="N230" s="814"/>
      <c r="O230" s="675"/>
      <c r="P230" s="814"/>
      <c r="Q230" s="897"/>
      <c r="R230" s="349"/>
      <c r="S230" s="349"/>
      <c r="T230" s="349"/>
      <c r="U230" s="349"/>
      <c r="V230" s="814"/>
      <c r="W230" s="814"/>
      <c r="X230" s="750" t="s">
        <v>1107</v>
      </c>
    </row>
    <row r="231" spans="1:24" ht="62.4" x14ac:dyDescent="0.25">
      <c r="A231" s="670" t="s">
        <v>1135</v>
      </c>
      <c r="B231" s="670"/>
      <c r="C231" s="656" t="s">
        <v>1107</v>
      </c>
      <c r="D231" s="667" t="s">
        <v>1395</v>
      </c>
      <c r="E231" s="667" t="s">
        <v>1925</v>
      </c>
      <c r="F231" s="667" t="s">
        <v>1925</v>
      </c>
      <c r="G231" s="667" t="s">
        <v>1406</v>
      </c>
      <c r="H231" s="670" t="s">
        <v>323</v>
      </c>
      <c r="I231" s="661"/>
      <c r="J231" s="660"/>
      <c r="K231" s="813"/>
      <c r="L231" s="814"/>
      <c r="M231" s="814"/>
      <c r="N231" s="814"/>
      <c r="O231" s="675"/>
      <c r="P231" s="814"/>
      <c r="Q231" s="897"/>
      <c r="R231" s="349"/>
      <c r="S231" s="349"/>
      <c r="T231" s="349"/>
      <c r="U231" s="349"/>
      <c r="V231" s="814"/>
      <c r="W231" s="814"/>
      <c r="X231" s="750" t="s">
        <v>1107</v>
      </c>
    </row>
    <row r="232" spans="1:24" ht="31.2" x14ac:dyDescent="0.25">
      <c r="A232" s="670" t="s">
        <v>1136</v>
      </c>
      <c r="B232" s="670"/>
      <c r="C232" s="656" t="s">
        <v>1107</v>
      </c>
      <c r="D232" s="667" t="s">
        <v>1395</v>
      </c>
      <c r="E232" s="667" t="s">
        <v>1925</v>
      </c>
      <c r="F232" s="667" t="s">
        <v>1925</v>
      </c>
      <c r="G232" s="667" t="s">
        <v>1419</v>
      </c>
      <c r="H232" s="670" t="s">
        <v>323</v>
      </c>
      <c r="I232" s="661"/>
      <c r="J232" s="660"/>
      <c r="K232" s="813"/>
      <c r="L232" s="814"/>
      <c r="M232" s="814"/>
      <c r="N232" s="814"/>
      <c r="O232" s="675"/>
      <c r="P232" s="814"/>
      <c r="Q232" s="897"/>
      <c r="R232" s="349"/>
      <c r="S232" s="349"/>
      <c r="T232" s="349"/>
      <c r="U232" s="349"/>
      <c r="V232" s="814"/>
      <c r="W232" s="814"/>
      <c r="X232" s="750" t="s">
        <v>1107</v>
      </c>
    </row>
    <row r="233" spans="1:24" ht="31.2" x14ac:dyDescent="0.25">
      <c r="A233" s="670" t="s">
        <v>1137</v>
      </c>
      <c r="B233" s="670"/>
      <c r="C233" s="656" t="s">
        <v>1107</v>
      </c>
      <c r="D233" s="667" t="s">
        <v>1395</v>
      </c>
      <c r="E233" s="667" t="s">
        <v>1925</v>
      </c>
      <c r="F233" s="667" t="s">
        <v>1925</v>
      </c>
      <c r="G233" s="667" t="s">
        <v>1207</v>
      </c>
      <c r="H233" s="670" t="s">
        <v>323</v>
      </c>
      <c r="I233" s="661"/>
      <c r="J233" s="660"/>
      <c r="K233" s="813"/>
      <c r="L233" s="814"/>
      <c r="M233" s="814"/>
      <c r="N233" s="814"/>
      <c r="O233" s="675"/>
      <c r="P233" s="814"/>
      <c r="Q233" s="897"/>
      <c r="R233" s="349"/>
      <c r="S233" s="349"/>
      <c r="T233" s="349"/>
      <c r="U233" s="349"/>
      <c r="V233" s="814"/>
      <c r="W233" s="814"/>
      <c r="X233" s="750" t="s">
        <v>1107</v>
      </c>
    </row>
    <row r="234" spans="1:24" ht="93.6" x14ac:dyDescent="0.25">
      <c r="A234" s="670" t="s">
        <v>1138</v>
      </c>
      <c r="B234" s="670"/>
      <c r="C234" s="656" t="s">
        <v>1107</v>
      </c>
      <c r="D234" s="667" t="s">
        <v>1395</v>
      </c>
      <c r="E234" s="667" t="s">
        <v>1927</v>
      </c>
      <c r="F234" s="667" t="s">
        <v>2355</v>
      </c>
      <c r="G234" s="667" t="s">
        <v>1415</v>
      </c>
      <c r="H234" s="670" t="s">
        <v>328</v>
      </c>
      <c r="I234" s="661" t="s">
        <v>3378</v>
      </c>
      <c r="J234" s="663" t="s">
        <v>2005</v>
      </c>
      <c r="K234" s="813"/>
      <c r="L234" s="814"/>
      <c r="M234" s="814"/>
      <c r="N234" s="814"/>
      <c r="O234" s="675"/>
      <c r="P234" s="814"/>
      <c r="Q234" s="897"/>
      <c r="R234" s="349"/>
      <c r="S234" s="349"/>
      <c r="T234" s="349"/>
      <c r="U234" s="349"/>
      <c r="V234" s="814"/>
      <c r="W234" s="814"/>
      <c r="X234" s="750" t="s">
        <v>1107</v>
      </c>
    </row>
    <row r="235" spans="1:24" ht="16.5" customHeight="1" x14ac:dyDescent="0.25">
      <c r="A235" s="670" t="s">
        <v>1139</v>
      </c>
      <c r="B235" s="670"/>
      <c r="C235" s="656" t="s">
        <v>1107</v>
      </c>
      <c r="D235" s="667" t="s">
        <v>1395</v>
      </c>
      <c r="E235" s="667" t="s">
        <v>1927</v>
      </c>
      <c r="F235" s="667" t="s">
        <v>2355</v>
      </c>
      <c r="G235" s="667" t="s">
        <v>1416</v>
      </c>
      <c r="H235" s="670" t="s">
        <v>328</v>
      </c>
      <c r="I235" s="661" t="s">
        <v>2360</v>
      </c>
      <c r="J235" s="663" t="s">
        <v>2005</v>
      </c>
      <c r="K235" s="813"/>
      <c r="L235" s="814"/>
      <c r="M235" s="814"/>
      <c r="N235" s="814"/>
      <c r="O235" s="675"/>
      <c r="P235" s="814"/>
      <c r="Q235" s="897"/>
      <c r="R235" s="349"/>
      <c r="S235" s="349"/>
      <c r="T235" s="349"/>
      <c r="U235" s="349"/>
      <c r="V235" s="814"/>
      <c r="W235" s="814"/>
      <c r="X235" s="750" t="s">
        <v>1107</v>
      </c>
    </row>
    <row r="236" spans="1:24" ht="62.4" x14ac:dyDescent="0.25">
      <c r="A236" s="670" t="s">
        <v>1140</v>
      </c>
      <c r="B236" s="670"/>
      <c r="C236" s="656" t="s">
        <v>1107</v>
      </c>
      <c r="D236" s="667" t="s">
        <v>1395</v>
      </c>
      <c r="E236" s="667" t="s">
        <v>1924</v>
      </c>
      <c r="F236" s="667" t="s">
        <v>2349</v>
      </c>
      <c r="G236" s="667" t="s">
        <v>1421</v>
      </c>
      <c r="H236" s="670" t="s">
        <v>326</v>
      </c>
      <c r="I236" s="815" t="s">
        <v>2361</v>
      </c>
      <c r="J236" s="660"/>
      <c r="K236" s="813"/>
      <c r="L236" s="814"/>
      <c r="M236" s="814"/>
      <c r="N236" s="814"/>
      <c r="O236" s="675"/>
      <c r="P236" s="814"/>
      <c r="Q236" s="897"/>
      <c r="R236" s="349"/>
      <c r="S236" s="349"/>
      <c r="T236" s="349"/>
      <c r="U236" s="349"/>
      <c r="V236" s="814"/>
      <c r="W236" s="814"/>
      <c r="X236" s="750" t="s">
        <v>1107</v>
      </c>
    </row>
    <row r="237" spans="1:24" ht="111" customHeight="1" x14ac:dyDescent="0.25">
      <c r="A237" s="670" t="s">
        <v>1141</v>
      </c>
      <c r="B237" s="670"/>
      <c r="C237" s="656" t="s">
        <v>1107</v>
      </c>
      <c r="D237" s="667" t="s">
        <v>1395</v>
      </c>
      <c r="E237" s="667" t="s">
        <v>1925</v>
      </c>
      <c r="F237" s="667" t="s">
        <v>1925</v>
      </c>
      <c r="G237" s="667" t="s">
        <v>1417</v>
      </c>
      <c r="H237" s="670" t="s">
        <v>323</v>
      </c>
      <c r="I237" s="661"/>
      <c r="J237" s="660"/>
      <c r="K237" s="813"/>
      <c r="L237" s="814"/>
      <c r="M237" s="814"/>
      <c r="N237" s="814"/>
      <c r="O237" s="675"/>
      <c r="P237" s="814"/>
      <c r="Q237" s="897"/>
      <c r="R237" s="349"/>
      <c r="S237" s="349"/>
      <c r="T237" s="349"/>
      <c r="U237" s="349"/>
      <c r="V237" s="814"/>
      <c r="W237" s="814"/>
      <c r="X237" s="750" t="s">
        <v>1107</v>
      </c>
    </row>
    <row r="238" spans="1:24" ht="93.6" x14ac:dyDescent="0.25">
      <c r="A238" s="670" t="s">
        <v>1142</v>
      </c>
      <c r="B238" s="670"/>
      <c r="C238" s="656" t="s">
        <v>1107</v>
      </c>
      <c r="D238" s="667" t="s">
        <v>1395</v>
      </c>
      <c r="E238" s="667" t="s">
        <v>1927</v>
      </c>
      <c r="F238" s="667" t="s">
        <v>2355</v>
      </c>
      <c r="G238" s="667" t="s">
        <v>1418</v>
      </c>
      <c r="H238" s="670" t="s">
        <v>323</v>
      </c>
      <c r="I238" s="661"/>
      <c r="J238" s="660"/>
      <c r="K238" s="813"/>
      <c r="L238" s="814"/>
      <c r="M238" s="814"/>
      <c r="N238" s="814"/>
      <c r="O238" s="675"/>
      <c r="P238" s="814"/>
      <c r="Q238" s="897"/>
      <c r="R238" s="349"/>
      <c r="S238" s="349"/>
      <c r="T238" s="349"/>
      <c r="U238" s="349"/>
      <c r="V238" s="814"/>
      <c r="W238" s="814"/>
      <c r="X238" s="750" t="s">
        <v>1107</v>
      </c>
    </row>
    <row r="239" spans="1:24" ht="132.75" customHeight="1" x14ac:dyDescent="0.25">
      <c r="A239" s="670" t="s">
        <v>1143</v>
      </c>
      <c r="B239" s="670"/>
      <c r="C239" s="656" t="s">
        <v>1107</v>
      </c>
      <c r="D239" s="667" t="s">
        <v>1395</v>
      </c>
      <c r="E239" s="667" t="s">
        <v>1925</v>
      </c>
      <c r="F239" s="667" t="s">
        <v>1925</v>
      </c>
      <c r="G239" s="667" t="s">
        <v>156</v>
      </c>
      <c r="H239" s="670" t="s">
        <v>323</v>
      </c>
      <c r="I239" s="661"/>
      <c r="J239" s="660"/>
      <c r="K239" s="813"/>
      <c r="L239" s="814"/>
      <c r="M239" s="814"/>
      <c r="N239" s="814"/>
      <c r="O239" s="675"/>
      <c r="P239" s="814"/>
      <c r="Q239" s="897"/>
      <c r="R239" s="349"/>
      <c r="S239" s="349"/>
      <c r="T239" s="349"/>
      <c r="U239" s="349"/>
      <c r="V239" s="814"/>
      <c r="W239" s="814"/>
      <c r="X239" s="750" t="s">
        <v>1107</v>
      </c>
    </row>
    <row r="240" spans="1:24" ht="135.75" customHeight="1" x14ac:dyDescent="0.25">
      <c r="A240" s="670" t="s">
        <v>1144</v>
      </c>
      <c r="B240" s="670"/>
      <c r="C240" s="656" t="s">
        <v>1107</v>
      </c>
      <c r="D240" s="667" t="s">
        <v>1395</v>
      </c>
      <c r="E240" s="667" t="s">
        <v>1925</v>
      </c>
      <c r="F240" s="667" t="s">
        <v>1925</v>
      </c>
      <c r="G240" s="667" t="s">
        <v>1407</v>
      </c>
      <c r="H240" s="670" t="s">
        <v>323</v>
      </c>
      <c r="I240" s="661"/>
      <c r="J240" s="660"/>
      <c r="K240" s="813"/>
      <c r="L240" s="814"/>
      <c r="M240" s="814"/>
      <c r="N240" s="814"/>
      <c r="O240" s="675"/>
      <c r="P240" s="814"/>
      <c r="Q240" s="897"/>
      <c r="R240" s="349"/>
      <c r="S240" s="349"/>
      <c r="T240" s="349"/>
      <c r="U240" s="349"/>
      <c r="V240" s="814"/>
      <c r="W240" s="814"/>
      <c r="X240" s="750" t="s">
        <v>1107</v>
      </c>
    </row>
    <row r="241" spans="1:24" ht="31.2" x14ac:dyDescent="0.25">
      <c r="A241" s="670" t="s">
        <v>1145</v>
      </c>
      <c r="B241" s="670"/>
      <c r="C241" s="656" t="s">
        <v>1107</v>
      </c>
      <c r="D241" s="667" t="s">
        <v>1395</v>
      </c>
      <c r="E241" s="667" t="s">
        <v>1957</v>
      </c>
      <c r="F241" s="667" t="s">
        <v>1957</v>
      </c>
      <c r="G241" s="667" t="s">
        <v>1405</v>
      </c>
      <c r="H241" s="670" t="s">
        <v>323</v>
      </c>
      <c r="I241" s="661"/>
      <c r="J241" s="660"/>
      <c r="K241" s="813"/>
      <c r="L241" s="814"/>
      <c r="M241" s="814"/>
      <c r="N241" s="814"/>
      <c r="O241" s="816"/>
      <c r="P241" s="814"/>
      <c r="Q241" s="897"/>
      <c r="R241" s="349"/>
      <c r="S241" s="349"/>
      <c r="T241" s="349"/>
      <c r="U241" s="349"/>
      <c r="V241" s="814"/>
      <c r="W241" s="814"/>
      <c r="X241" s="750" t="s">
        <v>1107</v>
      </c>
    </row>
    <row r="242" spans="1:24" ht="31.2" x14ac:dyDescent="0.25">
      <c r="A242" s="670" t="s">
        <v>1146</v>
      </c>
      <c r="B242" s="670"/>
      <c r="C242" s="656" t="s">
        <v>1107</v>
      </c>
      <c r="D242" s="667" t="s">
        <v>1395</v>
      </c>
      <c r="E242" s="667" t="s">
        <v>1925</v>
      </c>
      <c r="F242" s="667" t="s">
        <v>1925</v>
      </c>
      <c r="G242" s="667" t="s">
        <v>1408</v>
      </c>
      <c r="H242" s="670" t="s">
        <v>323</v>
      </c>
      <c r="I242" s="661"/>
      <c r="J242" s="660"/>
      <c r="K242" s="813"/>
      <c r="L242" s="814"/>
      <c r="M242" s="814"/>
      <c r="N242" s="814"/>
      <c r="O242" s="675"/>
      <c r="P242" s="814"/>
      <c r="Q242" s="897"/>
      <c r="R242" s="349"/>
      <c r="S242" s="349"/>
      <c r="T242" s="349"/>
      <c r="U242" s="349"/>
      <c r="V242" s="814"/>
      <c r="W242" s="814"/>
      <c r="X242" s="750" t="s">
        <v>1107</v>
      </c>
    </row>
    <row r="243" spans="1:24" ht="62.25" customHeight="1" x14ac:dyDescent="0.25">
      <c r="A243" s="670" t="s">
        <v>1147</v>
      </c>
      <c r="B243" s="670"/>
      <c r="C243" s="656" t="s">
        <v>1107</v>
      </c>
      <c r="D243" s="667" t="s">
        <v>1395</v>
      </c>
      <c r="E243" s="667" t="s">
        <v>1925</v>
      </c>
      <c r="F243" s="667" t="s">
        <v>1925</v>
      </c>
      <c r="G243" s="667" t="s">
        <v>157</v>
      </c>
      <c r="H243" s="670" t="s">
        <v>323</v>
      </c>
      <c r="I243" s="661"/>
      <c r="J243" s="660"/>
      <c r="K243" s="813"/>
      <c r="L243" s="814"/>
      <c r="M243" s="814"/>
      <c r="N243" s="814"/>
      <c r="O243" s="675"/>
      <c r="P243" s="814"/>
      <c r="Q243" s="897"/>
      <c r="R243" s="349"/>
      <c r="S243" s="349"/>
      <c r="T243" s="349"/>
      <c r="U243" s="349"/>
      <c r="V243" s="814"/>
      <c r="W243" s="814"/>
      <c r="X243" s="750" t="s">
        <v>1107</v>
      </c>
    </row>
    <row r="244" spans="1:24" ht="84" customHeight="1" x14ac:dyDescent="0.25">
      <c r="A244" s="670" t="s">
        <v>1148</v>
      </c>
      <c r="B244" s="670"/>
      <c r="C244" s="656" t="s">
        <v>1107</v>
      </c>
      <c r="D244" s="667" t="s">
        <v>1395</v>
      </c>
      <c r="E244" s="667" t="s">
        <v>1925</v>
      </c>
      <c r="F244" s="667" t="s">
        <v>1925</v>
      </c>
      <c r="G244" s="667" t="s">
        <v>1408</v>
      </c>
      <c r="H244" s="670" t="s">
        <v>323</v>
      </c>
      <c r="I244" s="667"/>
      <c r="J244" s="817"/>
      <c r="K244" s="813" t="s">
        <v>2399</v>
      </c>
      <c r="L244" s="814"/>
      <c r="M244" s="814"/>
      <c r="N244" s="814"/>
      <c r="O244" s="675"/>
      <c r="P244" s="814"/>
      <c r="Q244" s="897"/>
      <c r="R244" s="349"/>
      <c r="S244" s="349"/>
      <c r="T244" s="349"/>
      <c r="U244" s="349"/>
      <c r="V244" s="814"/>
      <c r="W244" s="814"/>
      <c r="X244" s="750" t="s">
        <v>1107</v>
      </c>
    </row>
    <row r="245" spans="1:24" s="99" customFormat="1" ht="15" customHeight="1" x14ac:dyDescent="0.25">
      <c r="A245" s="658" t="s">
        <v>988</v>
      </c>
      <c r="B245" s="658" t="s">
        <v>3439</v>
      </c>
      <c r="C245" s="775" t="s">
        <v>989</v>
      </c>
      <c r="D245" s="775" t="s">
        <v>990</v>
      </c>
      <c r="E245" s="775" t="s">
        <v>1925</v>
      </c>
      <c r="F245" s="775" t="s">
        <v>1925</v>
      </c>
      <c r="G245" s="772" t="s">
        <v>1020</v>
      </c>
      <c r="H245" s="783" t="s">
        <v>320</v>
      </c>
      <c r="I245" s="682" t="s">
        <v>2120</v>
      </c>
      <c r="J245" s="773"/>
      <c r="K245" s="818"/>
      <c r="L245" s="775"/>
      <c r="M245" s="658" t="s">
        <v>2643</v>
      </c>
      <c r="N245" s="775"/>
      <c r="O245" s="819"/>
      <c r="P245" s="892"/>
      <c r="Q245" s="893"/>
      <c r="R245" s="174" t="s">
        <v>3440</v>
      </c>
      <c r="S245" s="174"/>
      <c r="T245" s="174"/>
      <c r="U245" s="135"/>
      <c r="V245" s="775"/>
      <c r="W245" s="775" t="s">
        <v>3352</v>
      </c>
      <c r="X245" s="929" t="s">
        <v>2545</v>
      </c>
    </row>
    <row r="246" spans="1:24" s="99" customFormat="1" ht="31.2" x14ac:dyDescent="0.25">
      <c r="A246" s="808" t="s">
        <v>998</v>
      </c>
      <c r="B246" s="808" t="s">
        <v>3444</v>
      </c>
      <c r="C246" s="659" t="s">
        <v>989</v>
      </c>
      <c r="D246" s="659" t="s">
        <v>1384</v>
      </c>
      <c r="E246" s="659" t="s">
        <v>1925</v>
      </c>
      <c r="F246" s="659" t="s">
        <v>1925</v>
      </c>
      <c r="G246" s="661" t="s">
        <v>570</v>
      </c>
      <c r="H246" s="662" t="s">
        <v>320</v>
      </c>
      <c r="I246" s="648"/>
      <c r="J246" s="663"/>
      <c r="K246" s="820"/>
      <c r="L246" s="659"/>
      <c r="M246" s="808" t="s">
        <v>2643</v>
      </c>
      <c r="N246" s="659"/>
      <c r="O246" s="659"/>
      <c r="P246" s="727"/>
      <c r="Q246" s="880"/>
      <c r="R246" s="222" t="s">
        <v>3446</v>
      </c>
      <c r="S246" s="222"/>
      <c r="T246" s="222"/>
      <c r="U246" s="227"/>
      <c r="V246" s="659"/>
      <c r="W246" s="659" t="s">
        <v>3180</v>
      </c>
      <c r="X246" s="930" t="s">
        <v>2545</v>
      </c>
    </row>
    <row r="247" spans="1:24" s="99" customFormat="1" ht="69" x14ac:dyDescent="0.25">
      <c r="A247" s="808" t="s">
        <v>1003</v>
      </c>
      <c r="B247" s="808" t="s">
        <v>3444</v>
      </c>
      <c r="C247" s="659" t="s">
        <v>989</v>
      </c>
      <c r="D247" s="659" t="s">
        <v>1384</v>
      </c>
      <c r="E247" s="659" t="s">
        <v>1925</v>
      </c>
      <c r="F247" s="659" t="s">
        <v>1925</v>
      </c>
      <c r="G247" s="661" t="s">
        <v>571</v>
      </c>
      <c r="H247" s="662" t="s">
        <v>320</v>
      </c>
      <c r="I247" s="648"/>
      <c r="J247" s="663"/>
      <c r="K247" s="820"/>
      <c r="L247" s="659"/>
      <c r="M247" s="808" t="s">
        <v>2643</v>
      </c>
      <c r="N247" s="659"/>
      <c r="O247" s="659"/>
      <c r="P247" s="656"/>
      <c r="Q247" s="670"/>
      <c r="R247" s="222" t="s">
        <v>3450</v>
      </c>
      <c r="S247" s="222"/>
      <c r="T247" s="222"/>
      <c r="U247" s="227"/>
      <c r="V247" s="659"/>
      <c r="W247" s="659" t="s">
        <v>3352</v>
      </c>
      <c r="X247" s="930" t="s">
        <v>2545</v>
      </c>
    </row>
    <row r="248" spans="1:24" s="99" customFormat="1" ht="69" x14ac:dyDescent="0.25">
      <c r="A248" s="808" t="s">
        <v>1005</v>
      </c>
      <c r="B248" s="808" t="s">
        <v>3444</v>
      </c>
      <c r="C248" s="659" t="s">
        <v>989</v>
      </c>
      <c r="D248" s="659" t="s">
        <v>1384</v>
      </c>
      <c r="E248" s="659" t="s">
        <v>1925</v>
      </c>
      <c r="F248" s="659" t="s">
        <v>1925</v>
      </c>
      <c r="G248" s="661" t="s">
        <v>573</v>
      </c>
      <c r="H248" s="662" t="s">
        <v>320</v>
      </c>
      <c r="I248" s="648"/>
      <c r="J248" s="663"/>
      <c r="K248" s="820"/>
      <c r="L248" s="659"/>
      <c r="M248" s="808" t="s">
        <v>2643</v>
      </c>
      <c r="N248" s="659"/>
      <c r="O248" s="659"/>
      <c r="P248" s="656"/>
      <c r="Q248" s="670"/>
      <c r="R248" s="222" t="s">
        <v>3450</v>
      </c>
      <c r="S248" s="222"/>
      <c r="T248" s="222"/>
      <c r="U248" s="227"/>
      <c r="V248" s="659"/>
      <c r="W248" s="659" t="s">
        <v>3352</v>
      </c>
      <c r="X248" s="930" t="s">
        <v>2122</v>
      </c>
    </row>
    <row r="249" spans="1:24" s="99" customFormat="1" ht="31.2" x14ac:dyDescent="0.25">
      <c r="A249" s="808" t="s">
        <v>1006</v>
      </c>
      <c r="B249" s="808" t="s">
        <v>3444</v>
      </c>
      <c r="C249" s="659" t="s">
        <v>989</v>
      </c>
      <c r="D249" s="659" t="s">
        <v>1384</v>
      </c>
      <c r="E249" s="659" t="s">
        <v>1925</v>
      </c>
      <c r="F249" s="659" t="s">
        <v>1925</v>
      </c>
      <c r="G249" s="661" t="s">
        <v>574</v>
      </c>
      <c r="H249" s="662" t="s">
        <v>323</v>
      </c>
      <c r="I249" s="648"/>
      <c r="J249" s="663"/>
      <c r="K249" s="820"/>
      <c r="L249" s="659"/>
      <c r="M249" s="808" t="s">
        <v>2643</v>
      </c>
      <c r="N249" s="659"/>
      <c r="O249" s="659"/>
      <c r="P249" s="656"/>
      <c r="Q249" s="670"/>
      <c r="R249" s="222"/>
      <c r="S249" s="222"/>
      <c r="T249" s="222"/>
      <c r="U249" s="227"/>
      <c r="V249" s="659"/>
      <c r="W249" s="659" t="s">
        <v>3226</v>
      </c>
      <c r="X249" s="930" t="s">
        <v>2122</v>
      </c>
    </row>
    <row r="250" spans="1:24" s="299" customFormat="1" ht="62.4" x14ac:dyDescent="0.25">
      <c r="A250" s="658" t="s">
        <v>712</v>
      </c>
      <c r="B250" s="658" t="s">
        <v>3451</v>
      </c>
      <c r="C250" s="775" t="s">
        <v>989</v>
      </c>
      <c r="D250" s="775" t="s">
        <v>997</v>
      </c>
      <c r="E250" s="775" t="s">
        <v>1925</v>
      </c>
      <c r="F250" s="775" t="s">
        <v>1925</v>
      </c>
      <c r="G250" s="772" t="s">
        <v>3722</v>
      </c>
      <c r="H250" s="783" t="s">
        <v>320</v>
      </c>
      <c r="I250" s="682"/>
      <c r="J250" s="773"/>
      <c r="K250" s="818"/>
      <c r="L250" s="775"/>
      <c r="M250" s="658" t="s">
        <v>2643</v>
      </c>
      <c r="N250" s="775"/>
      <c r="O250" s="775"/>
      <c r="P250" s="681"/>
      <c r="Q250" s="740"/>
      <c r="R250" s="174"/>
      <c r="S250" s="174"/>
      <c r="T250" s="174"/>
      <c r="U250" s="135"/>
      <c r="V250" s="775"/>
      <c r="W250" s="775" t="s">
        <v>3352</v>
      </c>
      <c r="X250" s="929" t="s">
        <v>2122</v>
      </c>
    </row>
    <row r="251" spans="1:24" s="99" customFormat="1" ht="46.8" x14ac:dyDescent="0.25">
      <c r="A251" s="808" t="s">
        <v>713</v>
      </c>
      <c r="B251" s="808" t="s">
        <v>3451</v>
      </c>
      <c r="C251" s="659" t="s">
        <v>989</v>
      </c>
      <c r="D251" s="659" t="s">
        <v>997</v>
      </c>
      <c r="E251" s="659" t="s">
        <v>1925</v>
      </c>
      <c r="F251" s="659" t="s">
        <v>1925</v>
      </c>
      <c r="G251" s="661" t="s">
        <v>264</v>
      </c>
      <c r="H251" s="662" t="s">
        <v>1932</v>
      </c>
      <c r="I251" s="648"/>
      <c r="J251" s="663"/>
      <c r="K251" s="820"/>
      <c r="L251" s="659"/>
      <c r="M251" s="808" t="s">
        <v>2643</v>
      </c>
      <c r="N251" s="659"/>
      <c r="O251" s="659"/>
      <c r="P251" s="656"/>
      <c r="Q251" s="670"/>
      <c r="R251" s="222"/>
      <c r="S251" s="222"/>
      <c r="T251" s="222"/>
      <c r="U251" s="227"/>
      <c r="V251" s="659"/>
      <c r="W251" s="659" t="s">
        <v>3352</v>
      </c>
      <c r="X251" s="930" t="s">
        <v>2545</v>
      </c>
    </row>
    <row r="252" spans="1:24" s="99" customFormat="1" ht="109.2" x14ac:dyDescent="0.25">
      <c r="A252" s="808" t="s">
        <v>714</v>
      </c>
      <c r="B252" s="808" t="s">
        <v>3451</v>
      </c>
      <c r="C252" s="659" t="s">
        <v>989</v>
      </c>
      <c r="D252" s="659" t="s">
        <v>997</v>
      </c>
      <c r="E252" s="659" t="s">
        <v>1925</v>
      </c>
      <c r="F252" s="659" t="s">
        <v>1925</v>
      </c>
      <c r="G252" s="661" t="s">
        <v>256</v>
      </c>
      <c r="H252" s="662" t="s">
        <v>320</v>
      </c>
      <c r="I252" s="648"/>
      <c r="J252" s="660"/>
      <c r="K252" s="820"/>
      <c r="L252" s="659"/>
      <c r="M252" s="808" t="s">
        <v>2643</v>
      </c>
      <c r="N252" s="659"/>
      <c r="O252" s="659"/>
      <c r="P252" s="648"/>
      <c r="Q252" s="668"/>
      <c r="R252" s="222" t="s">
        <v>3454</v>
      </c>
      <c r="S252" s="222"/>
      <c r="T252" s="222"/>
      <c r="U252" s="227"/>
      <c r="V252" s="659"/>
      <c r="W252" s="659" t="s">
        <v>3453</v>
      </c>
      <c r="X252" s="930" t="s">
        <v>2122</v>
      </c>
    </row>
    <row r="253" spans="1:24" s="99" customFormat="1" ht="78" x14ac:dyDescent="0.25">
      <c r="A253" s="808" t="s">
        <v>715</v>
      </c>
      <c r="B253" s="808" t="s">
        <v>3451</v>
      </c>
      <c r="C253" s="659" t="s">
        <v>989</v>
      </c>
      <c r="D253" s="659" t="s">
        <v>997</v>
      </c>
      <c r="E253" s="659" t="s">
        <v>1925</v>
      </c>
      <c r="F253" s="659" t="s">
        <v>1925</v>
      </c>
      <c r="G253" s="661" t="s">
        <v>1023</v>
      </c>
      <c r="H253" s="662" t="s">
        <v>331</v>
      </c>
      <c r="I253" s="648" t="s">
        <v>1960</v>
      </c>
      <c r="J253" s="660"/>
      <c r="K253" s="820"/>
      <c r="L253" s="659"/>
      <c r="M253" s="808" t="s">
        <v>2643</v>
      </c>
      <c r="N253" s="659"/>
      <c r="O253" s="659"/>
      <c r="P253" s="656"/>
      <c r="Q253" s="670"/>
      <c r="R253" s="222" t="s">
        <v>3455</v>
      </c>
      <c r="S253" s="222"/>
      <c r="T253" s="222"/>
      <c r="U253" s="227"/>
      <c r="V253" s="659"/>
      <c r="W253" s="659" t="s">
        <v>3453</v>
      </c>
      <c r="X253" s="930" t="s">
        <v>2122</v>
      </c>
    </row>
    <row r="254" spans="1:24" s="99" customFormat="1" ht="78" x14ac:dyDescent="0.25">
      <c r="A254" s="808" t="s">
        <v>716</v>
      </c>
      <c r="B254" s="808" t="s">
        <v>3451</v>
      </c>
      <c r="C254" s="659" t="s">
        <v>989</v>
      </c>
      <c r="D254" s="659" t="s">
        <v>997</v>
      </c>
      <c r="E254" s="659" t="s">
        <v>1925</v>
      </c>
      <c r="F254" s="659" t="s">
        <v>1925</v>
      </c>
      <c r="G254" s="661" t="s">
        <v>1024</v>
      </c>
      <c r="H254" s="662" t="s">
        <v>331</v>
      </c>
      <c r="I254" s="648" t="s">
        <v>1960</v>
      </c>
      <c r="J254" s="660"/>
      <c r="K254" s="820"/>
      <c r="L254" s="659"/>
      <c r="M254" s="808" t="s">
        <v>2643</v>
      </c>
      <c r="N254" s="659"/>
      <c r="O254" s="659"/>
      <c r="P254" s="656"/>
      <c r="Q254" s="670"/>
      <c r="R254" s="222" t="s">
        <v>3456</v>
      </c>
      <c r="S254" s="222"/>
      <c r="T254" s="222"/>
      <c r="U254" s="227"/>
      <c r="V254" s="659"/>
      <c r="W254" s="659" t="s">
        <v>3453</v>
      </c>
      <c r="X254" s="930" t="s">
        <v>2122</v>
      </c>
    </row>
    <row r="255" spans="1:24" s="99" customFormat="1" ht="31.2" x14ac:dyDescent="0.25">
      <c r="A255" s="808" t="s">
        <v>717</v>
      </c>
      <c r="B255" s="808" t="s">
        <v>3451</v>
      </c>
      <c r="C255" s="659" t="s">
        <v>989</v>
      </c>
      <c r="D255" s="659" t="s">
        <v>997</v>
      </c>
      <c r="E255" s="659" t="s">
        <v>1925</v>
      </c>
      <c r="F255" s="659" t="s">
        <v>1925</v>
      </c>
      <c r="G255" s="661" t="s">
        <v>257</v>
      </c>
      <c r="H255" s="662" t="s">
        <v>323</v>
      </c>
      <c r="I255" s="648"/>
      <c r="J255" s="663"/>
      <c r="K255" s="820"/>
      <c r="L255" s="659"/>
      <c r="M255" s="808" t="s">
        <v>2643</v>
      </c>
      <c r="N255" s="659"/>
      <c r="O255" s="659"/>
      <c r="P255" s="675"/>
      <c r="Q255" s="668"/>
      <c r="R255" s="222" t="s">
        <v>3457</v>
      </c>
      <c r="S255" s="222"/>
      <c r="T255" s="222"/>
      <c r="U255" s="227"/>
      <c r="V255" s="659"/>
      <c r="W255" s="659" t="s">
        <v>3453</v>
      </c>
      <c r="X255" s="930" t="s">
        <v>2122</v>
      </c>
    </row>
    <row r="256" spans="1:24" s="99" customFormat="1" ht="46.8" x14ac:dyDescent="0.25">
      <c r="A256" s="780" t="s">
        <v>67</v>
      </c>
      <c r="B256" s="780" t="s">
        <v>3451</v>
      </c>
      <c r="C256" s="765" t="s">
        <v>1009</v>
      </c>
      <c r="D256" s="765" t="s">
        <v>997</v>
      </c>
      <c r="E256" s="765" t="s">
        <v>1925</v>
      </c>
      <c r="F256" s="765" t="s">
        <v>1925</v>
      </c>
      <c r="G256" s="760" t="s">
        <v>1028</v>
      </c>
      <c r="H256" s="786" t="s">
        <v>320</v>
      </c>
      <c r="I256" s="699"/>
      <c r="J256" s="787" t="s">
        <v>2013</v>
      </c>
      <c r="K256" s="821"/>
      <c r="L256" s="765"/>
      <c r="M256" s="780" t="s">
        <v>2643</v>
      </c>
      <c r="N256" s="765"/>
      <c r="O256" s="765"/>
      <c r="P256" s="898"/>
      <c r="Q256" s="750"/>
      <c r="R256" s="396" t="s">
        <v>3458</v>
      </c>
      <c r="S256" s="396"/>
      <c r="T256" s="396"/>
      <c r="U256" s="397"/>
      <c r="V256" s="765"/>
      <c r="W256" s="765" t="s">
        <v>3352</v>
      </c>
      <c r="X256" s="931" t="s">
        <v>2122</v>
      </c>
    </row>
    <row r="257" spans="1:24" s="99" customFormat="1" ht="82.8" x14ac:dyDescent="0.25">
      <c r="A257" s="658" t="s">
        <v>1012</v>
      </c>
      <c r="B257" s="658" t="s">
        <v>2646</v>
      </c>
      <c r="C257" s="775" t="s">
        <v>989</v>
      </c>
      <c r="D257" s="775" t="s">
        <v>1411</v>
      </c>
      <c r="E257" s="775" t="s">
        <v>1925</v>
      </c>
      <c r="F257" s="775" t="s">
        <v>1925</v>
      </c>
      <c r="G257" s="772" t="s">
        <v>1022</v>
      </c>
      <c r="H257" s="783" t="s">
        <v>320</v>
      </c>
      <c r="I257" s="682"/>
      <c r="J257" s="773"/>
      <c r="K257" s="818"/>
      <c r="L257" s="775"/>
      <c r="M257" s="658" t="s">
        <v>2643</v>
      </c>
      <c r="N257" s="775"/>
      <c r="O257" s="775"/>
      <c r="P257" s="751"/>
      <c r="Q257" s="755"/>
      <c r="R257" s="174" t="s">
        <v>3459</v>
      </c>
      <c r="S257" s="174"/>
      <c r="T257" s="174"/>
      <c r="U257" s="135"/>
      <c r="V257" s="775"/>
      <c r="W257" s="775" t="s">
        <v>3352</v>
      </c>
      <c r="X257" s="929" t="s">
        <v>2122</v>
      </c>
    </row>
    <row r="258" spans="1:24" s="99" customFormat="1" ht="140.4" x14ac:dyDescent="0.25">
      <c r="A258" s="808" t="s">
        <v>1015</v>
      </c>
      <c r="B258" s="808" t="s">
        <v>2646</v>
      </c>
      <c r="C258" s="659" t="s">
        <v>989</v>
      </c>
      <c r="D258" s="659" t="s">
        <v>1411</v>
      </c>
      <c r="E258" s="659" t="s">
        <v>1925</v>
      </c>
      <c r="F258" s="659" t="s">
        <v>1925</v>
      </c>
      <c r="G258" s="661" t="s">
        <v>3723</v>
      </c>
      <c r="H258" s="662" t="s">
        <v>320</v>
      </c>
      <c r="I258" s="648"/>
      <c r="J258" s="663"/>
      <c r="K258" s="820"/>
      <c r="L258" s="659"/>
      <c r="M258" s="808" t="s">
        <v>2643</v>
      </c>
      <c r="N258" s="659"/>
      <c r="O258" s="659"/>
      <c r="P258" s="675"/>
      <c r="Q258" s="668"/>
      <c r="R258" s="222" t="s">
        <v>3460</v>
      </c>
      <c r="S258" s="222"/>
      <c r="T258" s="222"/>
      <c r="U258" s="227"/>
      <c r="V258" s="659"/>
      <c r="W258" s="659" t="s">
        <v>3243</v>
      </c>
      <c r="X258" s="930" t="s">
        <v>2122</v>
      </c>
    </row>
    <row r="259" spans="1:24" s="99" customFormat="1" ht="31.2" x14ac:dyDescent="0.25">
      <c r="A259" s="808" t="s">
        <v>1017</v>
      </c>
      <c r="B259" s="808" t="s">
        <v>2646</v>
      </c>
      <c r="C259" s="659" t="s">
        <v>989</v>
      </c>
      <c r="D259" s="659" t="s">
        <v>1411</v>
      </c>
      <c r="E259" s="659" t="s">
        <v>1925</v>
      </c>
      <c r="F259" s="659" t="s">
        <v>1925</v>
      </c>
      <c r="G259" s="661" t="s">
        <v>270</v>
      </c>
      <c r="H259" s="662" t="s">
        <v>320</v>
      </c>
      <c r="I259" s="648"/>
      <c r="J259" s="663"/>
      <c r="K259" s="820"/>
      <c r="L259" s="659"/>
      <c r="M259" s="808" t="s">
        <v>2643</v>
      </c>
      <c r="N259" s="659"/>
      <c r="O259" s="659"/>
      <c r="P259" s="675"/>
      <c r="Q259" s="668"/>
      <c r="R259" s="222"/>
      <c r="S259" s="222"/>
      <c r="T259" s="222"/>
      <c r="U259" s="227"/>
      <c r="V259" s="659"/>
      <c r="W259" s="659" t="s">
        <v>3226</v>
      </c>
      <c r="X259" s="930" t="s">
        <v>2122</v>
      </c>
    </row>
    <row r="260" spans="1:24" s="99" customFormat="1" ht="31.2" x14ac:dyDescent="0.25">
      <c r="A260" s="808" t="s">
        <v>1018</v>
      </c>
      <c r="B260" s="808" t="s">
        <v>2646</v>
      </c>
      <c r="C260" s="659" t="s">
        <v>989</v>
      </c>
      <c r="D260" s="659" t="s">
        <v>1411</v>
      </c>
      <c r="E260" s="659" t="s">
        <v>1925</v>
      </c>
      <c r="F260" s="659" t="s">
        <v>1925</v>
      </c>
      <c r="G260" s="661" t="s">
        <v>250</v>
      </c>
      <c r="H260" s="662" t="s">
        <v>323</v>
      </c>
      <c r="I260" s="648"/>
      <c r="J260" s="663" t="s">
        <v>2010</v>
      </c>
      <c r="K260" s="820"/>
      <c r="L260" s="659"/>
      <c r="M260" s="808" t="s">
        <v>2643</v>
      </c>
      <c r="N260" s="659"/>
      <c r="O260" s="659"/>
      <c r="P260" s="675"/>
      <c r="Q260" s="668"/>
      <c r="R260" s="222"/>
      <c r="S260" s="222"/>
      <c r="T260" s="222"/>
      <c r="U260" s="227"/>
      <c r="V260" s="659"/>
      <c r="W260" s="659" t="s">
        <v>3181</v>
      </c>
      <c r="X260" s="930" t="s">
        <v>2122</v>
      </c>
    </row>
    <row r="261" spans="1:24" s="99" customFormat="1" ht="46.8" x14ac:dyDescent="0.25">
      <c r="A261" s="808"/>
      <c r="B261" s="808" t="s">
        <v>2646</v>
      </c>
      <c r="C261" s="659" t="s">
        <v>989</v>
      </c>
      <c r="D261" s="659" t="s">
        <v>1411</v>
      </c>
      <c r="E261" s="659"/>
      <c r="F261" s="659" t="s">
        <v>1925</v>
      </c>
      <c r="G261" s="661" t="s">
        <v>3461</v>
      </c>
      <c r="H261" s="662"/>
      <c r="I261" s="648"/>
      <c r="J261" s="663"/>
      <c r="K261" s="820"/>
      <c r="L261" s="659"/>
      <c r="M261" s="808" t="s">
        <v>2643</v>
      </c>
      <c r="N261" s="659"/>
      <c r="O261" s="659"/>
      <c r="P261" s="675"/>
      <c r="Q261" s="668"/>
      <c r="R261" s="222" t="s">
        <v>3462</v>
      </c>
      <c r="S261" s="222"/>
      <c r="T261" s="222"/>
      <c r="U261" s="227"/>
      <c r="V261" s="659"/>
      <c r="W261" s="659"/>
      <c r="X261" s="930" t="s">
        <v>2122</v>
      </c>
    </row>
    <row r="262" spans="1:24" s="99" customFormat="1" ht="41.4" x14ac:dyDescent="0.25">
      <c r="A262" s="808" t="s">
        <v>1019</v>
      </c>
      <c r="B262" s="808" t="s">
        <v>2646</v>
      </c>
      <c r="C262" s="659" t="s">
        <v>989</v>
      </c>
      <c r="D262" s="659" t="s">
        <v>1411</v>
      </c>
      <c r="E262" s="659" t="s">
        <v>1423</v>
      </c>
      <c r="F262" s="659" t="s">
        <v>1423</v>
      </c>
      <c r="G262" s="661" t="s">
        <v>251</v>
      </c>
      <c r="H262" s="662" t="s">
        <v>323</v>
      </c>
      <c r="I262" s="648"/>
      <c r="J262" s="663" t="s">
        <v>2011</v>
      </c>
      <c r="K262" s="820"/>
      <c r="L262" s="659"/>
      <c r="M262" s="808" t="s">
        <v>2643</v>
      </c>
      <c r="N262" s="659"/>
      <c r="O262" s="659"/>
      <c r="P262" s="675"/>
      <c r="Q262" s="668"/>
      <c r="R262" s="222" t="s">
        <v>3463</v>
      </c>
      <c r="S262" s="222"/>
      <c r="T262" s="222"/>
      <c r="U262" s="227"/>
      <c r="V262" s="659"/>
      <c r="W262" s="659" t="s">
        <v>3180</v>
      </c>
      <c r="X262" s="930" t="s">
        <v>2429</v>
      </c>
    </row>
    <row r="263" spans="1:24" s="99" customFormat="1" ht="31.2" x14ac:dyDescent="0.25">
      <c r="A263" s="808" t="s">
        <v>709</v>
      </c>
      <c r="B263" s="808" t="s">
        <v>2646</v>
      </c>
      <c r="C263" s="659" t="s">
        <v>989</v>
      </c>
      <c r="D263" s="659" t="s">
        <v>1411</v>
      </c>
      <c r="E263" s="659" t="s">
        <v>1925</v>
      </c>
      <c r="F263" s="659" t="s">
        <v>1925</v>
      </c>
      <c r="G263" s="661" t="s">
        <v>253</v>
      </c>
      <c r="H263" s="662" t="s">
        <v>320</v>
      </c>
      <c r="I263" s="648"/>
      <c r="J263" s="663"/>
      <c r="K263" s="820"/>
      <c r="L263" s="659"/>
      <c r="M263" s="808" t="s">
        <v>2643</v>
      </c>
      <c r="N263" s="659"/>
      <c r="O263" s="659"/>
      <c r="P263" s="675"/>
      <c r="Q263" s="668"/>
      <c r="R263" s="222"/>
      <c r="S263" s="222"/>
      <c r="T263" s="222"/>
      <c r="U263" s="227"/>
      <c r="V263" s="659"/>
      <c r="W263" s="659" t="s">
        <v>3226</v>
      </c>
      <c r="X263" s="930" t="s">
        <v>2122</v>
      </c>
    </row>
    <row r="264" spans="1:24" s="99" customFormat="1" ht="55.2" x14ac:dyDescent="0.25">
      <c r="A264" s="808" t="s">
        <v>710</v>
      </c>
      <c r="B264" s="808" t="s">
        <v>2646</v>
      </c>
      <c r="C264" s="659" t="s">
        <v>989</v>
      </c>
      <c r="D264" s="659" t="s">
        <v>1411</v>
      </c>
      <c r="E264" s="659" t="s">
        <v>1925</v>
      </c>
      <c r="F264" s="659" t="s">
        <v>1925</v>
      </c>
      <c r="G264" s="661" t="s">
        <v>254</v>
      </c>
      <c r="H264" s="662" t="s">
        <v>320</v>
      </c>
      <c r="I264" s="648"/>
      <c r="J264" s="663"/>
      <c r="K264" s="820"/>
      <c r="L264" s="659"/>
      <c r="M264" s="808" t="s">
        <v>2643</v>
      </c>
      <c r="N264" s="659"/>
      <c r="O264" s="659"/>
      <c r="P264" s="675"/>
      <c r="Q264" s="668"/>
      <c r="R264" s="222" t="s">
        <v>3464</v>
      </c>
      <c r="S264" s="222"/>
      <c r="T264" s="222"/>
      <c r="U264" s="227"/>
      <c r="V264" s="659"/>
      <c r="W264" s="659" t="s">
        <v>3352</v>
      </c>
      <c r="X264" s="930" t="s">
        <v>2122</v>
      </c>
    </row>
    <row r="265" spans="1:24" s="99" customFormat="1" ht="46.8" x14ac:dyDescent="0.25">
      <c r="A265" s="808" t="s">
        <v>711</v>
      </c>
      <c r="B265" s="808" t="s">
        <v>2646</v>
      </c>
      <c r="C265" s="659" t="s">
        <v>989</v>
      </c>
      <c r="D265" s="659" t="s">
        <v>1411</v>
      </c>
      <c r="E265" s="659" t="s">
        <v>1925</v>
      </c>
      <c r="F265" s="659" t="s">
        <v>1925</v>
      </c>
      <c r="G265" s="661" t="s">
        <v>255</v>
      </c>
      <c r="H265" s="662" t="s">
        <v>320</v>
      </c>
      <c r="I265" s="648"/>
      <c r="J265" s="663"/>
      <c r="K265" s="820"/>
      <c r="L265" s="659"/>
      <c r="M265" s="808" t="s">
        <v>2643</v>
      </c>
      <c r="N265" s="659"/>
      <c r="O265" s="659"/>
      <c r="P265" s="648"/>
      <c r="Q265" s="668"/>
      <c r="R265" s="222"/>
      <c r="S265" s="222"/>
      <c r="T265" s="222"/>
      <c r="U265" s="227"/>
      <c r="V265" s="659"/>
      <c r="W265" s="659" t="s">
        <v>3352</v>
      </c>
      <c r="X265" s="930" t="s">
        <v>2122</v>
      </c>
    </row>
    <row r="266" spans="1:24" s="99" customFormat="1" ht="41.4" x14ac:dyDescent="0.25">
      <c r="A266" s="808" t="s">
        <v>57</v>
      </c>
      <c r="B266" s="808" t="s">
        <v>2646</v>
      </c>
      <c r="C266" s="659" t="s">
        <v>989</v>
      </c>
      <c r="D266" s="659" t="s">
        <v>1411</v>
      </c>
      <c r="E266" s="659" t="s">
        <v>1925</v>
      </c>
      <c r="F266" s="659" t="s">
        <v>1925</v>
      </c>
      <c r="G266" s="661" t="s">
        <v>258</v>
      </c>
      <c r="H266" s="662" t="s">
        <v>320</v>
      </c>
      <c r="I266" s="648"/>
      <c r="J266" s="663"/>
      <c r="K266" s="820"/>
      <c r="L266" s="659"/>
      <c r="M266" s="808" t="s">
        <v>2643</v>
      </c>
      <c r="N266" s="659"/>
      <c r="O266" s="659"/>
      <c r="P266" s="656"/>
      <c r="Q266" s="670"/>
      <c r="R266" s="222" t="s">
        <v>2792</v>
      </c>
      <c r="S266" s="222"/>
      <c r="T266" s="222"/>
      <c r="U266" s="227"/>
      <c r="V266" s="659"/>
      <c r="W266" s="659" t="s">
        <v>3180</v>
      </c>
      <c r="X266" s="930" t="s">
        <v>2122</v>
      </c>
    </row>
    <row r="267" spans="1:24" s="99" customFormat="1" ht="31.2" x14ac:dyDescent="0.25">
      <c r="A267" s="780" t="s">
        <v>58</v>
      </c>
      <c r="B267" s="780" t="s">
        <v>2646</v>
      </c>
      <c r="C267" s="765" t="s">
        <v>989</v>
      </c>
      <c r="D267" s="765" t="s">
        <v>1411</v>
      </c>
      <c r="E267" s="765" t="s">
        <v>1925</v>
      </c>
      <c r="F267" s="765" t="s">
        <v>1925</v>
      </c>
      <c r="G267" s="760" t="s">
        <v>3724</v>
      </c>
      <c r="H267" s="786" t="s">
        <v>320</v>
      </c>
      <c r="I267" s="699"/>
      <c r="J267" s="787"/>
      <c r="K267" s="821"/>
      <c r="L267" s="765"/>
      <c r="M267" s="780" t="s">
        <v>2643</v>
      </c>
      <c r="N267" s="765"/>
      <c r="O267" s="765"/>
      <c r="P267" s="697"/>
      <c r="Q267" s="700"/>
      <c r="R267" s="396" t="s">
        <v>3465</v>
      </c>
      <c r="S267" s="396"/>
      <c r="T267" s="396"/>
      <c r="U267" s="397"/>
      <c r="V267" s="765"/>
      <c r="W267" s="765" t="s">
        <v>3180</v>
      </c>
      <c r="X267" s="931" t="s">
        <v>2122</v>
      </c>
    </row>
    <row r="268" spans="1:24" s="99" customFormat="1" ht="78" x14ac:dyDescent="0.25">
      <c r="A268" s="822" t="s">
        <v>66</v>
      </c>
      <c r="B268" s="822" t="s">
        <v>3471</v>
      </c>
      <c r="C268" s="823" t="s">
        <v>1009</v>
      </c>
      <c r="D268" s="823" t="s">
        <v>1010</v>
      </c>
      <c r="E268" s="823" t="s">
        <v>1925</v>
      </c>
      <c r="F268" s="823" t="s">
        <v>1925</v>
      </c>
      <c r="G268" s="785" t="s">
        <v>1027</v>
      </c>
      <c r="H268" s="824" t="s">
        <v>320</v>
      </c>
      <c r="I268" s="731"/>
      <c r="J268" s="825" t="s">
        <v>2012</v>
      </c>
      <c r="K268" s="826"/>
      <c r="L268" s="823"/>
      <c r="M268" s="822" t="s">
        <v>2643</v>
      </c>
      <c r="N268" s="823"/>
      <c r="O268" s="823"/>
      <c r="P268" s="872"/>
      <c r="Q268" s="873"/>
      <c r="R268" s="158" t="s">
        <v>3472</v>
      </c>
      <c r="S268" s="158"/>
      <c r="T268" s="158"/>
      <c r="U268" s="402"/>
      <c r="V268" s="823"/>
      <c r="W268" s="823" t="s">
        <v>3226</v>
      </c>
      <c r="X268" s="932" t="s">
        <v>2122</v>
      </c>
    </row>
    <row r="269" spans="1:24" s="99" customFormat="1" ht="46.8" x14ac:dyDescent="0.25">
      <c r="A269" s="658" t="s">
        <v>1008</v>
      </c>
      <c r="B269" s="658" t="s">
        <v>3476</v>
      </c>
      <c r="C269" s="775" t="s">
        <v>989</v>
      </c>
      <c r="D269" s="775" t="s">
        <v>992</v>
      </c>
      <c r="E269" s="775" t="s">
        <v>1925</v>
      </c>
      <c r="F269" s="775" t="s">
        <v>1925</v>
      </c>
      <c r="G269" s="772" t="s">
        <v>3725</v>
      </c>
      <c r="H269" s="783" t="s">
        <v>320</v>
      </c>
      <c r="I269" s="682"/>
      <c r="J269" s="773" t="s">
        <v>2009</v>
      </c>
      <c r="K269" s="818"/>
      <c r="L269" s="775"/>
      <c r="M269" s="658" t="s">
        <v>2643</v>
      </c>
      <c r="N269" s="775"/>
      <c r="O269" s="775"/>
      <c r="P269" s="876"/>
      <c r="Q269" s="877"/>
      <c r="R269" s="174" t="s">
        <v>3477</v>
      </c>
      <c r="S269" s="174"/>
      <c r="T269" s="174"/>
      <c r="U269" s="135"/>
      <c r="V269" s="775"/>
      <c r="W269" s="775" t="s">
        <v>3180</v>
      </c>
      <c r="X269" s="929" t="s">
        <v>2545</v>
      </c>
    </row>
    <row r="270" spans="1:24" s="99" customFormat="1" ht="78" x14ac:dyDescent="0.25">
      <c r="A270" s="780" t="s">
        <v>1011</v>
      </c>
      <c r="B270" s="780" t="s">
        <v>3476</v>
      </c>
      <c r="C270" s="765" t="s">
        <v>989</v>
      </c>
      <c r="D270" s="765" t="s">
        <v>992</v>
      </c>
      <c r="E270" s="765" t="s">
        <v>1925</v>
      </c>
      <c r="F270" s="765" t="s">
        <v>1925</v>
      </c>
      <c r="G270" s="760" t="s">
        <v>3726</v>
      </c>
      <c r="H270" s="786" t="s">
        <v>320</v>
      </c>
      <c r="I270" s="699"/>
      <c r="J270" s="761" t="s">
        <v>2009</v>
      </c>
      <c r="K270" s="821"/>
      <c r="L270" s="765"/>
      <c r="M270" s="780" t="s">
        <v>2643</v>
      </c>
      <c r="N270" s="765"/>
      <c r="O270" s="765"/>
      <c r="P270" s="698"/>
      <c r="Q270" s="882"/>
      <c r="R270" s="396" t="s">
        <v>3477</v>
      </c>
      <c r="S270" s="396"/>
      <c r="T270" s="396"/>
      <c r="U270" s="397"/>
      <c r="V270" s="765"/>
      <c r="W270" s="765" t="s">
        <v>3180</v>
      </c>
      <c r="X270" s="931" t="s">
        <v>2545</v>
      </c>
    </row>
    <row r="271" spans="1:24" s="99" customFormat="1" ht="31.2" x14ac:dyDescent="0.25">
      <c r="A271" s="822" t="s">
        <v>68</v>
      </c>
      <c r="B271" s="822" t="s">
        <v>3478</v>
      </c>
      <c r="C271" s="823" t="s">
        <v>1013</v>
      </c>
      <c r="D271" s="823" t="s">
        <v>1014</v>
      </c>
      <c r="E271" s="823" t="s">
        <v>1925</v>
      </c>
      <c r="F271" s="823" t="s">
        <v>1925</v>
      </c>
      <c r="G271" s="785" t="s">
        <v>263</v>
      </c>
      <c r="H271" s="824" t="s">
        <v>320</v>
      </c>
      <c r="I271" s="731"/>
      <c r="J271" s="825"/>
      <c r="K271" s="826"/>
      <c r="L271" s="823"/>
      <c r="M271" s="822" t="s">
        <v>2643</v>
      </c>
      <c r="N271" s="823"/>
      <c r="O271" s="823"/>
      <c r="P271" s="872"/>
      <c r="Q271" s="873"/>
      <c r="R271" s="158" t="s">
        <v>3479</v>
      </c>
      <c r="S271" s="158"/>
      <c r="T271" s="158"/>
      <c r="U271" s="402"/>
      <c r="V271" s="823"/>
      <c r="W271" s="823" t="s">
        <v>3180</v>
      </c>
      <c r="X271" s="932" t="s">
        <v>2545</v>
      </c>
    </row>
    <row r="272" spans="1:24" s="99" customFormat="1" ht="41.4" x14ac:dyDescent="0.25">
      <c r="A272" s="808" t="s">
        <v>17</v>
      </c>
      <c r="B272" s="808"/>
      <c r="C272" s="659" t="s">
        <v>1083</v>
      </c>
      <c r="D272" s="661" t="s">
        <v>956</v>
      </c>
      <c r="E272" s="661" t="s">
        <v>1924</v>
      </c>
      <c r="F272" s="661" t="s">
        <v>2349</v>
      </c>
      <c r="G272" s="661" t="s">
        <v>869</v>
      </c>
      <c r="H272" s="808" t="s">
        <v>326</v>
      </c>
      <c r="I272" s="661"/>
      <c r="J272" s="663"/>
      <c r="K272" s="652"/>
      <c r="L272" s="768"/>
      <c r="M272" s="768"/>
      <c r="N272" s="768"/>
      <c r="O272" s="768"/>
      <c r="P272" s="768"/>
      <c r="Q272" s="887"/>
      <c r="R272" s="286" t="s">
        <v>3360</v>
      </c>
      <c r="S272" s="336"/>
      <c r="T272" s="336"/>
      <c r="U272" s="336"/>
      <c r="V272" s="768"/>
      <c r="W272" s="768"/>
      <c r="X272" s="933" t="s">
        <v>1083</v>
      </c>
    </row>
    <row r="273" spans="1:24" ht="31.2" x14ac:dyDescent="0.25">
      <c r="A273" s="808" t="s">
        <v>1091</v>
      </c>
      <c r="B273" s="808"/>
      <c r="C273" s="659" t="s">
        <v>1083</v>
      </c>
      <c r="D273" s="661" t="s">
        <v>956</v>
      </c>
      <c r="E273" s="661" t="s">
        <v>1924</v>
      </c>
      <c r="F273" s="661" t="s">
        <v>2349</v>
      </c>
      <c r="G273" s="661" t="s">
        <v>870</v>
      </c>
      <c r="H273" s="808" t="s">
        <v>326</v>
      </c>
      <c r="I273" s="661"/>
      <c r="J273" s="663"/>
      <c r="K273" s="652"/>
      <c r="L273" s="768"/>
      <c r="M273" s="768"/>
      <c r="N273" s="768"/>
      <c r="O273" s="768"/>
      <c r="P273" s="659"/>
      <c r="Q273" s="887"/>
      <c r="R273" s="330" t="s">
        <v>3226</v>
      </c>
      <c r="S273" s="336"/>
      <c r="T273" s="336"/>
      <c r="U273" s="336"/>
      <c r="V273" s="768"/>
      <c r="W273" s="768"/>
      <c r="X273" s="933" t="s">
        <v>1083</v>
      </c>
    </row>
    <row r="274" spans="1:24" ht="41.4" x14ac:dyDescent="0.25">
      <c r="A274" s="808" t="s">
        <v>1092</v>
      </c>
      <c r="B274" s="808"/>
      <c r="C274" s="659" t="s">
        <v>1083</v>
      </c>
      <c r="D274" s="661" t="s">
        <v>956</v>
      </c>
      <c r="E274" s="661" t="s">
        <v>1924</v>
      </c>
      <c r="F274" s="661" t="s">
        <v>2349</v>
      </c>
      <c r="G274" s="661" t="s">
        <v>1104</v>
      </c>
      <c r="H274" s="808" t="s">
        <v>326</v>
      </c>
      <c r="I274" s="661"/>
      <c r="J274" s="663"/>
      <c r="K274" s="652"/>
      <c r="L274" s="768"/>
      <c r="M274" s="768"/>
      <c r="N274" s="768"/>
      <c r="O274" s="768"/>
      <c r="P274" s="768"/>
      <c r="Q274" s="887"/>
      <c r="R274" s="286" t="s">
        <v>3362</v>
      </c>
      <c r="S274" s="336"/>
      <c r="T274" s="336"/>
      <c r="U274" s="336"/>
      <c r="V274" s="768"/>
      <c r="W274" s="768"/>
      <c r="X274" s="933" t="s">
        <v>1083</v>
      </c>
    </row>
    <row r="275" spans="1:24" ht="31.2" x14ac:dyDescent="0.25">
      <c r="A275" s="808" t="s">
        <v>18</v>
      </c>
      <c r="B275" s="808"/>
      <c r="C275" s="659" t="s">
        <v>1083</v>
      </c>
      <c r="D275" s="661" t="s">
        <v>1423</v>
      </c>
      <c r="E275" s="661" t="s">
        <v>1924</v>
      </c>
      <c r="F275" s="661" t="s">
        <v>2349</v>
      </c>
      <c r="G275" s="661" t="s">
        <v>129</v>
      </c>
      <c r="H275" s="808" t="s">
        <v>326</v>
      </c>
      <c r="I275" s="661"/>
      <c r="J275" s="663"/>
      <c r="K275" s="652"/>
      <c r="L275" s="768"/>
      <c r="M275" s="768"/>
      <c r="N275" s="768"/>
      <c r="O275" s="768"/>
      <c r="P275" s="768"/>
      <c r="Q275" s="887"/>
      <c r="R275" s="336"/>
      <c r="S275" s="336"/>
      <c r="T275" s="336"/>
      <c r="U275" s="336"/>
      <c r="V275" s="768"/>
      <c r="W275" s="768"/>
      <c r="X275" s="933"/>
    </row>
    <row r="276" spans="1:24" ht="47.25" hidden="1" x14ac:dyDescent="0.25">
      <c r="A276" s="827" t="s">
        <v>3504</v>
      </c>
      <c r="B276" s="828" t="s">
        <v>2892</v>
      </c>
      <c r="C276" s="829" t="s">
        <v>1395</v>
      </c>
      <c r="D276" s="830" t="s">
        <v>3142</v>
      </c>
      <c r="E276" s="829"/>
      <c r="F276" s="829"/>
      <c r="G276" s="829" t="s">
        <v>3143</v>
      </c>
      <c r="H276" s="831"/>
      <c r="I276" s="832"/>
      <c r="J276" s="833"/>
      <c r="K276" s="834"/>
      <c r="L276" s="827"/>
      <c r="M276" s="835" t="s">
        <v>2643</v>
      </c>
      <c r="N276" s="836"/>
      <c r="O276" s="837" t="s">
        <v>3727</v>
      </c>
      <c r="P276" s="837"/>
      <c r="Q276" s="855"/>
      <c r="R276" s="133"/>
      <c r="S276" s="171"/>
      <c r="T276" s="148"/>
      <c r="U276" s="131"/>
      <c r="V276" s="934"/>
      <c r="W276" s="837"/>
      <c r="X276" s="831" t="s">
        <v>2429</v>
      </c>
    </row>
    <row r="277" spans="1:24" ht="96.75" hidden="1" customHeight="1" x14ac:dyDescent="0.25">
      <c r="A277" s="827" t="s">
        <v>3504</v>
      </c>
      <c r="B277" s="828" t="s">
        <v>2892</v>
      </c>
      <c r="C277" s="829" t="s">
        <v>1395</v>
      </c>
      <c r="D277" s="830" t="s">
        <v>3142</v>
      </c>
      <c r="E277" s="829"/>
      <c r="F277" s="829"/>
      <c r="G277" s="838" t="s">
        <v>3144</v>
      </c>
      <c r="H277" s="839"/>
      <c r="I277" s="829"/>
      <c r="J277" s="833"/>
      <c r="K277" s="834"/>
      <c r="L277" s="827"/>
      <c r="M277" s="835" t="s">
        <v>2643</v>
      </c>
      <c r="N277" s="836"/>
      <c r="O277" s="837" t="s">
        <v>3145</v>
      </c>
      <c r="P277" s="837"/>
      <c r="Q277" s="855"/>
      <c r="R277" s="205"/>
      <c r="S277" s="383"/>
      <c r="T277" s="375"/>
      <c r="U277" s="230"/>
      <c r="V277" s="934"/>
      <c r="W277" s="837"/>
      <c r="X277" s="831" t="s">
        <v>1107</v>
      </c>
    </row>
    <row r="278" spans="1:24" ht="47.25" hidden="1" x14ac:dyDescent="0.25">
      <c r="A278" s="827" t="s">
        <v>3504</v>
      </c>
      <c r="B278" s="828" t="s">
        <v>2892</v>
      </c>
      <c r="C278" s="829" t="s">
        <v>1395</v>
      </c>
      <c r="D278" s="830" t="s">
        <v>3142</v>
      </c>
      <c r="E278" s="829"/>
      <c r="F278" s="829"/>
      <c r="G278" s="837" t="s">
        <v>3146</v>
      </c>
      <c r="H278" s="839"/>
      <c r="I278" s="829"/>
      <c r="J278" s="833"/>
      <c r="K278" s="834"/>
      <c r="L278" s="827"/>
      <c r="M278" s="835" t="s">
        <v>2643</v>
      </c>
      <c r="N278" s="836"/>
      <c r="O278" s="837" t="s">
        <v>3147</v>
      </c>
      <c r="P278" s="837"/>
      <c r="Q278" s="855"/>
      <c r="R278" s="205"/>
      <c r="S278" s="383"/>
      <c r="T278" s="375"/>
      <c r="U278" s="230"/>
      <c r="V278" s="934"/>
      <c r="W278" s="837"/>
      <c r="X278" s="831" t="s">
        <v>2464</v>
      </c>
    </row>
    <row r="279" spans="1:24" ht="47.25" hidden="1" x14ac:dyDescent="0.25">
      <c r="A279" s="827" t="s">
        <v>3504</v>
      </c>
      <c r="B279" s="828" t="s">
        <v>2892</v>
      </c>
      <c r="C279" s="829" t="s">
        <v>1395</v>
      </c>
      <c r="D279" s="830" t="s">
        <v>3142</v>
      </c>
      <c r="E279" s="829"/>
      <c r="F279" s="829"/>
      <c r="G279" s="837" t="s">
        <v>3148</v>
      </c>
      <c r="H279" s="839"/>
      <c r="I279" s="829"/>
      <c r="J279" s="833"/>
      <c r="K279" s="834"/>
      <c r="L279" s="827"/>
      <c r="M279" s="835" t="s">
        <v>2643</v>
      </c>
      <c r="N279" s="836"/>
      <c r="O279" s="837" t="s">
        <v>3149</v>
      </c>
      <c r="P279" s="837"/>
      <c r="Q279" s="855"/>
      <c r="R279" s="205"/>
      <c r="S279" s="383"/>
      <c r="T279" s="375"/>
      <c r="U279" s="230"/>
      <c r="V279" s="934"/>
      <c r="W279" s="837"/>
      <c r="X279" s="831" t="s">
        <v>2429</v>
      </c>
    </row>
    <row r="280" spans="1:24" ht="47.25" hidden="1" x14ac:dyDescent="0.25">
      <c r="A280" s="827" t="s">
        <v>3504</v>
      </c>
      <c r="B280" s="828" t="s">
        <v>2892</v>
      </c>
      <c r="C280" s="829" t="s">
        <v>1395</v>
      </c>
      <c r="D280" s="830" t="s">
        <v>3142</v>
      </c>
      <c r="E280" s="829"/>
      <c r="F280" s="829"/>
      <c r="G280" s="838" t="s">
        <v>2950</v>
      </c>
      <c r="H280" s="839"/>
      <c r="I280" s="829"/>
      <c r="J280" s="833"/>
      <c r="K280" s="834"/>
      <c r="L280" s="827"/>
      <c r="M280" s="835" t="s">
        <v>2643</v>
      </c>
      <c r="N280" s="836"/>
      <c r="O280" s="837"/>
      <c r="P280" s="837"/>
      <c r="Q280" s="855"/>
      <c r="R280" s="205"/>
      <c r="S280" s="383"/>
      <c r="T280" s="375"/>
      <c r="U280" s="230"/>
      <c r="V280" s="934"/>
      <c r="W280" s="837"/>
      <c r="X280" s="831" t="s">
        <v>2122</v>
      </c>
    </row>
    <row r="281" spans="1:24" ht="47.25" hidden="1" x14ac:dyDescent="0.25">
      <c r="A281" s="827" t="s">
        <v>3504</v>
      </c>
      <c r="B281" s="828" t="s">
        <v>2892</v>
      </c>
      <c r="C281" s="829" t="s">
        <v>1395</v>
      </c>
      <c r="D281" s="830" t="s">
        <v>3142</v>
      </c>
      <c r="E281" s="829"/>
      <c r="F281" s="829"/>
      <c r="G281" s="829" t="s">
        <v>3150</v>
      </c>
      <c r="H281" s="831"/>
      <c r="I281" s="829"/>
      <c r="J281" s="833"/>
      <c r="K281" s="834"/>
      <c r="L281" s="827"/>
      <c r="M281" s="835" t="s">
        <v>2643</v>
      </c>
      <c r="N281" s="836"/>
      <c r="O281" s="837"/>
      <c r="P281" s="837"/>
      <c r="Q281" s="855"/>
      <c r="R281" s="205"/>
      <c r="S281" s="383"/>
      <c r="T281" s="375"/>
      <c r="U281" s="230"/>
      <c r="V281" s="934"/>
      <c r="W281" s="837"/>
      <c r="X281" s="831" t="s">
        <v>1083</v>
      </c>
    </row>
    <row r="282" spans="1:24" ht="47.25" hidden="1" x14ac:dyDescent="0.25">
      <c r="A282" s="827" t="s">
        <v>3504</v>
      </c>
      <c r="B282" s="828" t="s">
        <v>2694</v>
      </c>
      <c r="C282" s="829" t="s">
        <v>1395</v>
      </c>
      <c r="D282" s="829" t="s">
        <v>3151</v>
      </c>
      <c r="E282" s="829"/>
      <c r="F282" s="829"/>
      <c r="G282" s="838" t="s">
        <v>3152</v>
      </c>
      <c r="H282" s="839"/>
      <c r="I282" s="829"/>
      <c r="J282" s="833"/>
      <c r="K282" s="834"/>
      <c r="L282" s="827"/>
      <c r="M282" s="835" t="s">
        <v>2643</v>
      </c>
      <c r="N282" s="836"/>
      <c r="O282" s="837" t="s">
        <v>3153</v>
      </c>
      <c r="P282" s="837"/>
      <c r="Q282" s="855"/>
      <c r="R282" s="205"/>
      <c r="S282" s="383"/>
      <c r="T282" s="375"/>
      <c r="U282" s="230"/>
      <c r="V282" s="934"/>
      <c r="W282" s="935"/>
      <c r="X282" s="831" t="s">
        <v>2122</v>
      </c>
    </row>
    <row r="283" spans="1:24" ht="157.5" hidden="1" x14ac:dyDescent="0.25">
      <c r="A283" s="827" t="s">
        <v>3504</v>
      </c>
      <c r="B283" s="828" t="s">
        <v>2694</v>
      </c>
      <c r="C283" s="829" t="s">
        <v>1395</v>
      </c>
      <c r="D283" s="829" t="s">
        <v>3151</v>
      </c>
      <c r="E283" s="829"/>
      <c r="F283" s="829"/>
      <c r="G283" s="838" t="s">
        <v>3154</v>
      </c>
      <c r="H283" s="839"/>
      <c r="I283" s="829"/>
      <c r="J283" s="833"/>
      <c r="K283" s="834"/>
      <c r="L283" s="827"/>
      <c r="M283" s="835" t="s">
        <v>2643</v>
      </c>
      <c r="N283" s="836"/>
      <c r="O283" s="837" t="s">
        <v>3155</v>
      </c>
      <c r="P283" s="837"/>
      <c r="Q283" s="855"/>
      <c r="R283" s="205"/>
      <c r="S283" s="383"/>
      <c r="T283" s="375"/>
      <c r="U283" s="230"/>
      <c r="V283" s="934"/>
      <c r="W283" s="837"/>
      <c r="X283" s="831" t="s">
        <v>2429</v>
      </c>
    </row>
    <row r="284" spans="1:24" ht="35.25" hidden="1" customHeight="1" x14ac:dyDescent="0.25">
      <c r="A284" s="827" t="s">
        <v>3504</v>
      </c>
      <c r="B284" s="828" t="s">
        <v>2694</v>
      </c>
      <c r="C284" s="829" t="s">
        <v>1395</v>
      </c>
      <c r="D284" s="829" t="s">
        <v>3151</v>
      </c>
      <c r="E284" s="829"/>
      <c r="F284" s="829"/>
      <c r="G284" s="838" t="s">
        <v>3156</v>
      </c>
      <c r="H284" s="839"/>
      <c r="I284" s="829"/>
      <c r="J284" s="833"/>
      <c r="K284" s="834"/>
      <c r="L284" s="827"/>
      <c r="M284" s="835" t="s">
        <v>2643</v>
      </c>
      <c r="N284" s="836"/>
      <c r="O284" s="837" t="s">
        <v>3157</v>
      </c>
      <c r="P284" s="899"/>
      <c r="Q284" s="831"/>
      <c r="R284" s="205"/>
      <c r="S284" s="383"/>
      <c r="T284" s="375"/>
      <c r="U284" s="230"/>
      <c r="V284" s="934"/>
      <c r="W284" s="837"/>
      <c r="X284" s="831" t="s">
        <v>2429</v>
      </c>
    </row>
    <row r="285" spans="1:24" ht="35.25" hidden="1" customHeight="1" x14ac:dyDescent="0.25">
      <c r="A285" s="827" t="s">
        <v>3504</v>
      </c>
      <c r="B285" s="828" t="s">
        <v>2694</v>
      </c>
      <c r="C285" s="829" t="s">
        <v>1395</v>
      </c>
      <c r="D285" s="829" t="s">
        <v>3151</v>
      </c>
      <c r="E285" s="829"/>
      <c r="F285" s="829"/>
      <c r="G285" s="838" t="s">
        <v>3158</v>
      </c>
      <c r="H285" s="839"/>
      <c r="I285" s="829"/>
      <c r="J285" s="833"/>
      <c r="K285" s="834"/>
      <c r="L285" s="827"/>
      <c r="M285" s="835" t="s">
        <v>2643</v>
      </c>
      <c r="N285" s="836"/>
      <c r="O285" s="837" t="s">
        <v>3159</v>
      </c>
      <c r="P285" s="837"/>
      <c r="Q285" s="855"/>
      <c r="R285" s="205"/>
      <c r="S285" s="383"/>
      <c r="T285" s="375"/>
      <c r="U285" s="230"/>
      <c r="V285" s="934"/>
      <c r="W285" s="935"/>
      <c r="X285" s="831" t="s">
        <v>2429</v>
      </c>
    </row>
    <row r="286" spans="1:24" ht="36.75" hidden="1" customHeight="1" x14ac:dyDescent="0.25">
      <c r="A286" s="827" t="s">
        <v>3504</v>
      </c>
      <c r="B286" s="828" t="s">
        <v>2694</v>
      </c>
      <c r="C286" s="840" t="s">
        <v>1395</v>
      </c>
      <c r="D286" s="840" t="s">
        <v>3151</v>
      </c>
      <c r="E286" s="840"/>
      <c r="F286" s="840"/>
      <c r="G286" s="841" t="s">
        <v>3160</v>
      </c>
      <c r="H286" s="842"/>
      <c r="I286" s="840"/>
      <c r="J286" s="843"/>
      <c r="K286" s="834"/>
      <c r="L286" s="827"/>
      <c r="M286" s="835" t="s">
        <v>2643</v>
      </c>
      <c r="N286" s="836"/>
      <c r="O286" s="844" t="s">
        <v>3161</v>
      </c>
      <c r="P286" s="899"/>
      <c r="Q286" s="831"/>
      <c r="R286" s="205"/>
      <c r="S286" s="383"/>
      <c r="T286" s="375"/>
      <c r="U286" s="230"/>
      <c r="V286" s="934"/>
      <c r="W286" s="936"/>
      <c r="X286" s="937" t="s">
        <v>2429</v>
      </c>
    </row>
    <row r="287" spans="1:24" ht="110.25" hidden="1" x14ac:dyDescent="0.25">
      <c r="A287" s="827" t="s">
        <v>3504</v>
      </c>
      <c r="B287" s="828" t="s">
        <v>2694</v>
      </c>
      <c r="C287" s="840" t="s">
        <v>1395</v>
      </c>
      <c r="D287" s="840" t="s">
        <v>3151</v>
      </c>
      <c r="E287" s="840"/>
      <c r="F287" s="840"/>
      <c r="G287" s="841" t="s">
        <v>3144</v>
      </c>
      <c r="H287" s="842"/>
      <c r="I287" s="840"/>
      <c r="J287" s="843"/>
      <c r="K287" s="834"/>
      <c r="L287" s="827"/>
      <c r="M287" s="835" t="s">
        <v>2643</v>
      </c>
      <c r="N287" s="836"/>
      <c r="O287" s="844" t="s">
        <v>3162</v>
      </c>
      <c r="P287" s="899"/>
      <c r="Q287" s="831"/>
      <c r="R287" s="205"/>
      <c r="S287" s="383"/>
      <c r="T287" s="375"/>
      <c r="U287" s="230"/>
      <c r="V287" s="934"/>
      <c r="W287" s="844"/>
      <c r="X287" s="937" t="s">
        <v>1107</v>
      </c>
    </row>
    <row r="288" spans="1:24" ht="63" hidden="1" x14ac:dyDescent="0.25">
      <c r="A288" s="827" t="s">
        <v>3504</v>
      </c>
      <c r="B288" s="828" t="s">
        <v>2694</v>
      </c>
      <c r="C288" s="840" t="s">
        <v>1395</v>
      </c>
      <c r="D288" s="840" t="s">
        <v>3151</v>
      </c>
      <c r="E288" s="840"/>
      <c r="F288" s="840"/>
      <c r="G288" s="844" t="s">
        <v>3163</v>
      </c>
      <c r="H288" s="842"/>
      <c r="I288" s="840"/>
      <c r="J288" s="843"/>
      <c r="K288" s="834"/>
      <c r="L288" s="827"/>
      <c r="M288" s="835" t="s">
        <v>2643</v>
      </c>
      <c r="N288" s="836"/>
      <c r="O288" s="844" t="s">
        <v>3164</v>
      </c>
      <c r="P288" s="899"/>
      <c r="Q288" s="831"/>
      <c r="R288" s="205"/>
      <c r="S288" s="383"/>
      <c r="T288" s="375"/>
      <c r="U288" s="230"/>
      <c r="V288" s="934"/>
      <c r="W288" s="844"/>
      <c r="X288" s="937" t="s">
        <v>2429</v>
      </c>
    </row>
    <row r="289" spans="1:24" ht="63" hidden="1" x14ac:dyDescent="0.25">
      <c r="A289" s="827" t="s">
        <v>3504</v>
      </c>
      <c r="B289" s="830" t="s">
        <v>2722</v>
      </c>
      <c r="C289" s="840" t="s">
        <v>1395</v>
      </c>
      <c r="D289" s="840" t="s">
        <v>3165</v>
      </c>
      <c r="E289" s="840"/>
      <c r="F289" s="840"/>
      <c r="G289" s="841" t="s">
        <v>3728</v>
      </c>
      <c r="H289" s="842"/>
      <c r="I289" s="840"/>
      <c r="J289" s="843"/>
      <c r="K289" s="834"/>
      <c r="L289" s="827"/>
      <c r="M289" s="835" t="s">
        <v>2643</v>
      </c>
      <c r="N289" s="836"/>
      <c r="O289" s="828" t="s">
        <v>3166</v>
      </c>
      <c r="P289" s="900"/>
      <c r="Q289" s="901"/>
      <c r="R289" s="205"/>
      <c r="S289" s="383"/>
      <c r="T289" s="375"/>
      <c r="U289" s="230"/>
      <c r="V289" s="934"/>
      <c r="W289" s="844"/>
      <c r="X289" s="937" t="s">
        <v>2429</v>
      </c>
    </row>
    <row r="290" spans="1:24" ht="63" hidden="1" x14ac:dyDescent="0.25">
      <c r="A290" s="827" t="s">
        <v>3504</v>
      </c>
      <c r="B290" s="830" t="s">
        <v>2722</v>
      </c>
      <c r="C290" s="829" t="s">
        <v>1395</v>
      </c>
      <c r="D290" s="840" t="s">
        <v>3165</v>
      </c>
      <c r="E290" s="829"/>
      <c r="F290" s="829"/>
      <c r="G290" s="837" t="s">
        <v>3146</v>
      </c>
      <c r="H290" s="839"/>
      <c r="I290" s="829"/>
      <c r="J290" s="833"/>
      <c r="K290" s="834"/>
      <c r="L290" s="827"/>
      <c r="M290" s="835" t="s">
        <v>2643</v>
      </c>
      <c r="N290" s="836"/>
      <c r="O290" s="837" t="s">
        <v>3147</v>
      </c>
      <c r="P290" s="900"/>
      <c r="Q290" s="901"/>
      <c r="R290" s="205"/>
      <c r="S290" s="383"/>
      <c r="T290" s="375"/>
      <c r="U290" s="230"/>
      <c r="V290" s="934"/>
      <c r="W290" s="837"/>
      <c r="X290" s="831" t="s">
        <v>2464</v>
      </c>
    </row>
    <row r="291" spans="1:24" ht="49.5" hidden="1" customHeight="1" x14ac:dyDescent="0.25">
      <c r="A291" s="827" t="s">
        <v>3504</v>
      </c>
      <c r="B291" s="830" t="s">
        <v>2722</v>
      </c>
      <c r="C291" s="829" t="s">
        <v>1395</v>
      </c>
      <c r="D291" s="840" t="s">
        <v>3165</v>
      </c>
      <c r="E291" s="829"/>
      <c r="F291" s="829"/>
      <c r="G291" s="837" t="s">
        <v>3167</v>
      </c>
      <c r="H291" s="839"/>
      <c r="I291" s="829"/>
      <c r="J291" s="833"/>
      <c r="K291" s="834"/>
      <c r="L291" s="827"/>
      <c r="M291" s="835" t="s">
        <v>2643</v>
      </c>
      <c r="N291" s="836"/>
      <c r="O291" s="837" t="s">
        <v>3149</v>
      </c>
      <c r="P291" s="902"/>
      <c r="Q291" s="903"/>
      <c r="R291" s="205"/>
      <c r="S291" s="383"/>
      <c r="T291" s="375"/>
      <c r="U291" s="230"/>
      <c r="V291" s="934"/>
      <c r="W291" s="837"/>
      <c r="X291" s="831" t="s">
        <v>2429</v>
      </c>
    </row>
    <row r="292" spans="1:24" ht="66.75" hidden="1" customHeight="1" x14ac:dyDescent="0.25">
      <c r="A292" s="827" t="s">
        <v>3504</v>
      </c>
      <c r="B292" s="830" t="s">
        <v>2722</v>
      </c>
      <c r="C292" s="829" t="s">
        <v>1395</v>
      </c>
      <c r="D292" s="840" t="s">
        <v>3165</v>
      </c>
      <c r="E292" s="829"/>
      <c r="F292" s="829"/>
      <c r="G292" s="838" t="s">
        <v>2950</v>
      </c>
      <c r="H292" s="839"/>
      <c r="I292" s="829"/>
      <c r="J292" s="833"/>
      <c r="K292" s="834"/>
      <c r="L292" s="827"/>
      <c r="M292" s="835" t="s">
        <v>2643</v>
      </c>
      <c r="N292" s="836"/>
      <c r="O292" s="837"/>
      <c r="P292" s="900"/>
      <c r="Q292" s="901"/>
      <c r="R292" s="205"/>
      <c r="S292" s="383"/>
      <c r="T292" s="375"/>
      <c r="U292" s="230"/>
      <c r="V292" s="934"/>
      <c r="W292" s="837"/>
      <c r="X292" s="831" t="s">
        <v>2122</v>
      </c>
    </row>
    <row r="293" spans="1:24" ht="37.5" hidden="1" customHeight="1" x14ac:dyDescent="0.25">
      <c r="A293" s="827" t="s">
        <v>3504</v>
      </c>
      <c r="B293" s="830" t="s">
        <v>3168</v>
      </c>
      <c r="C293" s="829" t="s">
        <v>1395</v>
      </c>
      <c r="D293" s="829" t="s">
        <v>3169</v>
      </c>
      <c r="E293" s="829"/>
      <c r="F293" s="829"/>
      <c r="G293" s="838" t="s">
        <v>3170</v>
      </c>
      <c r="H293" s="839"/>
      <c r="I293" s="829"/>
      <c r="J293" s="833"/>
      <c r="K293" s="834"/>
      <c r="L293" s="827"/>
      <c r="M293" s="845" t="s">
        <v>2643</v>
      </c>
      <c r="N293" s="846"/>
      <c r="O293" s="837" t="s">
        <v>3171</v>
      </c>
      <c r="P293" s="837"/>
      <c r="Q293" s="855"/>
      <c r="R293" s="205"/>
      <c r="S293" s="383"/>
      <c r="T293" s="375"/>
      <c r="U293" s="230"/>
      <c r="V293" s="934"/>
      <c r="W293" s="837"/>
      <c r="X293" s="831" t="s">
        <v>2464</v>
      </c>
    </row>
    <row r="294" spans="1:24" ht="47.25" hidden="1" x14ac:dyDescent="0.25">
      <c r="A294" s="827" t="s">
        <v>3504</v>
      </c>
      <c r="B294" s="830" t="s">
        <v>3168</v>
      </c>
      <c r="C294" s="829" t="s">
        <v>1395</v>
      </c>
      <c r="D294" s="829" t="s">
        <v>3169</v>
      </c>
      <c r="E294" s="829"/>
      <c r="F294" s="829"/>
      <c r="G294" s="838" t="s">
        <v>3172</v>
      </c>
      <c r="H294" s="839"/>
      <c r="I294" s="829"/>
      <c r="J294" s="833"/>
      <c r="K294" s="834"/>
      <c r="L294" s="827"/>
      <c r="M294" s="845" t="s">
        <v>2643</v>
      </c>
      <c r="N294" s="846"/>
      <c r="O294" s="837" t="s">
        <v>3171</v>
      </c>
      <c r="P294" s="837"/>
      <c r="Q294" s="855"/>
      <c r="R294" s="205"/>
      <c r="S294" s="383"/>
      <c r="T294" s="375"/>
      <c r="U294" s="230"/>
      <c r="V294" s="934"/>
      <c r="W294" s="837"/>
      <c r="X294" s="831" t="s">
        <v>2464</v>
      </c>
    </row>
    <row r="295" spans="1:24" ht="47.25" hidden="1" x14ac:dyDescent="0.25">
      <c r="A295" s="827" t="s">
        <v>3504</v>
      </c>
      <c r="B295" s="830" t="s">
        <v>3168</v>
      </c>
      <c r="C295" s="829" t="s">
        <v>1395</v>
      </c>
      <c r="D295" s="829" t="s">
        <v>3169</v>
      </c>
      <c r="E295" s="829"/>
      <c r="F295" s="829"/>
      <c r="G295" s="838" t="s">
        <v>3173</v>
      </c>
      <c r="H295" s="839"/>
      <c r="I295" s="829"/>
      <c r="J295" s="833"/>
      <c r="K295" s="834"/>
      <c r="L295" s="827"/>
      <c r="M295" s="845" t="s">
        <v>2643</v>
      </c>
      <c r="N295" s="846"/>
      <c r="O295" s="837" t="s">
        <v>3171</v>
      </c>
      <c r="P295" s="837"/>
      <c r="Q295" s="855"/>
      <c r="R295" s="205"/>
      <c r="S295" s="383"/>
      <c r="T295" s="375"/>
      <c r="U295" s="230"/>
      <c r="V295" s="934"/>
      <c r="W295" s="837"/>
      <c r="X295" s="831" t="s">
        <v>2464</v>
      </c>
    </row>
    <row r="296" spans="1:24" ht="52.5" hidden="1" customHeight="1" x14ac:dyDescent="0.25">
      <c r="A296" s="827" t="s">
        <v>3504</v>
      </c>
      <c r="B296" s="830" t="s">
        <v>2641</v>
      </c>
      <c r="C296" s="829" t="s">
        <v>1395</v>
      </c>
      <c r="D296" s="829" t="s">
        <v>3494</v>
      </c>
      <c r="E296" s="829"/>
      <c r="F296" s="829"/>
      <c r="G296" s="838" t="s">
        <v>3729</v>
      </c>
      <c r="H296" s="839"/>
      <c r="I296" s="829"/>
      <c r="J296" s="833"/>
      <c r="K296" s="834"/>
      <c r="L296" s="827"/>
      <c r="M296" s="845" t="s">
        <v>2643</v>
      </c>
      <c r="N296" s="846"/>
      <c r="O296" s="838" t="s">
        <v>3174</v>
      </c>
      <c r="P296" s="838"/>
      <c r="Q296" s="839"/>
      <c r="R296" s="205"/>
      <c r="S296" s="383"/>
      <c r="T296" s="375"/>
      <c r="U296" s="230"/>
      <c r="V296" s="934"/>
      <c r="W296" s="938"/>
      <c r="X296" s="831" t="s">
        <v>2464</v>
      </c>
    </row>
    <row r="297" spans="1:24" ht="78.75" hidden="1" x14ac:dyDescent="0.25">
      <c r="A297" s="827" t="s">
        <v>3504</v>
      </c>
      <c r="B297" s="830" t="s">
        <v>2641</v>
      </c>
      <c r="C297" s="829" t="s">
        <v>1395</v>
      </c>
      <c r="D297" s="829" t="s">
        <v>3494</v>
      </c>
      <c r="E297" s="829"/>
      <c r="F297" s="829"/>
      <c r="G297" s="838" t="s">
        <v>3730</v>
      </c>
      <c r="H297" s="839"/>
      <c r="I297" s="829"/>
      <c r="J297" s="833"/>
      <c r="K297" s="834"/>
      <c r="L297" s="827"/>
      <c r="M297" s="845" t="s">
        <v>2643</v>
      </c>
      <c r="N297" s="846"/>
      <c r="O297" s="838" t="s">
        <v>3175</v>
      </c>
      <c r="P297" s="838"/>
      <c r="Q297" s="839"/>
      <c r="R297" s="205"/>
      <c r="S297" s="383"/>
      <c r="T297" s="375"/>
      <c r="U297" s="230"/>
      <c r="V297" s="934"/>
      <c r="W297" s="938"/>
      <c r="X297" s="831" t="s">
        <v>2464</v>
      </c>
    </row>
    <row r="298" spans="1:24" ht="36.75" hidden="1" customHeight="1" x14ac:dyDescent="0.25">
      <c r="A298" s="827" t="s">
        <v>3504</v>
      </c>
      <c r="B298" s="830" t="s">
        <v>2641</v>
      </c>
      <c r="C298" s="829" t="s">
        <v>1395</v>
      </c>
      <c r="D298" s="829" t="s">
        <v>3494</v>
      </c>
      <c r="E298" s="829"/>
      <c r="F298" s="829"/>
      <c r="G298" s="838" t="s">
        <v>3731</v>
      </c>
      <c r="H298" s="839"/>
      <c r="I298" s="829"/>
      <c r="J298" s="833"/>
      <c r="K298" s="834"/>
      <c r="L298" s="827"/>
      <c r="M298" s="845" t="s">
        <v>2643</v>
      </c>
      <c r="N298" s="846"/>
      <c r="O298" s="837" t="s">
        <v>3176</v>
      </c>
      <c r="P298" s="837"/>
      <c r="Q298" s="855"/>
      <c r="R298" s="205"/>
      <c r="S298" s="383"/>
      <c r="T298" s="375"/>
      <c r="U298" s="230"/>
      <c r="V298" s="934"/>
      <c r="W298" s="938"/>
      <c r="X298" s="831" t="s">
        <v>2464</v>
      </c>
    </row>
    <row r="299" spans="1:24" ht="80.25" hidden="1" customHeight="1" x14ac:dyDescent="0.25">
      <c r="A299" s="827" t="s">
        <v>3504</v>
      </c>
      <c r="B299" s="830" t="s">
        <v>2641</v>
      </c>
      <c r="C299" s="829" t="s">
        <v>1395</v>
      </c>
      <c r="D299" s="829" t="s">
        <v>3494</v>
      </c>
      <c r="E299" s="829"/>
      <c r="F299" s="829"/>
      <c r="G299" s="838" t="s">
        <v>3732</v>
      </c>
      <c r="H299" s="839"/>
      <c r="I299" s="829"/>
      <c r="J299" s="833"/>
      <c r="K299" s="834"/>
      <c r="L299" s="827"/>
      <c r="M299" s="845" t="s">
        <v>2643</v>
      </c>
      <c r="N299" s="846"/>
      <c r="O299" s="837"/>
      <c r="P299" s="837"/>
      <c r="Q299" s="855"/>
      <c r="R299" s="205"/>
      <c r="S299" s="383"/>
      <c r="T299" s="375"/>
      <c r="U299" s="230"/>
      <c r="V299" s="934"/>
      <c r="W299" s="938"/>
      <c r="X299" s="831" t="s">
        <v>2464</v>
      </c>
    </row>
    <row r="300" spans="1:24" ht="48.75" hidden="1" customHeight="1" x14ac:dyDescent="0.25">
      <c r="A300" s="827" t="s">
        <v>3504</v>
      </c>
      <c r="B300" s="827" t="s">
        <v>2648</v>
      </c>
      <c r="C300" s="829" t="s">
        <v>1395</v>
      </c>
      <c r="D300" s="829" t="s">
        <v>3494</v>
      </c>
      <c r="E300" s="829"/>
      <c r="F300" s="829"/>
      <c r="G300" s="838" t="s">
        <v>3733</v>
      </c>
      <c r="H300" s="839"/>
      <c r="I300" s="829"/>
      <c r="J300" s="833"/>
      <c r="K300" s="834"/>
      <c r="L300" s="827"/>
      <c r="M300" s="845" t="s">
        <v>2643</v>
      </c>
      <c r="N300" s="846"/>
      <c r="O300" s="837" t="s">
        <v>3177</v>
      </c>
      <c r="P300" s="837"/>
      <c r="Q300" s="855"/>
      <c r="R300" s="205"/>
      <c r="S300" s="383"/>
      <c r="T300" s="375"/>
      <c r="U300" s="230"/>
      <c r="V300" s="934"/>
      <c r="W300" s="837"/>
      <c r="X300" s="831" t="s">
        <v>2464</v>
      </c>
    </row>
    <row r="301" spans="1:24" ht="37.5" hidden="1" customHeight="1" x14ac:dyDescent="0.25">
      <c r="A301" s="827" t="s">
        <v>3504</v>
      </c>
      <c r="B301" s="827" t="s">
        <v>2648</v>
      </c>
      <c r="C301" s="829" t="s">
        <v>1395</v>
      </c>
      <c r="D301" s="829" t="s">
        <v>3494</v>
      </c>
      <c r="E301" s="829"/>
      <c r="F301" s="829"/>
      <c r="G301" s="838" t="s">
        <v>3734</v>
      </c>
      <c r="H301" s="839"/>
      <c r="I301" s="829"/>
      <c r="J301" s="833"/>
      <c r="K301" s="834"/>
      <c r="L301" s="827"/>
      <c r="M301" s="845" t="s">
        <v>2643</v>
      </c>
      <c r="N301" s="846"/>
      <c r="O301" s="837" t="s">
        <v>3177</v>
      </c>
      <c r="P301" s="837"/>
      <c r="Q301" s="855"/>
      <c r="R301" s="205"/>
      <c r="S301" s="383"/>
      <c r="T301" s="375"/>
      <c r="U301" s="230"/>
      <c r="V301" s="934"/>
      <c r="W301" s="837"/>
      <c r="X301" s="831" t="s">
        <v>2464</v>
      </c>
    </row>
    <row r="302" spans="1:24" ht="76.5" hidden="1" customHeight="1" x14ac:dyDescent="0.25">
      <c r="A302" s="827" t="s">
        <v>3504</v>
      </c>
      <c r="B302" s="827" t="s">
        <v>2648</v>
      </c>
      <c r="C302" s="829" t="s">
        <v>1395</v>
      </c>
      <c r="D302" s="829" t="s">
        <v>3494</v>
      </c>
      <c r="E302" s="829"/>
      <c r="F302" s="829"/>
      <c r="G302" s="838" t="s">
        <v>3735</v>
      </c>
      <c r="H302" s="839"/>
      <c r="I302" s="829"/>
      <c r="J302" s="833"/>
      <c r="K302" s="834"/>
      <c r="L302" s="827"/>
      <c r="M302" s="845" t="s">
        <v>2643</v>
      </c>
      <c r="N302" s="846"/>
      <c r="O302" s="837" t="s">
        <v>3177</v>
      </c>
      <c r="P302" s="837"/>
      <c r="Q302" s="855"/>
      <c r="R302" s="205"/>
      <c r="S302" s="383"/>
      <c r="T302" s="375"/>
      <c r="U302" s="230"/>
      <c r="V302" s="934"/>
      <c r="W302" s="837"/>
      <c r="X302" s="831" t="s">
        <v>2464</v>
      </c>
    </row>
    <row r="303" spans="1:24" ht="152.25" hidden="1" customHeight="1" x14ac:dyDescent="0.25">
      <c r="A303" s="827" t="s">
        <v>3504</v>
      </c>
      <c r="B303" s="827" t="s">
        <v>2648</v>
      </c>
      <c r="C303" s="829" t="s">
        <v>1395</v>
      </c>
      <c r="D303" s="829" t="s">
        <v>3494</v>
      </c>
      <c r="E303" s="829"/>
      <c r="F303" s="829"/>
      <c r="G303" s="838" t="s">
        <v>3736</v>
      </c>
      <c r="H303" s="839"/>
      <c r="I303" s="829"/>
      <c r="J303" s="833"/>
      <c r="K303" s="834"/>
      <c r="L303" s="827"/>
      <c r="M303" s="845" t="s">
        <v>2643</v>
      </c>
      <c r="N303" s="846"/>
      <c r="O303" s="837" t="s">
        <v>3177</v>
      </c>
      <c r="P303" s="837"/>
      <c r="Q303" s="855"/>
      <c r="R303" s="205"/>
      <c r="S303" s="383"/>
      <c r="T303" s="375"/>
      <c r="U303" s="230"/>
      <c r="V303" s="934"/>
      <c r="W303" s="837"/>
      <c r="X303" s="831" t="s">
        <v>2464</v>
      </c>
    </row>
    <row r="304" spans="1:24" ht="80.25" hidden="1" customHeight="1" x14ac:dyDescent="0.25">
      <c r="A304" s="827" t="s">
        <v>3504</v>
      </c>
      <c r="B304" s="827" t="s">
        <v>2648</v>
      </c>
      <c r="C304" s="829" t="s">
        <v>1395</v>
      </c>
      <c r="D304" s="829" t="s">
        <v>3494</v>
      </c>
      <c r="E304" s="829"/>
      <c r="F304" s="829"/>
      <c r="G304" s="838" t="s">
        <v>3737</v>
      </c>
      <c r="H304" s="839"/>
      <c r="I304" s="829"/>
      <c r="J304" s="833"/>
      <c r="K304" s="834"/>
      <c r="L304" s="827"/>
      <c r="M304" s="845" t="s">
        <v>2643</v>
      </c>
      <c r="N304" s="846"/>
      <c r="O304" s="837" t="s">
        <v>3177</v>
      </c>
      <c r="P304" s="837"/>
      <c r="Q304" s="855"/>
      <c r="R304" s="205"/>
      <c r="S304" s="383"/>
      <c r="T304" s="375"/>
      <c r="U304" s="230"/>
      <c r="V304" s="934"/>
      <c r="W304" s="837"/>
      <c r="X304" s="831" t="s">
        <v>2464</v>
      </c>
    </row>
    <row r="305" spans="1:24" ht="37.5" hidden="1" customHeight="1" x14ac:dyDescent="0.25">
      <c r="A305" s="827" t="s">
        <v>3504</v>
      </c>
      <c r="B305" s="827" t="s">
        <v>2648</v>
      </c>
      <c r="C305" s="829" t="s">
        <v>1395</v>
      </c>
      <c r="D305" s="829" t="s">
        <v>3494</v>
      </c>
      <c r="E305" s="829"/>
      <c r="F305" s="829"/>
      <c r="G305" s="838" t="s">
        <v>3738</v>
      </c>
      <c r="H305" s="839"/>
      <c r="I305" s="829"/>
      <c r="J305" s="833"/>
      <c r="K305" s="834"/>
      <c r="L305" s="827"/>
      <c r="M305" s="845" t="s">
        <v>2643</v>
      </c>
      <c r="N305" s="846"/>
      <c r="O305" s="837" t="s">
        <v>3177</v>
      </c>
      <c r="P305" s="837"/>
      <c r="Q305" s="855"/>
      <c r="R305" s="205"/>
      <c r="S305" s="383"/>
      <c r="T305" s="375"/>
      <c r="U305" s="230"/>
      <c r="V305" s="934"/>
      <c r="W305" s="837"/>
      <c r="X305" s="831" t="s">
        <v>2464</v>
      </c>
    </row>
    <row r="306" spans="1:24" ht="37.5" hidden="1" customHeight="1" x14ac:dyDescent="0.25">
      <c r="A306" s="827" t="s">
        <v>3504</v>
      </c>
      <c r="B306" s="827" t="s">
        <v>2648</v>
      </c>
      <c r="C306" s="829" t="s">
        <v>1395</v>
      </c>
      <c r="D306" s="829" t="s">
        <v>3494</v>
      </c>
      <c r="E306" s="829"/>
      <c r="F306" s="829"/>
      <c r="G306" s="838" t="s">
        <v>3739</v>
      </c>
      <c r="H306" s="839"/>
      <c r="I306" s="829"/>
      <c r="J306" s="833"/>
      <c r="K306" s="834"/>
      <c r="L306" s="827"/>
      <c r="M306" s="845" t="s">
        <v>2643</v>
      </c>
      <c r="N306" s="846"/>
      <c r="O306" s="837" t="s">
        <v>3177</v>
      </c>
      <c r="P306" s="837"/>
      <c r="Q306" s="855"/>
      <c r="R306" s="205"/>
      <c r="S306" s="383"/>
      <c r="T306" s="375"/>
      <c r="U306" s="230"/>
      <c r="V306" s="934"/>
      <c r="W306" s="837"/>
      <c r="X306" s="831" t="s">
        <v>2464</v>
      </c>
    </row>
    <row r="307" spans="1:24" ht="37.5" hidden="1" customHeight="1" x14ac:dyDescent="0.25">
      <c r="A307" s="827" t="s">
        <v>3504</v>
      </c>
      <c r="B307" s="827" t="s">
        <v>2738</v>
      </c>
      <c r="C307" s="829" t="s">
        <v>1395</v>
      </c>
      <c r="D307" s="829" t="s">
        <v>3178</v>
      </c>
      <c r="E307" s="829"/>
      <c r="F307" s="829"/>
      <c r="G307" s="838" t="s">
        <v>3179</v>
      </c>
      <c r="H307" s="839"/>
      <c r="I307" s="829"/>
      <c r="J307" s="833"/>
      <c r="K307" s="834"/>
      <c r="L307" s="827"/>
      <c r="M307" s="835" t="s">
        <v>2643</v>
      </c>
      <c r="N307" s="836"/>
      <c r="O307" s="837" t="s">
        <v>3740</v>
      </c>
      <c r="P307" s="904"/>
      <c r="Q307" s="905"/>
      <c r="R307" s="205"/>
      <c r="S307" s="383"/>
      <c r="T307" s="375"/>
      <c r="U307" s="230"/>
      <c r="V307" s="934"/>
      <c r="W307" s="837"/>
      <c r="X307" s="831" t="s">
        <v>2122</v>
      </c>
    </row>
    <row r="308" spans="1:24" ht="37.5" hidden="1" customHeight="1" x14ac:dyDescent="0.25">
      <c r="A308" s="827" t="s">
        <v>3504</v>
      </c>
      <c r="B308" s="847"/>
      <c r="C308" s="848" t="s">
        <v>1395</v>
      </c>
      <c r="D308" s="849" t="s">
        <v>3492</v>
      </c>
      <c r="E308" s="849"/>
      <c r="F308" s="849"/>
      <c r="G308" s="850" t="s">
        <v>3486</v>
      </c>
      <c r="H308" s="851"/>
      <c r="I308" s="849"/>
      <c r="J308" s="849"/>
      <c r="K308" s="852"/>
      <c r="L308" s="847"/>
      <c r="M308" s="847"/>
      <c r="N308" s="853"/>
      <c r="O308" s="850" t="s">
        <v>3497</v>
      </c>
      <c r="P308" s="856"/>
      <c r="Q308" s="906"/>
      <c r="R308" s="205"/>
      <c r="S308" s="383"/>
      <c r="T308" s="375"/>
      <c r="U308" s="230"/>
      <c r="V308" s="853"/>
      <c r="W308" s="850"/>
      <c r="X308" s="939" t="s">
        <v>1083</v>
      </c>
    </row>
    <row r="309" spans="1:24" ht="34.5" hidden="1" customHeight="1" x14ac:dyDescent="0.25">
      <c r="A309" s="827" t="s">
        <v>3504</v>
      </c>
      <c r="B309" s="827"/>
      <c r="C309" s="829" t="s">
        <v>1395</v>
      </c>
      <c r="D309" s="854" t="s">
        <v>1083</v>
      </c>
      <c r="E309" s="854"/>
      <c r="F309" s="854"/>
      <c r="G309" s="830" t="s">
        <v>3485</v>
      </c>
      <c r="H309" s="854"/>
      <c r="I309" s="854"/>
      <c r="J309" s="854"/>
      <c r="K309" s="834"/>
      <c r="L309" s="854"/>
      <c r="M309" s="827"/>
      <c r="N309" s="855"/>
      <c r="O309" s="854"/>
      <c r="P309" s="854"/>
      <c r="Q309" s="907"/>
      <c r="R309" s="205"/>
      <c r="S309" s="383"/>
      <c r="T309" s="375"/>
      <c r="U309" s="230"/>
      <c r="V309" s="907"/>
      <c r="W309" s="837"/>
      <c r="X309" s="831" t="s">
        <v>1083</v>
      </c>
    </row>
    <row r="310" spans="1:24" ht="34.5" hidden="1" customHeight="1" x14ac:dyDescent="0.25">
      <c r="A310" s="827" t="s">
        <v>3504</v>
      </c>
      <c r="B310" s="827"/>
      <c r="C310" s="829" t="s">
        <v>1395</v>
      </c>
      <c r="D310" s="854" t="s">
        <v>1083</v>
      </c>
      <c r="E310" s="854"/>
      <c r="F310" s="854"/>
      <c r="G310" s="837" t="s">
        <v>3487</v>
      </c>
      <c r="H310" s="854"/>
      <c r="I310" s="854"/>
      <c r="J310" s="854"/>
      <c r="K310" s="834"/>
      <c r="L310" s="854"/>
      <c r="M310" s="827"/>
      <c r="N310" s="855"/>
      <c r="O310" s="854"/>
      <c r="P310" s="854"/>
      <c r="Q310" s="907"/>
      <c r="R310" s="205"/>
      <c r="S310" s="383"/>
      <c r="T310" s="375"/>
      <c r="U310" s="230"/>
      <c r="V310" s="907"/>
      <c r="W310" s="837"/>
      <c r="X310" s="831" t="s">
        <v>1083</v>
      </c>
    </row>
    <row r="311" spans="1:24" ht="34.5" hidden="1" customHeight="1" x14ac:dyDescent="0.25">
      <c r="A311" s="827" t="s">
        <v>3504</v>
      </c>
      <c r="B311" s="827"/>
      <c r="C311" s="829" t="s">
        <v>1395</v>
      </c>
      <c r="D311" s="854" t="s">
        <v>1083</v>
      </c>
      <c r="E311" s="854"/>
      <c r="F311" s="854"/>
      <c r="G311" s="837" t="s">
        <v>3495</v>
      </c>
      <c r="H311" s="854"/>
      <c r="I311" s="854"/>
      <c r="J311" s="854"/>
      <c r="K311" s="834"/>
      <c r="L311" s="854"/>
      <c r="M311" s="827"/>
      <c r="N311" s="855"/>
      <c r="O311" s="854"/>
      <c r="P311" s="854"/>
      <c r="Q311" s="907"/>
      <c r="R311" s="205"/>
      <c r="S311" s="383"/>
      <c r="T311" s="375"/>
      <c r="U311" s="230"/>
      <c r="V311" s="907"/>
      <c r="W311" s="837"/>
      <c r="X311" s="831" t="s">
        <v>1083</v>
      </c>
    </row>
    <row r="312" spans="1:24" ht="34.5" hidden="1" customHeight="1" x14ac:dyDescent="0.25">
      <c r="A312" s="827" t="s">
        <v>3504</v>
      </c>
      <c r="B312" s="827"/>
      <c r="C312" s="829" t="s">
        <v>1395</v>
      </c>
      <c r="D312" s="854" t="s">
        <v>1083</v>
      </c>
      <c r="E312" s="854"/>
      <c r="F312" s="854"/>
      <c r="G312" s="837" t="s">
        <v>3488</v>
      </c>
      <c r="H312" s="854"/>
      <c r="I312" s="854"/>
      <c r="J312" s="854"/>
      <c r="K312" s="834"/>
      <c r="L312" s="854"/>
      <c r="M312" s="827"/>
      <c r="N312" s="855"/>
      <c r="O312" s="854"/>
      <c r="P312" s="854"/>
      <c r="Q312" s="907"/>
      <c r="R312" s="205"/>
      <c r="S312" s="383"/>
      <c r="T312" s="375"/>
      <c r="U312" s="230"/>
      <c r="V312" s="907"/>
      <c r="W312" s="837"/>
      <c r="X312" s="831" t="s">
        <v>1083</v>
      </c>
    </row>
    <row r="313" spans="1:24" ht="34.5" hidden="1" customHeight="1" x14ac:dyDescent="0.25">
      <c r="A313" s="827" t="s">
        <v>3504</v>
      </c>
      <c r="B313" s="827"/>
      <c r="C313" s="829" t="s">
        <v>1395</v>
      </c>
      <c r="D313" s="854" t="s">
        <v>3493</v>
      </c>
      <c r="E313" s="854"/>
      <c r="F313" s="854"/>
      <c r="G313" s="837" t="s">
        <v>3491</v>
      </c>
      <c r="H313" s="854"/>
      <c r="I313" s="854"/>
      <c r="J313" s="854"/>
      <c r="K313" s="834"/>
      <c r="L313" s="854"/>
      <c r="M313" s="835"/>
      <c r="N313" s="855"/>
      <c r="O313" s="854"/>
      <c r="P313" s="854"/>
      <c r="Q313" s="907"/>
      <c r="R313" s="205"/>
      <c r="S313" s="383"/>
      <c r="T313" s="375"/>
      <c r="U313" s="230"/>
      <c r="V313" s="907"/>
      <c r="W313" s="837"/>
      <c r="X313" s="831" t="s">
        <v>2440</v>
      </c>
    </row>
    <row r="314" spans="1:24" ht="48.75" hidden="1" customHeight="1" x14ac:dyDescent="0.25">
      <c r="A314" s="827" t="s">
        <v>3504</v>
      </c>
      <c r="B314" s="827"/>
      <c r="C314" s="829" t="s">
        <v>1395</v>
      </c>
      <c r="D314" s="854" t="s">
        <v>3493</v>
      </c>
      <c r="E314" s="854"/>
      <c r="F314" s="854"/>
      <c r="G314" s="837" t="s">
        <v>3490</v>
      </c>
      <c r="H314" s="854"/>
      <c r="I314" s="854"/>
      <c r="J314" s="854"/>
      <c r="K314" s="834"/>
      <c r="L314" s="854"/>
      <c r="M314" s="835"/>
      <c r="N314" s="855"/>
      <c r="O314" s="854"/>
      <c r="P314" s="854"/>
      <c r="Q314" s="907"/>
      <c r="R314" s="205"/>
      <c r="S314" s="383"/>
      <c r="T314" s="375"/>
      <c r="U314" s="230"/>
      <c r="V314" s="907"/>
      <c r="W314" s="837"/>
      <c r="X314" s="831" t="s">
        <v>2440</v>
      </c>
    </row>
    <row r="315" spans="1:24" ht="34.5" hidden="1" customHeight="1" x14ac:dyDescent="0.25">
      <c r="A315" s="827" t="s">
        <v>3504</v>
      </c>
      <c r="B315" s="827"/>
      <c r="C315" s="829" t="s">
        <v>1395</v>
      </c>
      <c r="D315" s="854" t="s">
        <v>3493</v>
      </c>
      <c r="E315" s="854"/>
      <c r="F315" s="854"/>
      <c r="G315" s="837" t="s">
        <v>3489</v>
      </c>
      <c r="H315" s="854"/>
      <c r="I315" s="854"/>
      <c r="J315" s="854"/>
      <c r="K315" s="834"/>
      <c r="L315" s="854"/>
      <c r="M315" s="835"/>
      <c r="N315" s="855"/>
      <c r="O315" s="854"/>
      <c r="P315" s="854"/>
      <c r="Q315" s="907"/>
      <c r="R315" s="205"/>
      <c r="S315" s="383"/>
      <c r="T315" s="375"/>
      <c r="U315" s="230"/>
      <c r="V315" s="907"/>
      <c r="W315" s="837"/>
      <c r="X315" s="831" t="s">
        <v>2440</v>
      </c>
    </row>
    <row r="316" spans="1:24" ht="34.5" hidden="1" customHeight="1" x14ac:dyDescent="0.25">
      <c r="A316" s="827" t="s">
        <v>3504</v>
      </c>
      <c r="B316" s="847"/>
      <c r="C316" s="848" t="s">
        <v>1395</v>
      </c>
      <c r="D316" s="856" t="s">
        <v>1410</v>
      </c>
      <c r="E316" s="857" t="s">
        <v>3496</v>
      </c>
      <c r="F316" s="856"/>
      <c r="G316" s="858" t="s">
        <v>3741</v>
      </c>
      <c r="H316" s="856"/>
      <c r="I316" s="856"/>
      <c r="J316" s="856"/>
      <c r="K316" s="859"/>
      <c r="L316" s="856"/>
      <c r="M316" s="860"/>
      <c r="N316" s="853"/>
      <c r="O316" s="850" t="s">
        <v>3498</v>
      </c>
      <c r="P316" s="856"/>
      <c r="Q316" s="906"/>
      <c r="R316" s="115"/>
      <c r="S316" s="182"/>
      <c r="T316" s="117"/>
      <c r="U316" s="116"/>
      <c r="V316" s="906"/>
      <c r="W316" s="850"/>
      <c r="X316" s="939" t="s">
        <v>2122</v>
      </c>
    </row>
    <row r="317" spans="1:24" x14ac:dyDescent="0.25">
      <c r="V317" s="940"/>
      <c r="W317" s="779"/>
      <c r="X317" s="941"/>
    </row>
    <row r="318" spans="1:24" x14ac:dyDescent="0.25">
      <c r="V318" s="940"/>
      <c r="W318" s="779"/>
      <c r="X318" s="941"/>
    </row>
    <row r="319" spans="1:24" x14ac:dyDescent="0.25">
      <c r="V319" s="940"/>
      <c r="W319" s="779"/>
      <c r="X319" s="941"/>
    </row>
    <row r="320" spans="1:24" x14ac:dyDescent="0.25">
      <c r="V320" s="940"/>
      <c r="W320" s="779"/>
      <c r="X320" s="941"/>
    </row>
    <row r="321" spans="4:24" x14ac:dyDescent="0.25">
      <c r="V321" s="940"/>
      <c r="W321" s="779"/>
      <c r="X321" s="941"/>
    </row>
    <row r="322" spans="4:24" x14ac:dyDescent="0.25">
      <c r="V322" s="940"/>
      <c r="W322" s="779"/>
      <c r="X322" s="941"/>
    </row>
    <row r="323" spans="4:24" x14ac:dyDescent="0.25">
      <c r="V323" s="940"/>
      <c r="W323" s="779"/>
      <c r="X323" s="941"/>
    </row>
    <row r="324" spans="4:24" x14ac:dyDescent="0.25">
      <c r="V324" s="940"/>
      <c r="W324" s="779"/>
      <c r="X324" s="941"/>
    </row>
    <row r="325" spans="4:24" x14ac:dyDescent="0.25">
      <c r="V325" s="940"/>
      <c r="W325" s="779"/>
      <c r="X325" s="941"/>
    </row>
    <row r="326" spans="4:24" x14ac:dyDescent="0.25">
      <c r="V326" s="940"/>
      <c r="W326" s="779"/>
      <c r="X326" s="941"/>
    </row>
    <row r="327" spans="4:24" x14ac:dyDescent="0.25">
      <c r="V327" s="940"/>
      <c r="W327" s="779"/>
      <c r="X327" s="941"/>
    </row>
    <row r="328" spans="4:24" x14ac:dyDescent="0.25">
      <c r="V328" s="940"/>
      <c r="W328" s="779"/>
      <c r="X328" s="941"/>
    </row>
    <row r="329" spans="4:24" x14ac:dyDescent="0.25">
      <c r="V329" s="940"/>
      <c r="W329" s="779"/>
      <c r="X329" s="941"/>
    </row>
    <row r="330" spans="4:24" x14ac:dyDescent="0.25">
      <c r="V330" s="940"/>
      <c r="W330" s="779"/>
      <c r="X330" s="941"/>
    </row>
    <row r="331" spans="4:24" x14ac:dyDescent="0.25">
      <c r="V331" s="940"/>
      <c r="W331" s="779"/>
      <c r="X331" s="941"/>
    </row>
    <row r="332" spans="4:24" x14ac:dyDescent="0.25">
      <c r="V332" s="940"/>
      <c r="W332" s="779"/>
      <c r="X332" s="941"/>
    </row>
    <row r="333" spans="4:24" x14ac:dyDescent="0.25">
      <c r="V333" s="940"/>
      <c r="W333" s="779"/>
      <c r="X333" s="941"/>
    </row>
    <row r="334" spans="4:24" x14ac:dyDescent="0.25">
      <c r="V334" s="940"/>
      <c r="W334" s="779"/>
      <c r="X334" s="941"/>
    </row>
    <row r="335" spans="4:24" x14ac:dyDescent="0.25">
      <c r="D335" s="120"/>
      <c r="E335" s="120"/>
      <c r="F335" s="120"/>
      <c r="G335" s="120"/>
      <c r="H335" s="120"/>
      <c r="I335" s="120"/>
      <c r="J335" s="120"/>
      <c r="K335" s="433"/>
      <c r="L335" s="120"/>
      <c r="M335" s="185"/>
      <c r="N335" s="186"/>
      <c r="O335" s="184"/>
      <c r="V335" s="940"/>
      <c r="W335" s="779"/>
      <c r="X335" s="941"/>
    </row>
    <row r="336" spans="4:24" x14ac:dyDescent="0.25">
      <c r="D336" s="120"/>
      <c r="E336" s="120"/>
      <c r="F336" s="120"/>
      <c r="G336" s="120"/>
      <c r="H336" s="120"/>
      <c r="I336" s="120"/>
      <c r="J336" s="120"/>
      <c r="K336" s="433"/>
      <c r="L336" s="120"/>
      <c r="M336" s="185"/>
      <c r="N336" s="186"/>
      <c r="O336" s="184"/>
      <c r="V336" s="940"/>
      <c r="W336" s="779"/>
      <c r="X336" s="941"/>
    </row>
    <row r="337" spans="4:24" x14ac:dyDescent="0.25">
      <c r="D337" s="120"/>
      <c r="E337" s="120"/>
      <c r="F337" s="120"/>
      <c r="G337" s="120"/>
      <c r="H337" s="120"/>
      <c r="I337" s="120"/>
      <c r="J337" s="120"/>
      <c r="K337" s="433"/>
      <c r="L337" s="120"/>
      <c r="M337" s="185"/>
      <c r="N337" s="186"/>
      <c r="O337" s="184"/>
      <c r="V337" s="940"/>
      <c r="W337" s="779"/>
      <c r="X337" s="941"/>
    </row>
    <row r="338" spans="4:24" x14ac:dyDescent="0.25">
      <c r="D338" s="120"/>
      <c r="E338" s="120"/>
      <c r="F338" s="120"/>
      <c r="G338" s="120"/>
      <c r="H338" s="120"/>
      <c r="I338" s="120"/>
      <c r="J338" s="120"/>
      <c r="K338" s="433"/>
      <c r="L338" s="120"/>
      <c r="M338" s="185"/>
      <c r="N338" s="186"/>
      <c r="O338" s="184"/>
      <c r="V338" s="940"/>
      <c r="W338" s="779"/>
      <c r="X338" s="941"/>
    </row>
    <row r="339" spans="4:24" x14ac:dyDescent="0.25">
      <c r="D339" s="120"/>
      <c r="E339" s="120"/>
      <c r="F339" s="120"/>
      <c r="G339" s="120"/>
      <c r="H339" s="120"/>
      <c r="I339" s="120"/>
      <c r="J339" s="120"/>
      <c r="K339" s="433"/>
      <c r="L339" s="120"/>
      <c r="M339" s="185"/>
      <c r="N339" s="186"/>
      <c r="O339" s="184"/>
      <c r="V339" s="940"/>
      <c r="W339" s="779"/>
      <c r="X339" s="941"/>
    </row>
    <row r="340" spans="4:24" x14ac:dyDescent="0.25">
      <c r="D340" s="120"/>
      <c r="E340" s="120"/>
      <c r="F340" s="120"/>
      <c r="G340" s="120"/>
      <c r="H340" s="120"/>
      <c r="I340" s="120"/>
      <c r="J340" s="120"/>
      <c r="K340" s="433"/>
      <c r="L340" s="120"/>
      <c r="M340" s="185"/>
      <c r="N340" s="186"/>
      <c r="O340" s="184"/>
      <c r="V340" s="940"/>
      <c r="W340" s="779"/>
      <c r="X340" s="941"/>
    </row>
    <row r="341" spans="4:24" x14ac:dyDescent="0.25">
      <c r="D341" s="120"/>
      <c r="E341" s="120"/>
      <c r="F341" s="120"/>
      <c r="G341" s="120"/>
      <c r="H341" s="120"/>
      <c r="I341" s="120"/>
      <c r="J341" s="120"/>
      <c r="K341" s="433"/>
      <c r="L341" s="120"/>
      <c r="M341" s="185"/>
      <c r="N341" s="186"/>
      <c r="O341" s="184"/>
      <c r="V341" s="940"/>
      <c r="W341" s="779"/>
      <c r="X341" s="941"/>
    </row>
    <row r="342" spans="4:24" x14ac:dyDescent="0.25">
      <c r="D342" s="120"/>
      <c r="E342" s="120"/>
      <c r="F342" s="120"/>
      <c r="G342" s="120"/>
      <c r="H342" s="120"/>
      <c r="I342" s="120"/>
      <c r="J342" s="120"/>
      <c r="K342" s="433"/>
      <c r="L342" s="120"/>
      <c r="M342" s="185"/>
      <c r="N342" s="186"/>
      <c r="O342" s="184"/>
      <c r="V342" s="940"/>
      <c r="W342" s="779"/>
      <c r="X342" s="941"/>
    </row>
    <row r="343" spans="4:24" x14ac:dyDescent="0.25">
      <c r="D343" s="120"/>
      <c r="E343" s="120"/>
      <c r="F343" s="120"/>
      <c r="G343" s="120"/>
      <c r="H343" s="120"/>
      <c r="I343" s="120"/>
      <c r="J343" s="120"/>
      <c r="K343" s="433"/>
      <c r="L343" s="120"/>
      <c r="M343" s="185"/>
      <c r="N343" s="186"/>
      <c r="O343" s="184"/>
      <c r="V343" s="940"/>
      <c r="W343" s="779"/>
      <c r="X343" s="941"/>
    </row>
    <row r="344" spans="4:24" x14ac:dyDescent="0.25">
      <c r="D344" s="120"/>
      <c r="E344" s="120"/>
      <c r="F344" s="120"/>
      <c r="G344" s="120"/>
      <c r="H344" s="120"/>
      <c r="I344" s="120"/>
      <c r="J344" s="120"/>
      <c r="K344" s="433"/>
      <c r="L344" s="120"/>
      <c r="M344" s="185"/>
      <c r="N344" s="186"/>
      <c r="O344" s="184"/>
      <c r="V344" s="940"/>
      <c r="W344" s="779"/>
      <c r="X344" s="941"/>
    </row>
    <row r="345" spans="4:24" x14ac:dyDescent="0.25">
      <c r="D345" s="120"/>
      <c r="E345" s="120"/>
      <c r="F345" s="120"/>
      <c r="G345" s="120"/>
      <c r="H345" s="120"/>
      <c r="I345" s="120"/>
      <c r="J345" s="120"/>
      <c r="K345" s="433"/>
      <c r="L345" s="120"/>
      <c r="M345" s="185"/>
      <c r="N345" s="186"/>
      <c r="O345" s="184"/>
      <c r="V345" s="940"/>
      <c r="W345" s="779"/>
      <c r="X345" s="941"/>
    </row>
    <row r="346" spans="4:24" x14ac:dyDescent="0.25">
      <c r="D346" s="120"/>
      <c r="E346" s="120"/>
      <c r="F346" s="120"/>
      <c r="G346" s="120"/>
      <c r="H346" s="120"/>
      <c r="I346" s="120"/>
      <c r="J346" s="120"/>
      <c r="K346" s="433"/>
      <c r="L346" s="120"/>
      <c r="M346" s="185"/>
      <c r="N346" s="186"/>
      <c r="O346" s="184"/>
      <c r="V346" s="940"/>
      <c r="W346" s="779"/>
      <c r="X346" s="941"/>
    </row>
    <row r="347" spans="4:24" x14ac:dyDescent="0.25">
      <c r="D347" s="120"/>
      <c r="E347" s="120"/>
      <c r="F347" s="120"/>
      <c r="G347" s="120"/>
      <c r="H347" s="120"/>
      <c r="I347" s="120"/>
      <c r="J347" s="120"/>
      <c r="K347" s="433"/>
      <c r="L347" s="120"/>
      <c r="M347" s="185"/>
      <c r="N347" s="186"/>
      <c r="O347" s="184"/>
      <c r="V347" s="940"/>
      <c r="W347" s="779"/>
      <c r="X347" s="941"/>
    </row>
    <row r="348" spans="4:24" x14ac:dyDescent="0.25">
      <c r="D348" s="120"/>
      <c r="E348" s="120"/>
      <c r="F348" s="120"/>
      <c r="G348" s="120"/>
      <c r="H348" s="120"/>
      <c r="I348" s="120"/>
      <c r="J348" s="120"/>
      <c r="K348" s="433"/>
      <c r="L348" s="120"/>
      <c r="M348" s="185"/>
      <c r="N348" s="186"/>
      <c r="O348" s="184"/>
      <c r="V348" s="940"/>
      <c r="W348" s="779"/>
      <c r="X348" s="941"/>
    </row>
    <row r="349" spans="4:24" x14ac:dyDescent="0.25">
      <c r="D349" s="120"/>
      <c r="E349" s="120"/>
      <c r="F349" s="120"/>
      <c r="G349" s="120"/>
      <c r="H349" s="120"/>
      <c r="I349" s="120"/>
      <c r="J349" s="120"/>
      <c r="K349" s="433"/>
      <c r="L349" s="120"/>
      <c r="M349" s="185"/>
      <c r="N349" s="186"/>
      <c r="O349" s="184"/>
      <c r="V349" s="940"/>
      <c r="W349" s="779"/>
      <c r="X349" s="941"/>
    </row>
    <row r="350" spans="4:24" x14ac:dyDescent="0.25">
      <c r="D350" s="120"/>
      <c r="E350" s="120"/>
      <c r="F350" s="120"/>
      <c r="G350" s="120"/>
      <c r="H350" s="120"/>
      <c r="I350" s="120"/>
      <c r="J350" s="120"/>
      <c r="K350" s="433"/>
      <c r="L350" s="120"/>
      <c r="M350" s="185"/>
      <c r="N350" s="186"/>
      <c r="O350" s="184"/>
      <c r="V350" s="940"/>
      <c r="W350" s="779"/>
      <c r="X350" s="941"/>
    </row>
    <row r="351" spans="4:24" x14ac:dyDescent="0.25">
      <c r="D351" s="120"/>
      <c r="E351" s="120"/>
      <c r="F351" s="120"/>
      <c r="G351" s="120"/>
      <c r="H351" s="120"/>
      <c r="I351" s="120"/>
      <c r="J351" s="120"/>
      <c r="K351" s="433"/>
      <c r="L351" s="120"/>
      <c r="M351" s="185"/>
      <c r="N351" s="186"/>
      <c r="O351" s="184"/>
      <c r="V351" s="940"/>
      <c r="W351" s="779"/>
      <c r="X351" s="941"/>
    </row>
    <row r="352" spans="4:24" x14ac:dyDescent="0.25">
      <c r="D352" s="120"/>
      <c r="E352" s="120"/>
      <c r="F352" s="120"/>
      <c r="G352" s="120"/>
      <c r="H352" s="120"/>
      <c r="I352" s="120"/>
      <c r="J352" s="120"/>
      <c r="K352" s="433"/>
      <c r="L352" s="120"/>
      <c r="M352" s="185"/>
      <c r="N352" s="186"/>
      <c r="O352" s="184"/>
      <c r="V352" s="940"/>
      <c r="W352" s="779"/>
      <c r="X352" s="941"/>
    </row>
    <row r="353" spans="4:24" x14ac:dyDescent="0.25">
      <c r="D353" s="120"/>
      <c r="E353" s="120"/>
      <c r="F353" s="120"/>
      <c r="G353" s="120"/>
      <c r="H353" s="120"/>
      <c r="I353" s="120"/>
      <c r="J353" s="120"/>
      <c r="K353" s="433"/>
      <c r="L353" s="120"/>
      <c r="M353" s="185"/>
      <c r="N353" s="186"/>
      <c r="O353" s="184"/>
      <c r="V353" s="940"/>
      <c r="W353" s="779"/>
      <c r="X353" s="941"/>
    </row>
    <row r="354" spans="4:24" x14ac:dyDescent="0.25">
      <c r="D354" s="120"/>
      <c r="E354" s="120"/>
      <c r="F354" s="120"/>
      <c r="G354" s="120"/>
      <c r="H354" s="120"/>
      <c r="I354" s="120"/>
      <c r="J354" s="120"/>
      <c r="K354" s="433"/>
      <c r="L354" s="120"/>
      <c r="M354" s="185"/>
      <c r="N354" s="186"/>
      <c r="O354" s="184"/>
      <c r="V354" s="940"/>
      <c r="W354" s="779"/>
      <c r="X354" s="941"/>
    </row>
    <row r="355" spans="4:24" x14ac:dyDescent="0.25">
      <c r="D355" s="120"/>
      <c r="E355" s="120"/>
      <c r="F355" s="120"/>
      <c r="G355" s="120"/>
      <c r="H355" s="120"/>
      <c r="I355" s="120"/>
      <c r="J355" s="120"/>
      <c r="K355" s="433"/>
      <c r="L355" s="120"/>
      <c r="M355" s="185"/>
      <c r="N355" s="186"/>
      <c r="O355" s="184"/>
      <c r="V355" s="940"/>
      <c r="W355" s="779"/>
      <c r="X355" s="941"/>
    </row>
    <row r="356" spans="4:24" x14ac:dyDescent="0.25">
      <c r="D356" s="120"/>
      <c r="E356" s="120"/>
      <c r="F356" s="120"/>
      <c r="G356" s="120"/>
      <c r="H356" s="120"/>
      <c r="I356" s="120"/>
      <c r="J356" s="120"/>
      <c r="K356" s="433"/>
      <c r="L356" s="120"/>
      <c r="M356" s="185"/>
      <c r="N356" s="186"/>
      <c r="O356" s="184"/>
      <c r="V356" s="940"/>
      <c r="W356" s="779"/>
      <c r="X356" s="941"/>
    </row>
    <row r="357" spans="4:24" x14ac:dyDescent="0.25">
      <c r="D357" s="120"/>
      <c r="E357" s="120"/>
      <c r="F357" s="120"/>
      <c r="G357" s="120"/>
      <c r="H357" s="120"/>
      <c r="I357" s="120"/>
      <c r="J357" s="120"/>
      <c r="K357" s="433"/>
      <c r="L357" s="120"/>
      <c r="M357" s="185"/>
      <c r="N357" s="186"/>
      <c r="O357" s="184"/>
      <c r="V357" s="940"/>
      <c r="W357" s="779"/>
      <c r="X357" s="941"/>
    </row>
    <row r="358" spans="4:24" x14ac:dyDescent="0.25">
      <c r="D358" s="120"/>
      <c r="E358" s="120"/>
      <c r="F358" s="120"/>
      <c r="G358" s="120"/>
      <c r="H358" s="120"/>
      <c r="I358" s="120"/>
      <c r="J358" s="120"/>
      <c r="K358" s="433"/>
      <c r="L358" s="120"/>
      <c r="M358" s="185"/>
      <c r="N358" s="186"/>
      <c r="O358" s="184"/>
      <c r="V358" s="940"/>
      <c r="W358" s="779"/>
      <c r="X358" s="941"/>
    </row>
    <row r="359" spans="4:24" x14ac:dyDescent="0.25">
      <c r="D359" s="120"/>
      <c r="E359" s="120"/>
      <c r="F359" s="120"/>
      <c r="G359" s="120"/>
      <c r="H359" s="120"/>
      <c r="I359" s="120"/>
      <c r="J359" s="120"/>
      <c r="K359" s="433"/>
      <c r="L359" s="120"/>
      <c r="M359" s="185"/>
      <c r="N359" s="186"/>
      <c r="O359" s="184"/>
      <c r="V359" s="940"/>
      <c r="W359" s="779"/>
      <c r="X359" s="941"/>
    </row>
    <row r="360" spans="4:24" x14ac:dyDescent="0.25">
      <c r="D360" s="120"/>
      <c r="E360" s="120"/>
      <c r="F360" s="120"/>
      <c r="G360" s="120"/>
      <c r="H360" s="120"/>
      <c r="I360" s="120"/>
      <c r="J360" s="120"/>
      <c r="K360" s="433"/>
      <c r="L360" s="120"/>
      <c r="M360" s="185"/>
      <c r="N360" s="186"/>
      <c r="O360" s="184"/>
      <c r="V360" s="940"/>
      <c r="W360" s="779"/>
      <c r="X360" s="941"/>
    </row>
    <row r="361" spans="4:24" x14ac:dyDescent="0.25">
      <c r="D361" s="120"/>
      <c r="E361" s="120"/>
      <c r="F361" s="120"/>
      <c r="G361" s="120"/>
      <c r="H361" s="120"/>
      <c r="I361" s="120"/>
      <c r="J361" s="120"/>
      <c r="K361" s="433"/>
      <c r="L361" s="120"/>
      <c r="M361" s="185"/>
      <c r="N361" s="186"/>
      <c r="O361" s="184"/>
      <c r="V361" s="940"/>
      <c r="W361" s="779"/>
      <c r="X361" s="941"/>
    </row>
    <row r="362" spans="4:24" x14ac:dyDescent="0.25">
      <c r="D362" s="120"/>
      <c r="E362" s="120"/>
      <c r="F362" s="120"/>
      <c r="G362" s="120"/>
      <c r="H362" s="120"/>
      <c r="I362" s="120"/>
      <c r="J362" s="120"/>
      <c r="K362" s="433"/>
      <c r="L362" s="120"/>
      <c r="M362" s="185"/>
      <c r="N362" s="186"/>
      <c r="O362" s="184"/>
      <c r="V362" s="940"/>
      <c r="W362" s="779"/>
      <c r="X362" s="941"/>
    </row>
    <row r="363" spans="4:24" x14ac:dyDescent="0.25">
      <c r="D363" s="120"/>
      <c r="E363" s="120"/>
      <c r="F363" s="120"/>
      <c r="G363" s="120"/>
      <c r="H363" s="120"/>
      <c r="I363" s="120"/>
      <c r="J363" s="120"/>
      <c r="K363" s="433"/>
      <c r="L363" s="120"/>
      <c r="M363" s="185"/>
      <c r="N363" s="186"/>
      <c r="O363" s="184"/>
      <c r="V363" s="940"/>
      <c r="W363" s="779"/>
      <c r="X363" s="941"/>
    </row>
    <row r="364" spans="4:24" x14ac:dyDescent="0.25">
      <c r="D364" s="120"/>
      <c r="E364" s="120"/>
      <c r="F364" s="120"/>
      <c r="G364" s="120"/>
      <c r="H364" s="120"/>
      <c r="I364" s="120"/>
      <c r="J364" s="120"/>
      <c r="K364" s="433"/>
      <c r="L364" s="120"/>
      <c r="M364" s="185"/>
      <c r="N364" s="186"/>
      <c r="O364" s="184"/>
      <c r="V364" s="940"/>
      <c r="W364" s="779"/>
      <c r="X364" s="941"/>
    </row>
    <row r="365" spans="4:24" x14ac:dyDescent="0.25">
      <c r="D365" s="120"/>
      <c r="E365" s="120"/>
      <c r="F365" s="120"/>
      <c r="G365" s="120"/>
      <c r="H365" s="120"/>
      <c r="I365" s="120"/>
      <c r="J365" s="120"/>
      <c r="K365" s="433"/>
      <c r="L365" s="120"/>
      <c r="M365" s="185"/>
      <c r="N365" s="186"/>
      <c r="O365" s="184"/>
      <c r="V365" s="940"/>
      <c r="W365" s="779"/>
      <c r="X365" s="941"/>
    </row>
    <row r="366" spans="4:24" x14ac:dyDescent="0.25">
      <c r="D366" s="120"/>
      <c r="E366" s="120"/>
      <c r="F366" s="120"/>
      <c r="G366" s="120"/>
      <c r="H366" s="120"/>
      <c r="I366" s="120"/>
      <c r="J366" s="120"/>
      <c r="K366" s="433"/>
      <c r="L366" s="120"/>
      <c r="M366" s="185"/>
      <c r="N366" s="186"/>
      <c r="O366" s="184"/>
      <c r="V366" s="940"/>
      <c r="W366" s="779"/>
      <c r="X366" s="941"/>
    </row>
    <row r="367" spans="4:24" x14ac:dyDescent="0.25">
      <c r="D367" s="120"/>
      <c r="E367" s="120"/>
      <c r="F367" s="120"/>
      <c r="G367" s="120"/>
      <c r="H367" s="120"/>
      <c r="I367" s="120"/>
      <c r="J367" s="120"/>
      <c r="K367" s="433"/>
      <c r="L367" s="120"/>
      <c r="M367" s="185"/>
      <c r="N367" s="186"/>
      <c r="O367" s="184"/>
      <c r="V367" s="940"/>
      <c r="W367" s="779"/>
      <c r="X367" s="941"/>
    </row>
    <row r="368" spans="4:24" x14ac:dyDescent="0.25">
      <c r="D368" s="120"/>
      <c r="E368" s="120"/>
      <c r="F368" s="120"/>
      <c r="G368" s="120"/>
      <c r="H368" s="120"/>
      <c r="I368" s="120"/>
      <c r="J368" s="120"/>
      <c r="K368" s="433"/>
      <c r="L368" s="120"/>
      <c r="M368" s="185"/>
      <c r="N368" s="186"/>
      <c r="O368" s="184"/>
      <c r="V368" s="940"/>
      <c r="W368" s="779"/>
      <c r="X368" s="941"/>
    </row>
    <row r="369" spans="4:24" x14ac:dyDescent="0.25">
      <c r="D369" s="120"/>
      <c r="E369" s="120"/>
      <c r="F369" s="120"/>
      <c r="G369" s="120"/>
      <c r="H369" s="120"/>
      <c r="I369" s="120"/>
      <c r="J369" s="120"/>
      <c r="K369" s="433"/>
      <c r="L369" s="120"/>
      <c r="M369" s="185"/>
      <c r="N369" s="186"/>
      <c r="O369" s="184"/>
      <c r="V369" s="940"/>
      <c r="W369" s="779"/>
      <c r="X369" s="941"/>
    </row>
    <row r="370" spans="4:24" x14ac:dyDescent="0.25">
      <c r="D370" s="120"/>
      <c r="E370" s="120"/>
      <c r="F370" s="120"/>
      <c r="G370" s="120"/>
      <c r="H370" s="120"/>
      <c r="I370" s="120"/>
      <c r="J370" s="120"/>
      <c r="K370" s="433"/>
      <c r="L370" s="120"/>
      <c r="M370" s="185"/>
      <c r="N370" s="186"/>
      <c r="O370" s="184"/>
      <c r="V370" s="940"/>
      <c r="W370" s="779"/>
      <c r="X370" s="941"/>
    </row>
    <row r="371" spans="4:24" x14ac:dyDescent="0.25">
      <c r="D371" s="120"/>
      <c r="E371" s="120"/>
      <c r="F371" s="120"/>
      <c r="G371" s="120"/>
      <c r="H371" s="120"/>
      <c r="I371" s="120"/>
      <c r="J371" s="120"/>
      <c r="K371" s="433"/>
      <c r="L371" s="120"/>
      <c r="M371" s="185"/>
      <c r="N371" s="186"/>
      <c r="O371" s="184"/>
      <c r="V371" s="940"/>
      <c r="W371" s="779"/>
      <c r="X371" s="941"/>
    </row>
    <row r="372" spans="4:24" x14ac:dyDescent="0.25">
      <c r="D372" s="120"/>
      <c r="E372" s="120"/>
      <c r="F372" s="120"/>
      <c r="G372" s="120"/>
      <c r="H372" s="120"/>
      <c r="I372" s="120"/>
      <c r="J372" s="120"/>
      <c r="K372" s="433"/>
      <c r="L372" s="120"/>
      <c r="M372" s="185"/>
      <c r="N372" s="186"/>
      <c r="O372" s="184"/>
      <c r="V372" s="940"/>
      <c r="W372" s="779"/>
      <c r="X372" s="941"/>
    </row>
    <row r="373" spans="4:24" x14ac:dyDescent="0.25">
      <c r="D373" s="120"/>
      <c r="E373" s="120"/>
      <c r="F373" s="120"/>
      <c r="G373" s="120"/>
      <c r="H373" s="120"/>
      <c r="I373" s="120"/>
      <c r="J373" s="120"/>
      <c r="K373" s="433"/>
      <c r="L373" s="120"/>
      <c r="M373" s="185"/>
      <c r="N373" s="186"/>
      <c r="O373" s="184"/>
      <c r="V373" s="940"/>
      <c r="W373" s="779"/>
      <c r="X373" s="941"/>
    </row>
    <row r="374" spans="4:24" x14ac:dyDescent="0.25">
      <c r="D374" s="120"/>
      <c r="E374" s="120"/>
      <c r="F374" s="120"/>
      <c r="G374" s="120"/>
      <c r="H374" s="120"/>
      <c r="I374" s="120"/>
      <c r="J374" s="120"/>
      <c r="K374" s="433"/>
      <c r="L374" s="120"/>
      <c r="M374" s="185"/>
      <c r="N374" s="186"/>
      <c r="O374" s="184"/>
      <c r="V374" s="940"/>
      <c r="W374" s="779"/>
      <c r="X374" s="941"/>
    </row>
    <row r="375" spans="4:24" x14ac:dyDescent="0.25">
      <c r="D375" s="120"/>
      <c r="E375" s="120"/>
      <c r="F375" s="120"/>
      <c r="G375" s="120"/>
      <c r="H375" s="120"/>
      <c r="I375" s="120"/>
      <c r="J375" s="120"/>
      <c r="K375" s="433"/>
      <c r="L375" s="120"/>
      <c r="M375" s="185"/>
      <c r="N375" s="186"/>
      <c r="O375" s="184"/>
      <c r="V375" s="940"/>
      <c r="W375" s="779"/>
      <c r="X375" s="941"/>
    </row>
    <row r="376" spans="4:24" x14ac:dyDescent="0.25">
      <c r="D376" s="120"/>
      <c r="E376" s="120"/>
      <c r="F376" s="120"/>
      <c r="G376" s="120"/>
      <c r="H376" s="120"/>
      <c r="I376" s="120"/>
      <c r="J376" s="120"/>
      <c r="K376" s="433"/>
      <c r="L376" s="120"/>
      <c r="M376" s="185"/>
      <c r="N376" s="186"/>
      <c r="O376" s="184"/>
      <c r="V376" s="940"/>
      <c r="W376" s="779"/>
      <c r="X376" s="941"/>
    </row>
    <row r="377" spans="4:24" x14ac:dyDescent="0.25">
      <c r="D377" s="120"/>
      <c r="E377" s="120"/>
      <c r="F377" s="120"/>
      <c r="G377" s="120"/>
      <c r="H377" s="120"/>
      <c r="I377" s="120"/>
      <c r="J377" s="120"/>
      <c r="K377" s="433"/>
      <c r="L377" s="120"/>
      <c r="M377" s="185"/>
      <c r="N377" s="186"/>
      <c r="O377" s="184"/>
      <c r="V377" s="940"/>
      <c r="W377" s="779"/>
      <c r="X377" s="941"/>
    </row>
    <row r="378" spans="4:24" x14ac:dyDescent="0.25">
      <c r="D378" s="120"/>
      <c r="E378" s="120"/>
      <c r="F378" s="120"/>
      <c r="G378" s="120"/>
      <c r="H378" s="120"/>
      <c r="I378" s="120"/>
      <c r="J378" s="120"/>
      <c r="K378" s="433"/>
      <c r="L378" s="120"/>
      <c r="M378" s="185"/>
      <c r="N378" s="186"/>
      <c r="O378" s="184"/>
      <c r="V378" s="940"/>
      <c r="W378" s="779"/>
      <c r="X378" s="941"/>
    </row>
    <row r="379" spans="4:24" x14ac:dyDescent="0.25">
      <c r="D379" s="120"/>
      <c r="E379" s="120"/>
      <c r="F379" s="120"/>
      <c r="G379" s="120"/>
      <c r="H379" s="120"/>
      <c r="I379" s="120"/>
      <c r="J379" s="120"/>
      <c r="K379" s="433"/>
      <c r="L379" s="120"/>
      <c r="M379" s="185"/>
      <c r="N379" s="186"/>
      <c r="O379" s="184"/>
      <c r="V379" s="940"/>
      <c r="W379" s="779"/>
      <c r="X379" s="941"/>
    </row>
    <row r="380" spans="4:24" x14ac:dyDescent="0.25">
      <c r="D380" s="120"/>
      <c r="E380" s="120"/>
      <c r="F380" s="120"/>
      <c r="G380" s="120"/>
      <c r="H380" s="120"/>
      <c r="I380" s="120"/>
      <c r="J380" s="120"/>
      <c r="K380" s="433"/>
      <c r="L380" s="120"/>
      <c r="M380" s="185"/>
      <c r="N380" s="186"/>
      <c r="O380" s="184"/>
      <c r="V380" s="940"/>
      <c r="W380" s="779"/>
      <c r="X380" s="941"/>
    </row>
    <row r="381" spans="4:24" x14ac:dyDescent="0.25">
      <c r="D381" s="120"/>
      <c r="E381" s="120"/>
      <c r="F381" s="120"/>
      <c r="G381" s="120"/>
      <c r="H381" s="120"/>
      <c r="I381" s="120"/>
      <c r="J381" s="120"/>
      <c r="K381" s="433"/>
      <c r="L381" s="120"/>
      <c r="M381" s="185"/>
      <c r="N381" s="186"/>
      <c r="O381" s="184"/>
      <c r="V381" s="940"/>
      <c r="W381" s="779"/>
      <c r="X381" s="941"/>
    </row>
    <row r="382" spans="4:24" x14ac:dyDescent="0.25">
      <c r="D382" s="120"/>
      <c r="E382" s="120"/>
      <c r="F382" s="120"/>
      <c r="G382" s="120"/>
      <c r="H382" s="120"/>
      <c r="I382" s="120"/>
      <c r="J382" s="120"/>
      <c r="K382" s="433"/>
      <c r="L382" s="120"/>
      <c r="M382" s="185"/>
      <c r="N382" s="186"/>
      <c r="O382" s="184"/>
      <c r="V382" s="940"/>
      <c r="W382" s="779"/>
      <c r="X382" s="941"/>
    </row>
    <row r="383" spans="4:24" x14ac:dyDescent="0.25">
      <c r="D383" s="120"/>
      <c r="E383" s="120"/>
      <c r="F383" s="120"/>
      <c r="G383" s="120"/>
      <c r="H383" s="120"/>
      <c r="I383" s="120"/>
      <c r="J383" s="120"/>
      <c r="K383" s="433"/>
      <c r="L383" s="120"/>
      <c r="M383" s="185"/>
      <c r="N383" s="186"/>
      <c r="O383" s="184"/>
      <c r="V383" s="940"/>
      <c r="W383" s="779"/>
      <c r="X383" s="941"/>
    </row>
    <row r="384" spans="4:24" x14ac:dyDescent="0.25">
      <c r="D384" s="120"/>
      <c r="E384" s="120"/>
      <c r="F384" s="120"/>
      <c r="G384" s="120"/>
      <c r="H384" s="120"/>
      <c r="I384" s="120"/>
      <c r="J384" s="120"/>
      <c r="K384" s="433"/>
      <c r="L384" s="120"/>
      <c r="M384" s="185"/>
      <c r="N384" s="186"/>
      <c r="O384" s="184"/>
      <c r="V384" s="940"/>
      <c r="W384" s="779"/>
      <c r="X384" s="941"/>
    </row>
    <row r="385" spans="4:24" x14ac:dyDescent="0.25">
      <c r="D385" s="120"/>
      <c r="E385" s="120"/>
      <c r="F385" s="120"/>
      <c r="G385" s="120"/>
      <c r="H385" s="120"/>
      <c r="I385" s="120"/>
      <c r="J385" s="120"/>
      <c r="K385" s="433"/>
      <c r="L385" s="120"/>
      <c r="M385" s="185"/>
      <c r="N385" s="186"/>
      <c r="O385" s="184"/>
      <c r="V385" s="940"/>
      <c r="W385" s="779"/>
      <c r="X385" s="941"/>
    </row>
    <row r="386" spans="4:24" x14ac:dyDescent="0.25">
      <c r="D386" s="120"/>
      <c r="E386" s="120"/>
      <c r="F386" s="120"/>
      <c r="G386" s="120"/>
      <c r="H386" s="120"/>
      <c r="I386" s="120"/>
      <c r="J386" s="120"/>
      <c r="K386" s="433"/>
      <c r="L386" s="120"/>
      <c r="M386" s="185"/>
      <c r="N386" s="186"/>
      <c r="O386" s="184"/>
      <c r="V386" s="940"/>
      <c r="W386" s="779"/>
      <c r="X386" s="941"/>
    </row>
    <row r="387" spans="4:24" x14ac:dyDescent="0.25">
      <c r="D387" s="120"/>
      <c r="E387" s="120"/>
      <c r="F387" s="120"/>
      <c r="G387" s="120"/>
      <c r="H387" s="120"/>
      <c r="I387" s="120"/>
      <c r="J387" s="120"/>
      <c r="K387" s="433"/>
      <c r="L387" s="120"/>
      <c r="M387" s="185"/>
      <c r="N387" s="186"/>
      <c r="O387" s="184"/>
      <c r="V387" s="940"/>
      <c r="W387" s="779"/>
      <c r="X387" s="941"/>
    </row>
    <row r="388" spans="4:24" x14ac:dyDescent="0.25">
      <c r="D388" s="120"/>
      <c r="E388" s="120"/>
      <c r="F388" s="120"/>
      <c r="G388" s="120"/>
      <c r="H388" s="120"/>
      <c r="I388" s="120"/>
      <c r="J388" s="120"/>
      <c r="K388" s="433"/>
      <c r="L388" s="120"/>
      <c r="M388" s="185"/>
      <c r="N388" s="186"/>
      <c r="O388" s="184"/>
      <c r="V388" s="940"/>
      <c r="W388" s="779"/>
      <c r="X388" s="941"/>
    </row>
    <row r="389" spans="4:24" x14ac:dyDescent="0.25">
      <c r="D389" s="120"/>
      <c r="E389" s="120"/>
      <c r="F389" s="120"/>
      <c r="G389" s="120"/>
      <c r="H389" s="120"/>
      <c r="I389" s="120"/>
      <c r="J389" s="120"/>
      <c r="K389" s="433"/>
      <c r="L389" s="120"/>
      <c r="M389" s="185"/>
      <c r="N389" s="186"/>
      <c r="O389" s="184"/>
      <c r="V389" s="940"/>
      <c r="W389" s="779"/>
      <c r="X389" s="941"/>
    </row>
    <row r="390" spans="4:24" x14ac:dyDescent="0.25">
      <c r="D390" s="120"/>
      <c r="E390" s="120"/>
      <c r="F390" s="120"/>
      <c r="G390" s="120"/>
      <c r="H390" s="120"/>
      <c r="I390" s="120"/>
      <c r="J390" s="120"/>
      <c r="K390" s="433"/>
      <c r="L390" s="120"/>
      <c r="M390" s="185"/>
      <c r="N390" s="186"/>
      <c r="O390" s="184"/>
      <c r="V390" s="940"/>
      <c r="W390" s="779"/>
      <c r="X390" s="941"/>
    </row>
    <row r="391" spans="4:24" x14ac:dyDescent="0.25">
      <c r="D391" s="120"/>
      <c r="E391" s="120"/>
      <c r="F391" s="120"/>
      <c r="G391" s="120"/>
      <c r="H391" s="120"/>
      <c r="I391" s="120"/>
      <c r="J391" s="120"/>
      <c r="K391" s="433"/>
      <c r="L391" s="120"/>
      <c r="M391" s="185"/>
      <c r="N391" s="186"/>
      <c r="O391" s="184"/>
      <c r="V391" s="940"/>
      <c r="W391" s="779"/>
      <c r="X391" s="941"/>
    </row>
    <row r="392" spans="4:24" x14ac:dyDescent="0.25">
      <c r="D392" s="120"/>
      <c r="E392" s="120"/>
      <c r="F392" s="120"/>
      <c r="G392" s="120"/>
      <c r="H392" s="120"/>
      <c r="I392" s="120"/>
      <c r="J392" s="120"/>
      <c r="K392" s="433"/>
      <c r="L392" s="120"/>
      <c r="M392" s="185"/>
      <c r="N392" s="186"/>
      <c r="O392" s="184"/>
      <c r="V392" s="940"/>
      <c r="W392" s="779"/>
      <c r="X392" s="941"/>
    </row>
    <row r="393" spans="4:24" x14ac:dyDescent="0.25">
      <c r="D393" s="120"/>
      <c r="E393" s="120"/>
      <c r="F393" s="120"/>
      <c r="G393" s="120"/>
      <c r="H393" s="120"/>
      <c r="I393" s="120"/>
      <c r="J393" s="120"/>
      <c r="K393" s="433"/>
      <c r="L393" s="120"/>
      <c r="M393" s="185"/>
      <c r="N393" s="186"/>
      <c r="O393" s="184"/>
      <c r="V393" s="940"/>
      <c r="W393" s="779"/>
      <c r="X393" s="941"/>
    </row>
    <row r="394" spans="4:24" x14ac:dyDescent="0.25">
      <c r="D394" s="120"/>
      <c r="E394" s="120"/>
      <c r="F394" s="120"/>
      <c r="G394" s="120"/>
      <c r="H394" s="120"/>
      <c r="I394" s="120"/>
      <c r="J394" s="120"/>
      <c r="K394" s="433"/>
      <c r="L394" s="120"/>
      <c r="M394" s="185"/>
      <c r="N394" s="186"/>
      <c r="O394" s="184"/>
      <c r="V394" s="940"/>
      <c r="W394" s="779"/>
      <c r="X394" s="941"/>
    </row>
    <row r="395" spans="4:24" x14ac:dyDescent="0.25">
      <c r="D395" s="120"/>
      <c r="E395" s="120"/>
      <c r="F395" s="120"/>
      <c r="G395" s="120"/>
      <c r="H395" s="120"/>
      <c r="I395" s="120"/>
      <c r="J395" s="120"/>
      <c r="K395" s="433"/>
      <c r="L395" s="120"/>
      <c r="M395" s="185"/>
      <c r="N395" s="186"/>
      <c r="O395" s="184"/>
      <c r="V395" s="940"/>
      <c r="W395" s="779"/>
      <c r="X395" s="941"/>
    </row>
    <row r="396" spans="4:24" x14ac:dyDescent="0.25">
      <c r="D396" s="120"/>
      <c r="E396" s="120"/>
      <c r="F396" s="120"/>
      <c r="G396" s="120"/>
      <c r="H396" s="120"/>
      <c r="I396" s="120"/>
      <c r="J396" s="120"/>
      <c r="K396" s="433"/>
      <c r="L396" s="120"/>
      <c r="M396" s="185"/>
      <c r="N396" s="186"/>
      <c r="O396" s="184"/>
      <c r="V396" s="940"/>
      <c r="W396" s="779"/>
      <c r="X396" s="941"/>
    </row>
    <row r="397" spans="4:24" x14ac:dyDescent="0.25">
      <c r="D397" s="120"/>
      <c r="E397" s="120"/>
      <c r="F397" s="120"/>
      <c r="G397" s="120"/>
      <c r="H397" s="120"/>
      <c r="I397" s="120"/>
      <c r="J397" s="120"/>
      <c r="K397" s="433"/>
      <c r="L397" s="120"/>
      <c r="M397" s="185"/>
      <c r="N397" s="186"/>
      <c r="O397" s="184"/>
      <c r="V397" s="940"/>
      <c r="W397" s="779"/>
      <c r="X397" s="941"/>
    </row>
    <row r="398" spans="4:24" x14ac:dyDescent="0.25">
      <c r="D398" s="120"/>
      <c r="E398" s="120"/>
      <c r="F398" s="120"/>
      <c r="G398" s="120"/>
      <c r="H398" s="120"/>
      <c r="I398" s="120"/>
      <c r="J398" s="120"/>
      <c r="K398" s="433"/>
      <c r="L398" s="120"/>
      <c r="M398" s="185"/>
      <c r="N398" s="186"/>
      <c r="O398" s="184"/>
      <c r="V398" s="940"/>
      <c r="W398" s="779"/>
      <c r="X398" s="941"/>
    </row>
    <row r="399" spans="4:24" x14ac:dyDescent="0.25">
      <c r="D399" s="120"/>
      <c r="E399" s="120"/>
      <c r="F399" s="120"/>
      <c r="G399" s="120"/>
      <c r="H399" s="120"/>
      <c r="I399" s="120"/>
      <c r="J399" s="120"/>
      <c r="K399" s="433"/>
      <c r="L399" s="120"/>
      <c r="M399" s="185"/>
      <c r="N399" s="186"/>
      <c r="O399" s="184"/>
      <c r="V399" s="940"/>
      <c r="W399" s="779"/>
      <c r="X399" s="941"/>
    </row>
    <row r="400" spans="4:24" x14ac:dyDescent="0.25">
      <c r="D400" s="120"/>
      <c r="E400" s="120"/>
      <c r="F400" s="120"/>
      <c r="G400" s="120"/>
      <c r="H400" s="120"/>
      <c r="I400" s="120"/>
      <c r="J400" s="120"/>
      <c r="K400" s="433"/>
      <c r="L400" s="120"/>
      <c r="M400" s="185"/>
      <c r="N400" s="186"/>
      <c r="O400" s="184"/>
      <c r="V400" s="940"/>
      <c r="W400" s="779"/>
      <c r="X400" s="941"/>
    </row>
    <row r="401" spans="4:24" x14ac:dyDescent="0.25">
      <c r="D401" s="120"/>
      <c r="E401" s="120"/>
      <c r="F401" s="120"/>
      <c r="G401" s="120"/>
      <c r="H401" s="120"/>
      <c r="I401" s="120"/>
      <c r="J401" s="120"/>
      <c r="K401" s="433"/>
      <c r="L401" s="120"/>
      <c r="M401" s="185"/>
      <c r="N401" s="186"/>
      <c r="O401" s="184"/>
      <c r="V401" s="940"/>
      <c r="W401" s="779"/>
      <c r="X401" s="941"/>
    </row>
    <row r="402" spans="4:24" x14ac:dyDescent="0.25">
      <c r="D402" s="120"/>
      <c r="E402" s="120"/>
      <c r="F402" s="120"/>
      <c r="G402" s="120"/>
      <c r="H402" s="120"/>
      <c r="I402" s="120"/>
      <c r="J402" s="120"/>
      <c r="K402" s="433"/>
      <c r="L402" s="120"/>
      <c r="M402" s="185"/>
      <c r="N402" s="186"/>
      <c r="O402" s="184"/>
      <c r="V402" s="940"/>
      <c r="W402" s="779"/>
      <c r="X402" s="941"/>
    </row>
    <row r="403" spans="4:24" x14ac:dyDescent="0.25">
      <c r="D403" s="120"/>
      <c r="E403" s="120"/>
      <c r="F403" s="120"/>
      <c r="G403" s="120"/>
      <c r="H403" s="120"/>
      <c r="I403" s="120"/>
      <c r="J403" s="120"/>
      <c r="K403" s="433"/>
      <c r="L403" s="120"/>
      <c r="M403" s="185"/>
      <c r="N403" s="186"/>
      <c r="O403" s="184"/>
      <c r="V403" s="940"/>
      <c r="W403" s="779"/>
      <c r="X403" s="941"/>
    </row>
    <row r="404" spans="4:24" x14ac:dyDescent="0.25">
      <c r="D404" s="120"/>
      <c r="E404" s="120"/>
      <c r="F404" s="120"/>
      <c r="G404" s="120"/>
      <c r="H404" s="120"/>
      <c r="I404" s="120"/>
      <c r="J404" s="120"/>
      <c r="K404" s="433"/>
      <c r="L404" s="120"/>
      <c r="M404" s="185"/>
      <c r="N404" s="186"/>
      <c r="O404" s="184"/>
      <c r="V404" s="940"/>
      <c r="W404" s="779"/>
      <c r="X404" s="941"/>
    </row>
    <row r="405" spans="4:24" x14ac:dyDescent="0.25">
      <c r="D405" s="120"/>
      <c r="E405" s="120"/>
      <c r="F405" s="120"/>
      <c r="G405" s="120"/>
      <c r="H405" s="120"/>
      <c r="I405" s="120"/>
      <c r="J405" s="120"/>
      <c r="K405" s="433"/>
      <c r="L405" s="120"/>
      <c r="M405" s="185"/>
      <c r="N405" s="186"/>
      <c r="O405" s="184"/>
      <c r="V405" s="940"/>
      <c r="W405" s="779"/>
      <c r="X405" s="941"/>
    </row>
    <row r="406" spans="4:24" x14ac:dyDescent="0.25">
      <c r="D406" s="120"/>
      <c r="E406" s="120"/>
      <c r="F406" s="120"/>
      <c r="G406" s="120"/>
      <c r="H406" s="120"/>
      <c r="I406" s="120"/>
      <c r="J406" s="120"/>
      <c r="K406" s="433"/>
      <c r="L406" s="120"/>
      <c r="M406" s="185"/>
      <c r="N406" s="186"/>
      <c r="O406" s="184"/>
      <c r="V406" s="940"/>
      <c r="W406" s="779"/>
      <c r="X406" s="941"/>
    </row>
    <row r="407" spans="4:24" x14ac:dyDescent="0.25">
      <c r="D407" s="120"/>
      <c r="E407" s="120"/>
      <c r="F407" s="120"/>
      <c r="G407" s="120"/>
      <c r="H407" s="120"/>
      <c r="I407" s="120"/>
      <c r="J407" s="120"/>
      <c r="K407" s="433"/>
      <c r="L407" s="120"/>
      <c r="M407" s="185"/>
      <c r="N407" s="186"/>
      <c r="O407" s="184"/>
      <c r="V407" s="940"/>
      <c r="W407" s="779"/>
      <c r="X407" s="941"/>
    </row>
    <row r="408" spans="4:24" x14ac:dyDescent="0.25">
      <c r="D408" s="120"/>
      <c r="E408" s="120"/>
      <c r="F408" s="120"/>
      <c r="G408" s="120"/>
      <c r="H408" s="120"/>
      <c r="I408" s="120"/>
      <c r="J408" s="120"/>
      <c r="K408" s="433"/>
      <c r="L408" s="120"/>
      <c r="M408" s="185"/>
      <c r="N408" s="186"/>
      <c r="O408" s="184"/>
      <c r="V408" s="940"/>
      <c r="W408" s="779"/>
      <c r="X408" s="941"/>
    </row>
    <row r="409" spans="4:24" x14ac:dyDescent="0.25">
      <c r="D409" s="120"/>
      <c r="E409" s="120"/>
      <c r="F409" s="120"/>
      <c r="G409" s="120"/>
      <c r="H409" s="120"/>
      <c r="I409" s="120"/>
      <c r="J409" s="120"/>
      <c r="K409" s="433"/>
      <c r="L409" s="120"/>
      <c r="M409" s="185"/>
      <c r="N409" s="186"/>
      <c r="O409" s="184"/>
      <c r="V409" s="940"/>
      <c r="W409" s="779"/>
      <c r="X409" s="941"/>
    </row>
    <row r="410" spans="4:24" x14ac:dyDescent="0.25">
      <c r="D410" s="120"/>
      <c r="E410" s="120"/>
      <c r="F410" s="120"/>
      <c r="G410" s="120"/>
      <c r="H410" s="120"/>
      <c r="I410" s="120"/>
      <c r="J410" s="120"/>
      <c r="K410" s="433"/>
      <c r="L410" s="120"/>
      <c r="M410" s="185"/>
      <c r="N410" s="186"/>
      <c r="O410" s="184"/>
      <c r="V410" s="940"/>
      <c r="W410" s="779"/>
      <c r="X410" s="941"/>
    </row>
    <row r="411" spans="4:24" x14ac:dyDescent="0.25">
      <c r="D411" s="120"/>
      <c r="E411" s="120"/>
      <c r="F411" s="120"/>
      <c r="G411" s="120"/>
      <c r="H411" s="120"/>
      <c r="I411" s="120"/>
      <c r="J411" s="120"/>
      <c r="K411" s="433"/>
      <c r="L411" s="120"/>
      <c r="M411" s="185"/>
      <c r="N411" s="186"/>
      <c r="O411" s="184"/>
      <c r="V411" s="940"/>
      <c r="W411" s="779"/>
      <c r="X411" s="941"/>
    </row>
    <row r="412" spans="4:24" x14ac:dyDescent="0.25">
      <c r="D412" s="120"/>
      <c r="E412" s="120"/>
      <c r="F412" s="120"/>
      <c r="G412" s="120"/>
      <c r="H412" s="120"/>
      <c r="I412" s="120"/>
      <c r="J412" s="120"/>
      <c r="K412" s="433"/>
      <c r="L412" s="120"/>
      <c r="M412" s="185"/>
      <c r="N412" s="186"/>
      <c r="O412" s="184"/>
      <c r="V412" s="940"/>
      <c r="W412" s="779"/>
      <c r="X412" s="941"/>
    </row>
    <row r="413" spans="4:24" x14ac:dyDescent="0.25">
      <c r="D413" s="120"/>
      <c r="E413" s="120"/>
      <c r="F413" s="120"/>
      <c r="G413" s="120"/>
      <c r="H413" s="120"/>
      <c r="I413" s="120"/>
      <c r="J413" s="120"/>
      <c r="K413" s="433"/>
      <c r="L413" s="120"/>
      <c r="M413" s="185"/>
      <c r="N413" s="186"/>
      <c r="O413" s="184"/>
      <c r="V413" s="940"/>
      <c r="W413" s="779"/>
      <c r="X413" s="941"/>
    </row>
    <row r="414" spans="4:24" x14ac:dyDescent="0.25">
      <c r="D414" s="120"/>
      <c r="E414" s="120"/>
      <c r="F414" s="120"/>
      <c r="G414" s="120"/>
      <c r="H414" s="120"/>
      <c r="I414" s="120"/>
      <c r="J414" s="120"/>
      <c r="K414" s="433"/>
      <c r="L414" s="120"/>
      <c r="M414" s="185"/>
      <c r="N414" s="186"/>
      <c r="O414" s="184"/>
      <c r="V414" s="940"/>
      <c r="W414" s="779"/>
      <c r="X414" s="941"/>
    </row>
    <row r="415" spans="4:24" x14ac:dyDescent="0.25">
      <c r="D415" s="120"/>
      <c r="E415" s="120"/>
      <c r="F415" s="120"/>
      <c r="G415" s="120"/>
      <c r="H415" s="120"/>
      <c r="I415" s="120"/>
      <c r="J415" s="120"/>
      <c r="K415" s="433"/>
      <c r="L415" s="120"/>
      <c r="M415" s="185"/>
      <c r="N415" s="186"/>
      <c r="O415" s="184"/>
      <c r="V415" s="940"/>
      <c r="W415" s="779"/>
      <c r="X415" s="941"/>
    </row>
    <row r="416" spans="4:24" x14ac:dyDescent="0.25">
      <c r="D416" s="120"/>
      <c r="E416" s="120"/>
      <c r="F416" s="120"/>
      <c r="G416" s="120"/>
      <c r="H416" s="120"/>
      <c r="I416" s="120"/>
      <c r="J416" s="120"/>
      <c r="K416" s="433"/>
      <c r="L416" s="120"/>
      <c r="M416" s="185"/>
      <c r="N416" s="186"/>
      <c r="O416" s="184"/>
      <c r="V416" s="940"/>
      <c r="W416" s="779"/>
      <c r="X416" s="941"/>
    </row>
    <row r="417" spans="4:24" x14ac:dyDescent="0.25">
      <c r="D417" s="120"/>
      <c r="E417" s="120"/>
      <c r="F417" s="120"/>
      <c r="G417" s="120"/>
      <c r="H417" s="120"/>
      <c r="I417" s="120"/>
      <c r="J417" s="120"/>
      <c r="K417" s="433"/>
      <c r="L417" s="120"/>
      <c r="M417" s="185"/>
      <c r="N417" s="186"/>
      <c r="O417" s="184"/>
      <c r="V417" s="940"/>
      <c r="W417" s="779"/>
      <c r="X417" s="941"/>
    </row>
    <row r="418" spans="4:24" x14ac:dyDescent="0.25">
      <c r="D418" s="120"/>
      <c r="E418" s="120"/>
      <c r="F418" s="120"/>
      <c r="G418" s="120"/>
      <c r="H418" s="120"/>
      <c r="I418" s="120"/>
      <c r="J418" s="120"/>
      <c r="K418" s="433"/>
      <c r="L418" s="120"/>
      <c r="M418" s="185"/>
      <c r="N418" s="186"/>
      <c r="O418" s="184"/>
      <c r="V418" s="940"/>
      <c r="W418" s="779"/>
      <c r="X418" s="941"/>
    </row>
    <row r="419" spans="4:24" x14ac:dyDescent="0.25">
      <c r="D419" s="120"/>
      <c r="E419" s="120"/>
      <c r="F419" s="120"/>
      <c r="G419" s="120"/>
      <c r="H419" s="120"/>
      <c r="I419" s="120"/>
      <c r="J419" s="120"/>
      <c r="K419" s="433"/>
      <c r="L419" s="120"/>
      <c r="M419" s="185"/>
      <c r="N419" s="186"/>
      <c r="O419" s="184"/>
      <c r="V419" s="940"/>
      <c r="W419" s="779"/>
      <c r="X419" s="941"/>
    </row>
    <row r="420" spans="4:24" x14ac:dyDescent="0.25">
      <c r="D420" s="120"/>
      <c r="E420" s="120"/>
      <c r="F420" s="120"/>
      <c r="G420" s="120"/>
      <c r="H420" s="120"/>
      <c r="I420" s="120"/>
      <c r="J420" s="120"/>
      <c r="K420" s="433"/>
      <c r="L420" s="120"/>
      <c r="M420" s="185"/>
      <c r="N420" s="186"/>
      <c r="O420" s="184"/>
      <c r="V420" s="940"/>
      <c r="W420" s="779"/>
      <c r="X420" s="941"/>
    </row>
    <row r="421" spans="4:24" x14ac:dyDescent="0.25">
      <c r="D421" s="120"/>
      <c r="E421" s="120"/>
      <c r="F421" s="120"/>
      <c r="G421" s="120"/>
      <c r="H421" s="120"/>
      <c r="I421" s="120"/>
      <c r="J421" s="120"/>
      <c r="K421" s="433"/>
      <c r="L421" s="120"/>
      <c r="M421" s="185"/>
      <c r="N421" s="186"/>
      <c r="O421" s="184"/>
      <c r="V421" s="940"/>
      <c r="W421" s="779"/>
      <c r="X421" s="941"/>
    </row>
    <row r="422" spans="4:24" x14ac:dyDescent="0.25">
      <c r="D422" s="120"/>
      <c r="E422" s="120"/>
      <c r="F422" s="120"/>
      <c r="G422" s="120"/>
      <c r="H422" s="120"/>
      <c r="I422" s="120"/>
      <c r="J422" s="120"/>
      <c r="K422" s="433"/>
      <c r="L422" s="120"/>
      <c r="M422" s="185"/>
      <c r="N422" s="186"/>
      <c r="O422" s="184"/>
      <c r="V422" s="940"/>
      <c r="W422" s="779"/>
      <c r="X422" s="941"/>
    </row>
    <row r="423" spans="4:24" x14ac:dyDescent="0.25">
      <c r="D423" s="120"/>
      <c r="E423" s="120"/>
      <c r="F423" s="120"/>
      <c r="G423" s="120"/>
      <c r="H423" s="120"/>
      <c r="I423" s="120"/>
      <c r="J423" s="120"/>
      <c r="K423" s="433"/>
      <c r="L423" s="120"/>
      <c r="M423" s="185"/>
      <c r="N423" s="186"/>
      <c r="O423" s="184"/>
      <c r="V423" s="940"/>
      <c r="W423" s="779"/>
      <c r="X423" s="941"/>
    </row>
    <row r="424" spans="4:24" x14ac:dyDescent="0.25">
      <c r="D424" s="120"/>
      <c r="E424" s="120"/>
      <c r="F424" s="120"/>
      <c r="G424" s="120"/>
      <c r="H424" s="120"/>
      <c r="I424" s="120"/>
      <c r="J424" s="120"/>
      <c r="K424" s="433"/>
      <c r="L424" s="120"/>
      <c r="M424" s="185"/>
      <c r="N424" s="186"/>
      <c r="O424" s="184"/>
      <c r="V424" s="940"/>
      <c r="W424" s="779"/>
      <c r="X424" s="941"/>
    </row>
    <row r="425" spans="4:24" x14ac:dyDescent="0.25">
      <c r="D425" s="120"/>
      <c r="E425" s="120"/>
      <c r="F425" s="120"/>
      <c r="G425" s="120"/>
      <c r="H425" s="120"/>
      <c r="I425" s="120"/>
      <c r="J425" s="120"/>
      <c r="K425" s="433"/>
      <c r="L425" s="120"/>
      <c r="M425" s="185"/>
      <c r="N425" s="186"/>
      <c r="O425" s="184"/>
      <c r="V425" s="940"/>
      <c r="W425" s="779"/>
      <c r="X425" s="941"/>
    </row>
    <row r="426" spans="4:24" x14ac:dyDescent="0.25">
      <c r="D426" s="120"/>
      <c r="E426" s="120"/>
      <c r="F426" s="120"/>
      <c r="G426" s="120"/>
      <c r="H426" s="120"/>
      <c r="I426" s="120"/>
      <c r="J426" s="120"/>
      <c r="K426" s="433"/>
      <c r="L426" s="120"/>
      <c r="M426" s="185"/>
      <c r="N426" s="186"/>
      <c r="O426" s="184"/>
      <c r="V426" s="940"/>
      <c r="W426" s="779"/>
      <c r="X426" s="941"/>
    </row>
    <row r="427" spans="4:24" x14ac:dyDescent="0.25">
      <c r="D427" s="120"/>
      <c r="E427" s="120"/>
      <c r="F427" s="120"/>
      <c r="G427" s="120"/>
      <c r="H427" s="120"/>
      <c r="I427" s="120"/>
      <c r="J427" s="120"/>
      <c r="K427" s="433"/>
      <c r="L427" s="120"/>
      <c r="M427" s="185"/>
      <c r="N427" s="186"/>
      <c r="O427" s="184"/>
      <c r="V427" s="940"/>
      <c r="W427" s="779"/>
      <c r="X427" s="941"/>
    </row>
    <row r="428" spans="4:24" x14ac:dyDescent="0.25">
      <c r="D428" s="120"/>
      <c r="E428" s="120"/>
      <c r="F428" s="120"/>
      <c r="G428" s="120"/>
      <c r="H428" s="120"/>
      <c r="I428" s="120"/>
      <c r="J428" s="120"/>
      <c r="K428" s="433"/>
      <c r="L428" s="120"/>
      <c r="M428" s="185"/>
      <c r="N428" s="186"/>
      <c r="O428" s="184"/>
      <c r="V428" s="940"/>
      <c r="W428" s="779"/>
      <c r="X428" s="941"/>
    </row>
    <row r="429" spans="4:24" x14ac:dyDescent="0.25">
      <c r="D429" s="120"/>
      <c r="E429" s="120"/>
      <c r="F429" s="120"/>
      <c r="G429" s="120"/>
      <c r="H429" s="120"/>
      <c r="I429" s="120"/>
      <c r="J429" s="120"/>
      <c r="K429" s="433"/>
      <c r="L429" s="120"/>
      <c r="M429" s="185"/>
      <c r="N429" s="186"/>
      <c r="O429" s="184"/>
      <c r="V429" s="940"/>
      <c r="W429" s="779"/>
      <c r="X429" s="941"/>
    </row>
    <row r="430" spans="4:24" x14ac:dyDescent="0.25">
      <c r="D430" s="120"/>
      <c r="E430" s="120"/>
      <c r="F430" s="120"/>
      <c r="G430" s="120"/>
      <c r="H430" s="120"/>
      <c r="I430" s="120"/>
      <c r="J430" s="120"/>
      <c r="K430" s="433"/>
      <c r="L430" s="120"/>
      <c r="M430" s="185"/>
      <c r="N430" s="186"/>
      <c r="O430" s="184"/>
      <c r="V430" s="940"/>
      <c r="W430" s="779"/>
      <c r="X430" s="941"/>
    </row>
    <row r="431" spans="4:24" x14ac:dyDescent="0.25">
      <c r="D431" s="120"/>
      <c r="E431" s="120"/>
      <c r="F431" s="120"/>
      <c r="G431" s="120"/>
      <c r="H431" s="120"/>
      <c r="I431" s="120"/>
      <c r="J431" s="120"/>
      <c r="K431" s="433"/>
      <c r="L431" s="120"/>
      <c r="M431" s="185"/>
      <c r="N431" s="186"/>
      <c r="O431" s="184"/>
      <c r="V431" s="940"/>
      <c r="W431" s="779"/>
      <c r="X431" s="941"/>
    </row>
    <row r="432" spans="4:24" x14ac:dyDescent="0.25">
      <c r="D432" s="120"/>
      <c r="E432" s="120"/>
      <c r="F432" s="120"/>
      <c r="G432" s="120"/>
      <c r="H432" s="120"/>
      <c r="I432" s="120"/>
      <c r="J432" s="120"/>
      <c r="K432" s="433"/>
      <c r="L432" s="120"/>
      <c r="M432" s="185"/>
      <c r="N432" s="186"/>
      <c r="O432" s="184"/>
      <c r="V432" s="940"/>
      <c r="W432" s="779"/>
      <c r="X432" s="941"/>
    </row>
    <row r="433" spans="4:24" x14ac:dyDescent="0.25">
      <c r="D433" s="120"/>
      <c r="E433" s="120"/>
      <c r="F433" s="120"/>
      <c r="G433" s="120"/>
      <c r="H433" s="120"/>
      <c r="I433" s="120"/>
      <c r="J433" s="120"/>
      <c r="K433" s="433"/>
      <c r="L433" s="120"/>
      <c r="M433" s="185"/>
      <c r="N433" s="186"/>
      <c r="O433" s="184"/>
      <c r="V433" s="940"/>
      <c r="W433" s="779"/>
      <c r="X433" s="941"/>
    </row>
    <row r="434" spans="4:24" x14ac:dyDescent="0.25">
      <c r="D434" s="120"/>
      <c r="E434" s="120"/>
      <c r="F434" s="120"/>
      <c r="G434" s="120"/>
      <c r="H434" s="120"/>
      <c r="I434" s="120"/>
      <c r="J434" s="120"/>
      <c r="K434" s="433"/>
      <c r="L434" s="120"/>
      <c r="M434" s="185"/>
      <c r="N434" s="186"/>
      <c r="O434" s="184"/>
      <c r="V434" s="940"/>
      <c r="W434" s="779"/>
      <c r="X434" s="941"/>
    </row>
    <row r="435" spans="4:24" x14ac:dyDescent="0.25">
      <c r="D435" s="120"/>
      <c r="E435" s="120"/>
      <c r="F435" s="120"/>
      <c r="G435" s="120"/>
      <c r="H435" s="120"/>
      <c r="I435" s="120"/>
      <c r="J435" s="120"/>
      <c r="K435" s="433"/>
      <c r="L435" s="120"/>
      <c r="M435" s="185"/>
      <c r="N435" s="186"/>
      <c r="O435" s="184"/>
      <c r="V435" s="940"/>
      <c r="W435" s="779"/>
      <c r="X435" s="941"/>
    </row>
    <row r="436" spans="4:24" x14ac:dyDescent="0.25">
      <c r="D436" s="120"/>
      <c r="E436" s="120"/>
      <c r="F436" s="120"/>
      <c r="G436" s="120"/>
      <c r="H436" s="120"/>
      <c r="I436" s="120"/>
      <c r="J436" s="120"/>
      <c r="K436" s="433"/>
      <c r="L436" s="120"/>
      <c r="M436" s="185"/>
      <c r="N436" s="186"/>
      <c r="O436" s="184"/>
      <c r="V436" s="940"/>
      <c r="W436" s="779"/>
      <c r="X436" s="941"/>
    </row>
    <row r="437" spans="4:24" x14ac:dyDescent="0.25">
      <c r="D437" s="120"/>
      <c r="E437" s="120"/>
      <c r="F437" s="120"/>
      <c r="G437" s="120"/>
      <c r="H437" s="120"/>
      <c r="I437" s="120"/>
      <c r="J437" s="120"/>
      <c r="K437" s="433"/>
      <c r="L437" s="120"/>
      <c r="M437" s="185"/>
      <c r="N437" s="186"/>
      <c r="O437" s="184"/>
      <c r="V437" s="940"/>
      <c r="W437" s="779"/>
      <c r="X437" s="941"/>
    </row>
    <row r="438" spans="4:24" x14ac:dyDescent="0.25">
      <c r="D438" s="120"/>
      <c r="E438" s="120"/>
      <c r="F438" s="120"/>
      <c r="G438" s="120"/>
      <c r="H438" s="120"/>
      <c r="I438" s="120"/>
      <c r="J438" s="120"/>
      <c r="K438" s="433"/>
      <c r="L438" s="120"/>
      <c r="M438" s="185"/>
      <c r="N438" s="186"/>
      <c r="O438" s="184"/>
      <c r="V438" s="940"/>
      <c r="W438" s="779"/>
      <c r="X438" s="941"/>
    </row>
    <row r="439" spans="4:24" x14ac:dyDescent="0.25">
      <c r="D439" s="120"/>
      <c r="E439" s="120"/>
      <c r="F439" s="120"/>
      <c r="G439" s="120"/>
      <c r="H439" s="120"/>
      <c r="I439" s="120"/>
      <c r="J439" s="120"/>
      <c r="K439" s="433"/>
      <c r="L439" s="120"/>
      <c r="M439" s="185"/>
      <c r="N439" s="186"/>
      <c r="O439" s="184"/>
      <c r="V439" s="940"/>
      <c r="W439" s="779"/>
      <c r="X439" s="941"/>
    </row>
    <row r="440" spans="4:24" x14ac:dyDescent="0.25">
      <c r="D440" s="120"/>
      <c r="E440" s="120"/>
      <c r="F440" s="120"/>
      <c r="G440" s="120"/>
      <c r="H440" s="120"/>
      <c r="I440" s="120"/>
      <c r="J440" s="120"/>
      <c r="K440" s="433"/>
      <c r="L440" s="120"/>
      <c r="M440" s="185"/>
      <c r="N440" s="186"/>
      <c r="O440" s="184"/>
      <c r="V440" s="940"/>
      <c r="W440" s="779"/>
      <c r="X440" s="941"/>
    </row>
    <row r="441" spans="4:24" x14ac:dyDescent="0.25">
      <c r="D441" s="120"/>
      <c r="E441" s="120"/>
      <c r="F441" s="120"/>
      <c r="G441" s="120"/>
      <c r="H441" s="120"/>
      <c r="I441" s="120"/>
      <c r="J441" s="120"/>
      <c r="K441" s="433"/>
      <c r="L441" s="120"/>
      <c r="M441" s="185"/>
      <c r="N441" s="186"/>
      <c r="O441" s="184"/>
      <c r="V441" s="940"/>
      <c r="W441" s="779"/>
      <c r="X441" s="941"/>
    </row>
    <row r="442" spans="4:24" x14ac:dyDescent="0.25">
      <c r="D442" s="120"/>
      <c r="E442" s="120"/>
      <c r="F442" s="120"/>
      <c r="G442" s="120"/>
      <c r="H442" s="120"/>
      <c r="I442" s="120"/>
      <c r="J442" s="120"/>
      <c r="K442" s="433"/>
      <c r="L442" s="120"/>
      <c r="M442" s="185"/>
      <c r="N442" s="186"/>
      <c r="O442" s="184"/>
      <c r="V442" s="940"/>
      <c r="W442" s="779"/>
      <c r="X442" s="941"/>
    </row>
    <row r="443" spans="4:24" x14ac:dyDescent="0.25">
      <c r="D443" s="120"/>
      <c r="E443" s="120"/>
      <c r="F443" s="120"/>
      <c r="G443" s="120"/>
      <c r="H443" s="120"/>
      <c r="I443" s="120"/>
      <c r="J443" s="120"/>
      <c r="K443" s="433"/>
      <c r="L443" s="120"/>
      <c r="M443" s="185"/>
      <c r="N443" s="186"/>
      <c r="O443" s="184"/>
      <c r="V443" s="940"/>
      <c r="W443" s="779"/>
      <c r="X443" s="941"/>
    </row>
    <row r="444" spans="4:24" x14ac:dyDescent="0.25">
      <c r="D444" s="120"/>
      <c r="E444" s="120"/>
      <c r="F444" s="120"/>
      <c r="G444" s="120"/>
      <c r="H444" s="120"/>
      <c r="I444" s="120"/>
      <c r="J444" s="120"/>
      <c r="K444" s="433"/>
      <c r="L444" s="120"/>
      <c r="M444" s="185"/>
      <c r="N444" s="186"/>
      <c r="O444" s="184"/>
      <c r="V444" s="940"/>
      <c r="W444" s="779"/>
      <c r="X444" s="941"/>
    </row>
    <row r="445" spans="4:24" x14ac:dyDescent="0.25">
      <c r="D445" s="120"/>
      <c r="E445" s="120"/>
      <c r="F445" s="120"/>
      <c r="G445" s="120"/>
      <c r="H445" s="120"/>
      <c r="I445" s="120"/>
      <c r="J445" s="120"/>
      <c r="K445" s="433"/>
      <c r="L445" s="120"/>
      <c r="M445" s="185"/>
      <c r="N445" s="186"/>
      <c r="O445" s="184"/>
      <c r="V445" s="940"/>
      <c r="W445" s="779"/>
      <c r="X445" s="941"/>
    </row>
    <row r="446" spans="4:24" x14ac:dyDescent="0.25">
      <c r="D446" s="120"/>
      <c r="E446" s="120"/>
      <c r="F446" s="120"/>
      <c r="G446" s="120"/>
      <c r="H446" s="120"/>
      <c r="I446" s="120"/>
      <c r="J446" s="120"/>
      <c r="K446" s="433"/>
      <c r="L446" s="120"/>
      <c r="M446" s="185"/>
      <c r="N446" s="186"/>
      <c r="O446" s="184"/>
      <c r="V446" s="940"/>
      <c r="W446" s="779"/>
      <c r="X446" s="941"/>
    </row>
    <row r="447" spans="4:24" x14ac:dyDescent="0.25">
      <c r="D447" s="120"/>
      <c r="E447" s="120"/>
      <c r="F447" s="120"/>
      <c r="G447" s="120"/>
      <c r="H447" s="120"/>
      <c r="I447" s="120"/>
      <c r="J447" s="120"/>
      <c r="K447" s="433"/>
      <c r="L447" s="120"/>
      <c r="M447" s="185"/>
      <c r="N447" s="186"/>
      <c r="O447" s="184"/>
      <c r="V447" s="940"/>
      <c r="W447" s="779"/>
      <c r="X447" s="941"/>
    </row>
    <row r="448" spans="4:24" x14ac:dyDescent="0.25">
      <c r="D448" s="120"/>
      <c r="E448" s="120"/>
      <c r="F448" s="120"/>
      <c r="G448" s="120"/>
      <c r="H448" s="120"/>
      <c r="I448" s="120"/>
      <c r="J448" s="120"/>
      <c r="K448" s="433"/>
      <c r="L448" s="120"/>
      <c r="M448" s="185"/>
      <c r="N448" s="186"/>
      <c r="O448" s="184"/>
      <c r="V448" s="940"/>
      <c r="W448" s="779"/>
      <c r="X448" s="941"/>
    </row>
    <row r="449" spans="4:24" x14ac:dyDescent="0.25">
      <c r="D449" s="120"/>
      <c r="E449" s="120"/>
      <c r="F449" s="120"/>
      <c r="G449" s="120"/>
      <c r="H449" s="120"/>
      <c r="I449" s="120"/>
      <c r="J449" s="120"/>
      <c r="K449" s="433"/>
      <c r="L449" s="120"/>
      <c r="M449" s="185"/>
      <c r="N449" s="186"/>
      <c r="O449" s="184"/>
      <c r="V449" s="940"/>
      <c r="W449" s="779"/>
      <c r="X449" s="941"/>
    </row>
    <row r="450" spans="4:24" x14ac:dyDescent="0.25">
      <c r="D450" s="120"/>
      <c r="E450" s="120"/>
      <c r="F450" s="120"/>
      <c r="G450" s="120"/>
      <c r="H450" s="120"/>
      <c r="I450" s="120"/>
      <c r="J450" s="120"/>
      <c r="K450" s="433"/>
      <c r="L450" s="120"/>
      <c r="M450" s="185"/>
      <c r="N450" s="186"/>
      <c r="O450" s="184"/>
      <c r="V450" s="940"/>
      <c r="W450" s="779"/>
      <c r="X450" s="941"/>
    </row>
    <row r="451" spans="4:24" x14ac:dyDescent="0.25">
      <c r="D451" s="120"/>
      <c r="E451" s="120"/>
      <c r="F451" s="120"/>
      <c r="G451" s="120"/>
      <c r="H451" s="120"/>
      <c r="I451" s="120"/>
      <c r="J451" s="120"/>
      <c r="K451" s="433"/>
      <c r="L451" s="120"/>
      <c r="M451" s="185"/>
      <c r="N451" s="186"/>
      <c r="O451" s="184"/>
      <c r="V451" s="940"/>
      <c r="W451" s="779"/>
      <c r="X451" s="941"/>
    </row>
    <row r="452" spans="4:24" x14ac:dyDescent="0.25">
      <c r="D452" s="120"/>
      <c r="E452" s="120"/>
      <c r="F452" s="120"/>
      <c r="G452" s="120"/>
      <c r="H452" s="120"/>
      <c r="I452" s="120"/>
      <c r="J452" s="120"/>
      <c r="K452" s="433"/>
      <c r="L452" s="120"/>
      <c r="M452" s="185"/>
      <c r="N452" s="186"/>
      <c r="O452" s="184"/>
      <c r="V452" s="940"/>
      <c r="W452" s="779"/>
      <c r="X452" s="941"/>
    </row>
    <row r="453" spans="4:24" x14ac:dyDescent="0.25">
      <c r="D453" s="120"/>
      <c r="E453" s="120"/>
      <c r="F453" s="120"/>
      <c r="G453" s="120"/>
      <c r="H453" s="120"/>
      <c r="I453" s="120"/>
      <c r="J453" s="120"/>
      <c r="K453" s="433"/>
      <c r="L453" s="120"/>
      <c r="M453" s="185"/>
      <c r="N453" s="186"/>
      <c r="O453" s="184"/>
      <c r="V453" s="940"/>
      <c r="W453" s="779"/>
      <c r="X453" s="941"/>
    </row>
    <row r="454" spans="4:24" x14ac:dyDescent="0.25">
      <c r="D454" s="120"/>
      <c r="E454" s="120"/>
      <c r="F454" s="120"/>
      <c r="G454" s="120"/>
      <c r="H454" s="120"/>
      <c r="I454" s="120"/>
      <c r="J454" s="120"/>
      <c r="K454" s="433"/>
      <c r="L454" s="120"/>
      <c r="M454" s="185"/>
      <c r="N454" s="186"/>
      <c r="O454" s="184"/>
      <c r="V454" s="940"/>
      <c r="W454" s="779"/>
      <c r="X454" s="941"/>
    </row>
    <row r="455" spans="4:24" x14ac:dyDescent="0.25">
      <c r="D455" s="120"/>
      <c r="E455" s="120"/>
      <c r="F455" s="120"/>
      <c r="G455" s="120"/>
      <c r="H455" s="120"/>
      <c r="I455" s="120"/>
      <c r="J455" s="120"/>
      <c r="K455" s="433"/>
      <c r="L455" s="120"/>
      <c r="M455" s="185"/>
      <c r="N455" s="186"/>
      <c r="O455" s="184"/>
      <c r="V455" s="940"/>
      <c r="W455" s="779"/>
      <c r="X455" s="941"/>
    </row>
    <row r="456" spans="4:24" x14ac:dyDescent="0.25">
      <c r="D456" s="120"/>
      <c r="E456" s="120"/>
      <c r="F456" s="120"/>
      <c r="G456" s="120"/>
      <c r="H456" s="120"/>
      <c r="I456" s="120"/>
      <c r="J456" s="120"/>
      <c r="K456" s="433"/>
      <c r="L456" s="120"/>
      <c r="M456" s="185"/>
      <c r="N456" s="186"/>
      <c r="O456" s="184"/>
      <c r="V456" s="940"/>
      <c r="W456" s="779"/>
      <c r="X456" s="941"/>
    </row>
    <row r="457" spans="4:24" x14ac:dyDescent="0.25">
      <c r="D457" s="120"/>
      <c r="E457" s="120"/>
      <c r="F457" s="120"/>
      <c r="G457" s="120"/>
      <c r="H457" s="120"/>
      <c r="I457" s="120"/>
      <c r="J457" s="120"/>
      <c r="K457" s="433"/>
      <c r="L457" s="120"/>
      <c r="M457" s="185"/>
      <c r="N457" s="186"/>
      <c r="O457" s="184"/>
      <c r="V457" s="940"/>
      <c r="W457" s="779"/>
      <c r="X457" s="941"/>
    </row>
    <row r="458" spans="4:24" x14ac:dyDescent="0.25">
      <c r="D458" s="120"/>
      <c r="E458" s="120"/>
      <c r="F458" s="120"/>
      <c r="G458" s="120"/>
      <c r="H458" s="120"/>
      <c r="I458" s="120"/>
      <c r="J458" s="120"/>
      <c r="K458" s="433"/>
      <c r="L458" s="120"/>
      <c r="M458" s="185"/>
      <c r="N458" s="186"/>
      <c r="O458" s="184"/>
      <c r="V458" s="940"/>
      <c r="W458" s="779"/>
      <c r="X458" s="941"/>
    </row>
    <row r="459" spans="4:24" x14ac:dyDescent="0.25">
      <c r="D459" s="120"/>
      <c r="E459" s="120"/>
      <c r="F459" s="120"/>
      <c r="G459" s="120"/>
      <c r="H459" s="120"/>
      <c r="I459" s="120"/>
      <c r="J459" s="120"/>
      <c r="K459" s="433"/>
      <c r="L459" s="120"/>
      <c r="M459" s="185"/>
      <c r="N459" s="186"/>
      <c r="O459" s="184"/>
      <c r="V459" s="940"/>
      <c r="W459" s="779"/>
      <c r="X459" s="941"/>
    </row>
    <row r="460" spans="4:24" x14ac:dyDescent="0.25">
      <c r="D460" s="120"/>
      <c r="E460" s="120"/>
      <c r="F460" s="120"/>
      <c r="G460" s="120"/>
      <c r="H460" s="120"/>
      <c r="I460" s="120"/>
      <c r="J460" s="120"/>
      <c r="K460" s="433"/>
      <c r="L460" s="120"/>
      <c r="M460" s="185"/>
      <c r="N460" s="186"/>
      <c r="O460" s="184"/>
      <c r="V460" s="940"/>
      <c r="W460" s="779"/>
      <c r="X460" s="941"/>
    </row>
    <row r="461" spans="4:24" x14ac:dyDescent="0.25">
      <c r="D461" s="120"/>
      <c r="E461" s="120"/>
      <c r="F461" s="120"/>
      <c r="G461" s="120"/>
      <c r="H461" s="120"/>
      <c r="I461" s="120"/>
      <c r="J461" s="120"/>
      <c r="K461" s="433"/>
      <c r="L461" s="120"/>
      <c r="M461" s="185"/>
      <c r="N461" s="186"/>
      <c r="O461" s="184"/>
      <c r="V461" s="940"/>
      <c r="W461" s="779"/>
      <c r="X461" s="941"/>
    </row>
    <row r="462" spans="4:24" x14ac:dyDescent="0.25">
      <c r="D462" s="120"/>
      <c r="E462" s="120"/>
      <c r="F462" s="120"/>
      <c r="G462" s="120"/>
      <c r="H462" s="120"/>
      <c r="I462" s="120"/>
      <c r="J462" s="120"/>
      <c r="K462" s="433"/>
      <c r="L462" s="120"/>
      <c r="M462" s="185"/>
      <c r="N462" s="186"/>
      <c r="O462" s="184"/>
      <c r="V462" s="940"/>
      <c r="W462" s="779"/>
      <c r="X462" s="941"/>
    </row>
    <row r="463" spans="4:24" x14ac:dyDescent="0.25">
      <c r="D463" s="120"/>
      <c r="E463" s="120"/>
      <c r="F463" s="120"/>
      <c r="G463" s="120"/>
      <c r="H463" s="120"/>
      <c r="I463" s="120"/>
      <c r="J463" s="120"/>
      <c r="K463" s="433"/>
      <c r="L463" s="120"/>
      <c r="M463" s="185"/>
      <c r="N463" s="186"/>
      <c r="O463" s="184"/>
      <c r="V463" s="940"/>
      <c r="W463" s="779"/>
      <c r="X463" s="941"/>
    </row>
    <row r="464" spans="4:24" x14ac:dyDescent="0.25">
      <c r="D464" s="120"/>
      <c r="E464" s="120"/>
      <c r="F464" s="120"/>
      <c r="G464" s="120"/>
      <c r="H464" s="120"/>
      <c r="I464" s="120"/>
      <c r="J464" s="120"/>
      <c r="K464" s="433"/>
      <c r="L464" s="120"/>
      <c r="M464" s="185"/>
      <c r="N464" s="186"/>
      <c r="O464" s="184"/>
      <c r="V464" s="940"/>
      <c r="W464" s="779"/>
      <c r="X464" s="941"/>
    </row>
    <row r="465" spans="4:24" x14ac:dyDescent="0.25">
      <c r="D465" s="120"/>
      <c r="E465" s="120"/>
      <c r="F465" s="120"/>
      <c r="G465" s="120"/>
      <c r="H465" s="120"/>
      <c r="I465" s="120"/>
      <c r="J465" s="120"/>
      <c r="K465" s="433"/>
      <c r="L465" s="120"/>
      <c r="M465" s="185"/>
      <c r="N465" s="186"/>
      <c r="O465" s="184"/>
      <c r="V465" s="940"/>
      <c r="W465" s="779"/>
      <c r="X465" s="941"/>
    </row>
    <row r="466" spans="4:24" x14ac:dyDescent="0.25">
      <c r="D466" s="120"/>
      <c r="E466" s="120"/>
      <c r="F466" s="120"/>
      <c r="G466" s="120"/>
      <c r="H466" s="120"/>
      <c r="I466" s="120"/>
      <c r="J466" s="120"/>
      <c r="K466" s="433"/>
      <c r="L466" s="120"/>
      <c r="M466" s="185"/>
      <c r="N466" s="186"/>
      <c r="O466" s="184"/>
      <c r="V466" s="940"/>
      <c r="W466" s="779"/>
      <c r="X466" s="941"/>
    </row>
    <row r="467" spans="4:24" x14ac:dyDescent="0.25">
      <c r="D467" s="120"/>
      <c r="E467" s="120"/>
      <c r="F467" s="120"/>
      <c r="G467" s="120"/>
      <c r="H467" s="120"/>
      <c r="I467" s="120"/>
      <c r="J467" s="120"/>
      <c r="K467" s="433"/>
      <c r="L467" s="120"/>
      <c r="M467" s="185"/>
      <c r="N467" s="186"/>
      <c r="O467" s="184"/>
      <c r="V467" s="940"/>
      <c r="W467" s="779"/>
      <c r="X467" s="941"/>
    </row>
    <row r="468" spans="4:24" x14ac:dyDescent="0.25">
      <c r="D468" s="120"/>
      <c r="E468" s="120"/>
      <c r="F468" s="120"/>
      <c r="G468" s="120"/>
      <c r="H468" s="120"/>
      <c r="I468" s="120"/>
      <c r="J468" s="120"/>
      <c r="K468" s="433"/>
      <c r="L468" s="120"/>
      <c r="M468" s="185"/>
      <c r="N468" s="186"/>
      <c r="O468" s="184"/>
      <c r="V468" s="940"/>
      <c r="W468" s="779"/>
      <c r="X468" s="941"/>
    </row>
    <row r="469" spans="4:24" x14ac:dyDescent="0.25">
      <c r="D469" s="120"/>
      <c r="E469" s="120"/>
      <c r="F469" s="120"/>
      <c r="G469" s="120"/>
      <c r="H469" s="120"/>
      <c r="I469" s="120"/>
      <c r="J469" s="120"/>
      <c r="K469" s="433"/>
      <c r="L469" s="120"/>
      <c r="M469" s="185"/>
      <c r="N469" s="186"/>
      <c r="O469" s="184"/>
      <c r="V469" s="940"/>
      <c r="W469" s="779"/>
      <c r="X469" s="941"/>
    </row>
    <row r="470" spans="4:24" x14ac:dyDescent="0.25">
      <c r="D470" s="120"/>
      <c r="E470" s="120"/>
      <c r="F470" s="120"/>
      <c r="G470" s="120"/>
      <c r="H470" s="120"/>
      <c r="I470" s="120"/>
      <c r="J470" s="120"/>
      <c r="K470" s="433"/>
      <c r="L470" s="120"/>
      <c r="M470" s="185"/>
      <c r="N470" s="186"/>
      <c r="O470" s="184"/>
      <c r="V470" s="940"/>
      <c r="W470" s="779"/>
      <c r="X470" s="941"/>
    </row>
    <row r="471" spans="4:24" x14ac:dyDescent="0.25">
      <c r="D471" s="120"/>
      <c r="E471" s="120"/>
      <c r="F471" s="120"/>
      <c r="G471" s="120"/>
      <c r="H471" s="120"/>
      <c r="I471" s="120"/>
      <c r="J471" s="120"/>
      <c r="K471" s="433"/>
      <c r="L471" s="120"/>
      <c r="M471" s="185"/>
      <c r="N471" s="186"/>
      <c r="O471" s="184"/>
      <c r="V471" s="940"/>
      <c r="W471" s="779"/>
      <c r="X471" s="941"/>
    </row>
    <row r="472" spans="4:24" x14ac:dyDescent="0.25">
      <c r="D472" s="120"/>
      <c r="E472" s="120"/>
      <c r="F472" s="120"/>
      <c r="G472" s="120"/>
      <c r="H472" s="120"/>
      <c r="I472" s="120"/>
      <c r="J472" s="120"/>
      <c r="K472" s="433"/>
      <c r="L472" s="120"/>
      <c r="M472" s="185"/>
      <c r="N472" s="186"/>
      <c r="O472" s="184"/>
      <c r="V472" s="940"/>
      <c r="W472" s="779"/>
      <c r="X472" s="941"/>
    </row>
    <row r="473" spans="4:24" x14ac:dyDescent="0.25">
      <c r="D473" s="120"/>
      <c r="E473" s="120"/>
      <c r="F473" s="120"/>
      <c r="G473" s="120"/>
      <c r="H473" s="120"/>
      <c r="I473" s="120"/>
      <c r="J473" s="120"/>
      <c r="K473" s="433"/>
      <c r="L473" s="120"/>
      <c r="M473" s="185"/>
      <c r="N473" s="186"/>
      <c r="O473" s="184"/>
      <c r="V473" s="940"/>
      <c r="W473" s="779"/>
      <c r="X473" s="941"/>
    </row>
    <row r="474" spans="4:24" x14ac:dyDescent="0.25">
      <c r="D474" s="120"/>
      <c r="E474" s="120"/>
      <c r="F474" s="120"/>
      <c r="G474" s="120"/>
      <c r="H474" s="120"/>
      <c r="I474" s="120"/>
      <c r="J474" s="120"/>
      <c r="K474" s="433"/>
      <c r="L474" s="120"/>
      <c r="M474" s="185"/>
      <c r="N474" s="186"/>
      <c r="O474" s="184"/>
      <c r="V474" s="940"/>
      <c r="W474" s="779"/>
      <c r="X474" s="941"/>
    </row>
    <row r="475" spans="4:24" x14ac:dyDescent="0.25">
      <c r="D475" s="120"/>
      <c r="E475" s="120"/>
      <c r="F475" s="120"/>
      <c r="G475" s="120"/>
      <c r="H475" s="120"/>
      <c r="I475" s="120"/>
      <c r="J475" s="120"/>
      <c r="K475" s="433"/>
      <c r="L475" s="120"/>
      <c r="M475" s="185"/>
      <c r="N475" s="186"/>
      <c r="O475" s="184"/>
      <c r="V475" s="940"/>
      <c r="W475" s="779"/>
      <c r="X475" s="941"/>
    </row>
    <row r="476" spans="4:24" x14ac:dyDescent="0.25">
      <c r="D476" s="120"/>
      <c r="E476" s="120"/>
      <c r="F476" s="120"/>
      <c r="G476" s="120"/>
      <c r="H476" s="120"/>
      <c r="I476" s="120"/>
      <c r="J476" s="120"/>
      <c r="K476" s="433"/>
      <c r="L476" s="120"/>
      <c r="M476" s="185"/>
      <c r="N476" s="186"/>
      <c r="O476" s="184"/>
      <c r="V476" s="940"/>
      <c r="W476" s="779"/>
      <c r="X476" s="941"/>
    </row>
    <row r="477" spans="4:24" x14ac:dyDescent="0.25">
      <c r="D477" s="120"/>
      <c r="E477" s="120"/>
      <c r="F477" s="120"/>
      <c r="G477" s="120"/>
      <c r="H477" s="120"/>
      <c r="I477" s="120"/>
      <c r="J477" s="120"/>
      <c r="K477" s="433"/>
      <c r="L477" s="120"/>
      <c r="M477" s="185"/>
      <c r="N477" s="186"/>
      <c r="O477" s="184"/>
      <c r="V477" s="940"/>
      <c r="W477" s="779"/>
      <c r="X477" s="941"/>
    </row>
    <row r="478" spans="4:24" x14ac:dyDescent="0.25">
      <c r="D478" s="120"/>
      <c r="E478" s="120"/>
      <c r="F478" s="120"/>
      <c r="G478" s="120"/>
      <c r="H478" s="120"/>
      <c r="I478" s="120"/>
      <c r="J478" s="120"/>
      <c r="K478" s="433"/>
      <c r="L478" s="120"/>
      <c r="M478" s="185"/>
      <c r="N478" s="186"/>
      <c r="O478" s="184"/>
      <c r="V478" s="940"/>
      <c r="W478" s="779"/>
      <c r="X478" s="941"/>
    </row>
    <row r="479" spans="4:24" x14ac:dyDescent="0.25">
      <c r="D479" s="120"/>
      <c r="E479" s="120"/>
      <c r="F479" s="120"/>
      <c r="G479" s="120"/>
      <c r="H479" s="120"/>
      <c r="I479" s="120"/>
      <c r="J479" s="120"/>
      <c r="K479" s="433"/>
      <c r="L479" s="120"/>
      <c r="M479" s="185"/>
      <c r="N479" s="186"/>
      <c r="O479" s="184"/>
      <c r="V479" s="940"/>
      <c r="W479" s="779"/>
      <c r="X479" s="941"/>
    </row>
    <row r="480" spans="4:24" x14ac:dyDescent="0.25">
      <c r="D480" s="120"/>
      <c r="E480" s="120"/>
      <c r="F480" s="120"/>
      <c r="G480" s="120"/>
      <c r="H480" s="120"/>
      <c r="I480" s="120"/>
      <c r="J480" s="120"/>
      <c r="K480" s="433"/>
      <c r="L480" s="120"/>
      <c r="M480" s="185"/>
      <c r="N480" s="186"/>
      <c r="O480" s="184"/>
      <c r="V480" s="940"/>
      <c r="W480" s="779"/>
      <c r="X480" s="941"/>
    </row>
    <row r="481" spans="4:24" x14ac:dyDescent="0.25">
      <c r="D481" s="120"/>
      <c r="E481" s="120"/>
      <c r="F481" s="120"/>
      <c r="G481" s="120"/>
      <c r="H481" s="120"/>
      <c r="I481" s="120"/>
      <c r="J481" s="120"/>
      <c r="K481" s="433"/>
      <c r="L481" s="120"/>
      <c r="M481" s="185"/>
      <c r="N481" s="186"/>
      <c r="O481" s="184"/>
      <c r="V481" s="940"/>
      <c r="W481" s="779"/>
      <c r="X481" s="941"/>
    </row>
    <row r="482" spans="4:24" x14ac:dyDescent="0.25">
      <c r="D482" s="120"/>
      <c r="E482" s="120"/>
      <c r="F482" s="120"/>
      <c r="G482" s="120"/>
      <c r="H482" s="120"/>
      <c r="I482" s="120"/>
      <c r="J482" s="120"/>
      <c r="K482" s="433"/>
      <c r="L482" s="120"/>
      <c r="M482" s="185"/>
      <c r="N482" s="186"/>
      <c r="O482" s="184"/>
      <c r="V482" s="940"/>
      <c r="W482" s="779"/>
      <c r="X482" s="941"/>
    </row>
    <row r="483" spans="4:24" x14ac:dyDescent="0.25">
      <c r="D483" s="120"/>
      <c r="E483" s="120"/>
      <c r="F483" s="120"/>
      <c r="G483" s="120"/>
      <c r="H483" s="120"/>
      <c r="I483" s="120"/>
      <c r="J483" s="120"/>
      <c r="K483" s="433"/>
      <c r="L483" s="120"/>
      <c r="M483" s="185"/>
      <c r="N483" s="186"/>
      <c r="O483" s="184"/>
      <c r="V483" s="940"/>
      <c r="W483" s="779"/>
      <c r="X483" s="941"/>
    </row>
    <row r="484" spans="4:24" x14ac:dyDescent="0.25">
      <c r="D484" s="120"/>
      <c r="E484" s="120"/>
      <c r="F484" s="120"/>
      <c r="G484" s="120"/>
      <c r="H484" s="120"/>
      <c r="I484" s="120"/>
      <c r="J484" s="120"/>
      <c r="K484" s="433"/>
      <c r="L484" s="120"/>
      <c r="M484" s="185"/>
      <c r="N484" s="186"/>
      <c r="O484" s="184"/>
      <c r="V484" s="940"/>
      <c r="W484" s="779"/>
      <c r="X484" s="941"/>
    </row>
    <row r="485" spans="4:24" x14ac:dyDescent="0.25">
      <c r="D485" s="120"/>
      <c r="E485" s="120"/>
      <c r="F485" s="120"/>
      <c r="G485" s="120"/>
      <c r="H485" s="120"/>
      <c r="I485" s="120"/>
      <c r="J485" s="120"/>
      <c r="K485" s="433"/>
      <c r="L485" s="120"/>
      <c r="M485" s="185"/>
      <c r="N485" s="186"/>
      <c r="O485" s="184"/>
      <c r="V485" s="940"/>
      <c r="W485" s="779"/>
      <c r="X485" s="941"/>
    </row>
    <row r="486" spans="4:24" x14ac:dyDescent="0.25">
      <c r="D486" s="120"/>
      <c r="E486" s="120"/>
      <c r="F486" s="120"/>
      <c r="G486" s="120"/>
      <c r="H486" s="120"/>
      <c r="I486" s="120"/>
      <c r="J486" s="120"/>
      <c r="K486" s="433"/>
      <c r="L486" s="120"/>
      <c r="M486" s="185"/>
      <c r="N486" s="186"/>
      <c r="O486" s="184"/>
      <c r="V486" s="940"/>
      <c r="W486" s="779"/>
      <c r="X486" s="941"/>
    </row>
    <row r="487" spans="4:24" x14ac:dyDescent="0.25">
      <c r="D487" s="120"/>
      <c r="E487" s="120"/>
      <c r="F487" s="120"/>
      <c r="G487" s="120"/>
      <c r="H487" s="120"/>
      <c r="I487" s="120"/>
      <c r="J487" s="120"/>
      <c r="K487" s="433"/>
      <c r="L487" s="120"/>
      <c r="M487" s="185"/>
      <c r="N487" s="186"/>
      <c r="O487" s="184"/>
      <c r="V487" s="940"/>
      <c r="W487" s="779"/>
      <c r="X487" s="941"/>
    </row>
    <row r="488" spans="4:24" x14ac:dyDescent="0.25">
      <c r="D488" s="120"/>
      <c r="E488" s="120"/>
      <c r="F488" s="120"/>
      <c r="G488" s="120"/>
      <c r="H488" s="120"/>
      <c r="I488" s="120"/>
      <c r="J488" s="120"/>
      <c r="K488" s="433"/>
      <c r="L488" s="120"/>
      <c r="M488" s="185"/>
      <c r="N488" s="186"/>
      <c r="O488" s="184"/>
      <c r="V488" s="940"/>
      <c r="W488" s="779"/>
      <c r="X488" s="941"/>
    </row>
    <row r="489" spans="4:24" x14ac:dyDescent="0.25">
      <c r="D489" s="120"/>
      <c r="E489" s="120"/>
      <c r="F489" s="120"/>
      <c r="G489" s="120"/>
      <c r="H489" s="120"/>
      <c r="I489" s="120"/>
      <c r="J489" s="120"/>
      <c r="K489" s="433"/>
      <c r="L489" s="120"/>
      <c r="M489" s="185"/>
      <c r="N489" s="186"/>
      <c r="O489" s="184"/>
      <c r="V489" s="940"/>
      <c r="W489" s="779"/>
      <c r="X489" s="941"/>
    </row>
    <row r="490" spans="4:24" x14ac:dyDescent="0.25">
      <c r="D490" s="120"/>
      <c r="E490" s="120"/>
      <c r="F490" s="120"/>
      <c r="G490" s="120"/>
      <c r="H490" s="120"/>
      <c r="I490" s="120"/>
      <c r="J490" s="120"/>
      <c r="K490" s="433"/>
      <c r="L490" s="120"/>
      <c r="M490" s="185"/>
      <c r="N490" s="186"/>
      <c r="O490" s="184"/>
      <c r="V490" s="940"/>
      <c r="W490" s="779"/>
      <c r="X490" s="941"/>
    </row>
    <row r="491" spans="4:24" x14ac:dyDescent="0.25">
      <c r="D491" s="120"/>
      <c r="E491" s="120"/>
      <c r="F491" s="120"/>
      <c r="G491" s="120"/>
      <c r="H491" s="120"/>
      <c r="I491" s="120"/>
      <c r="J491" s="120"/>
      <c r="K491" s="433"/>
      <c r="L491" s="120"/>
      <c r="M491" s="185"/>
      <c r="N491" s="186"/>
      <c r="O491" s="184"/>
      <c r="V491" s="940"/>
      <c r="W491" s="779"/>
      <c r="X491" s="941"/>
    </row>
    <row r="492" spans="4:24" x14ac:dyDescent="0.25">
      <c r="D492" s="120"/>
      <c r="E492" s="120"/>
      <c r="F492" s="120"/>
      <c r="G492" s="120"/>
      <c r="H492" s="120"/>
      <c r="I492" s="120"/>
      <c r="J492" s="120"/>
      <c r="K492" s="433"/>
      <c r="L492" s="120"/>
      <c r="M492" s="185"/>
      <c r="N492" s="186"/>
      <c r="O492" s="184"/>
      <c r="V492" s="940"/>
      <c r="W492" s="779"/>
      <c r="X492" s="941"/>
    </row>
    <row r="493" spans="4:24" x14ac:dyDescent="0.25">
      <c r="D493" s="120"/>
      <c r="E493" s="120"/>
      <c r="F493" s="120"/>
      <c r="G493" s="120"/>
      <c r="H493" s="120"/>
      <c r="I493" s="120"/>
      <c r="J493" s="120"/>
      <c r="K493" s="433"/>
      <c r="L493" s="120"/>
      <c r="M493" s="185"/>
      <c r="N493" s="186"/>
      <c r="O493" s="184"/>
      <c r="V493" s="940"/>
      <c r="W493" s="779"/>
      <c r="X493" s="941"/>
    </row>
    <row r="494" spans="4:24" x14ac:dyDescent="0.25">
      <c r="D494" s="120"/>
      <c r="E494" s="120"/>
      <c r="F494" s="120"/>
      <c r="G494" s="120"/>
      <c r="H494" s="120"/>
      <c r="I494" s="120"/>
      <c r="J494" s="120"/>
      <c r="K494" s="433"/>
      <c r="L494" s="120"/>
      <c r="M494" s="185"/>
      <c r="N494" s="186"/>
      <c r="O494" s="184"/>
      <c r="V494" s="940"/>
      <c r="W494" s="779"/>
      <c r="X494" s="941"/>
    </row>
    <row r="495" spans="4:24" x14ac:dyDescent="0.25">
      <c r="D495" s="120"/>
      <c r="E495" s="120"/>
      <c r="F495" s="120"/>
      <c r="G495" s="120"/>
      <c r="H495" s="120"/>
      <c r="I495" s="120"/>
      <c r="J495" s="120"/>
      <c r="K495" s="433"/>
      <c r="L495" s="120"/>
      <c r="M495" s="185"/>
      <c r="N495" s="186"/>
      <c r="O495" s="184"/>
      <c r="V495" s="940"/>
      <c r="W495" s="779"/>
      <c r="X495" s="941"/>
    </row>
    <row r="496" spans="4:24" x14ac:dyDescent="0.25">
      <c r="D496" s="120"/>
      <c r="E496" s="120"/>
      <c r="F496" s="120"/>
      <c r="G496" s="120"/>
      <c r="H496" s="120"/>
      <c r="I496" s="120"/>
      <c r="J496" s="120"/>
      <c r="K496" s="433"/>
      <c r="L496" s="120"/>
      <c r="M496" s="185"/>
      <c r="N496" s="186"/>
      <c r="O496" s="184"/>
      <c r="V496" s="940"/>
      <c r="W496" s="779"/>
      <c r="X496" s="941"/>
    </row>
    <row r="497" spans="4:24" x14ac:dyDescent="0.25">
      <c r="D497" s="120"/>
      <c r="E497" s="120"/>
      <c r="F497" s="120"/>
      <c r="G497" s="120"/>
      <c r="H497" s="120"/>
      <c r="I497" s="120"/>
      <c r="J497" s="120"/>
      <c r="K497" s="433"/>
      <c r="L497" s="120"/>
      <c r="M497" s="185"/>
      <c r="N497" s="186"/>
      <c r="O497" s="184"/>
      <c r="V497" s="940"/>
      <c r="W497" s="779"/>
      <c r="X497" s="941"/>
    </row>
    <row r="498" spans="4:24" x14ac:dyDescent="0.25">
      <c r="D498" s="120"/>
      <c r="E498" s="120"/>
      <c r="F498" s="120"/>
      <c r="G498" s="120"/>
      <c r="H498" s="120"/>
      <c r="I498" s="120"/>
      <c r="J498" s="120"/>
      <c r="K498" s="433"/>
      <c r="L498" s="120"/>
      <c r="M498" s="185"/>
      <c r="N498" s="186"/>
      <c r="O498" s="184"/>
      <c r="V498" s="940"/>
      <c r="W498" s="779"/>
      <c r="X498" s="941"/>
    </row>
    <row r="499" spans="4:24" x14ac:dyDescent="0.25">
      <c r="D499" s="120"/>
      <c r="E499" s="120"/>
      <c r="F499" s="120"/>
      <c r="G499" s="120"/>
      <c r="H499" s="120"/>
      <c r="I499" s="120"/>
      <c r="J499" s="120"/>
      <c r="K499" s="433"/>
      <c r="L499" s="120"/>
      <c r="M499" s="185"/>
      <c r="N499" s="186"/>
      <c r="O499" s="184"/>
      <c r="V499" s="940"/>
      <c r="W499" s="779"/>
      <c r="X499" s="941"/>
    </row>
    <row r="500" spans="4:24" x14ac:dyDescent="0.25">
      <c r="D500" s="120"/>
      <c r="E500" s="120"/>
      <c r="F500" s="120"/>
      <c r="G500" s="120"/>
      <c r="H500" s="120"/>
      <c r="I500" s="120"/>
      <c r="J500" s="120"/>
      <c r="K500" s="433"/>
      <c r="L500" s="120"/>
      <c r="M500" s="185"/>
      <c r="N500" s="186"/>
      <c r="O500" s="184"/>
      <c r="V500" s="940"/>
      <c r="W500" s="779"/>
      <c r="X500" s="941"/>
    </row>
    <row r="501" spans="4:24" x14ac:dyDescent="0.25">
      <c r="D501" s="120"/>
      <c r="E501" s="120"/>
      <c r="F501" s="120"/>
      <c r="G501" s="120"/>
      <c r="H501" s="120"/>
      <c r="I501" s="120"/>
      <c r="J501" s="120"/>
      <c r="K501" s="433"/>
      <c r="L501" s="120"/>
      <c r="M501" s="185"/>
      <c r="N501" s="186"/>
      <c r="O501" s="184"/>
      <c r="V501" s="940"/>
      <c r="W501" s="779"/>
      <c r="X501" s="941"/>
    </row>
    <row r="502" spans="4:24" x14ac:dyDescent="0.25">
      <c r="D502" s="120"/>
      <c r="E502" s="120"/>
      <c r="F502" s="120"/>
      <c r="G502" s="120"/>
      <c r="H502" s="120"/>
      <c r="I502" s="120"/>
      <c r="J502" s="120"/>
      <c r="K502" s="433"/>
      <c r="L502" s="120"/>
      <c r="M502" s="185"/>
      <c r="N502" s="186"/>
      <c r="O502" s="184"/>
      <c r="V502" s="940"/>
      <c r="W502" s="779"/>
      <c r="X502" s="941"/>
    </row>
    <row r="503" spans="4:24" x14ac:dyDescent="0.25">
      <c r="D503" s="120"/>
      <c r="E503" s="120"/>
      <c r="F503" s="120"/>
      <c r="G503" s="120"/>
      <c r="H503" s="120"/>
      <c r="I503" s="120"/>
      <c r="J503" s="120"/>
      <c r="K503" s="433"/>
      <c r="L503" s="120"/>
      <c r="M503" s="185"/>
      <c r="N503" s="186"/>
      <c r="O503" s="184"/>
      <c r="V503" s="940"/>
      <c r="W503" s="779"/>
      <c r="X503" s="941"/>
    </row>
    <row r="504" spans="4:24" x14ac:dyDescent="0.25">
      <c r="D504" s="120"/>
      <c r="E504" s="120"/>
      <c r="F504" s="120"/>
      <c r="G504" s="120"/>
      <c r="H504" s="120"/>
      <c r="I504" s="120"/>
      <c r="J504" s="120"/>
      <c r="K504" s="433"/>
      <c r="L504" s="120"/>
      <c r="M504" s="185"/>
      <c r="N504" s="186"/>
      <c r="O504" s="184"/>
      <c r="V504" s="940"/>
      <c r="W504" s="779"/>
      <c r="X504" s="941"/>
    </row>
    <row r="505" spans="4:24" x14ac:dyDescent="0.25">
      <c r="D505" s="120"/>
      <c r="E505" s="120"/>
      <c r="F505" s="120"/>
      <c r="G505" s="120"/>
      <c r="H505" s="120"/>
      <c r="I505" s="120"/>
      <c r="J505" s="120"/>
      <c r="K505" s="433"/>
      <c r="L505" s="120"/>
      <c r="M505" s="185"/>
      <c r="N505" s="186"/>
      <c r="O505" s="184"/>
      <c r="V505" s="940"/>
      <c r="W505" s="779"/>
      <c r="X505" s="941"/>
    </row>
    <row r="506" spans="4:24" x14ac:dyDescent="0.25">
      <c r="D506" s="120"/>
      <c r="E506" s="120"/>
      <c r="F506" s="120"/>
      <c r="G506" s="120"/>
      <c r="H506" s="120"/>
      <c r="I506" s="120"/>
      <c r="J506" s="120"/>
      <c r="K506" s="433"/>
      <c r="L506" s="120"/>
      <c r="M506" s="185"/>
      <c r="N506" s="186"/>
      <c r="O506" s="184"/>
      <c r="V506" s="940"/>
      <c r="W506" s="779"/>
      <c r="X506" s="941"/>
    </row>
    <row r="507" spans="4:24" x14ac:dyDescent="0.25">
      <c r="D507" s="120"/>
      <c r="E507" s="120"/>
      <c r="F507" s="120"/>
      <c r="G507" s="120"/>
      <c r="H507" s="120"/>
      <c r="I507" s="120"/>
      <c r="J507" s="120"/>
      <c r="K507" s="433"/>
      <c r="L507" s="120"/>
      <c r="M507" s="185"/>
      <c r="N507" s="186"/>
      <c r="O507" s="184"/>
      <c r="V507" s="940"/>
      <c r="W507" s="779"/>
      <c r="X507" s="941"/>
    </row>
    <row r="508" spans="4:24" x14ac:dyDescent="0.25">
      <c r="D508" s="120"/>
      <c r="E508" s="120"/>
      <c r="F508" s="120"/>
      <c r="G508" s="120"/>
      <c r="H508" s="120"/>
      <c r="I508" s="120"/>
      <c r="J508" s="120"/>
      <c r="K508" s="433"/>
      <c r="L508" s="120"/>
      <c r="M508" s="185"/>
      <c r="N508" s="186"/>
      <c r="O508" s="184"/>
      <c r="V508" s="940"/>
      <c r="W508" s="779"/>
      <c r="X508" s="941"/>
    </row>
    <row r="509" spans="4:24" x14ac:dyDescent="0.25">
      <c r="D509" s="120"/>
      <c r="E509" s="120"/>
      <c r="F509" s="120"/>
      <c r="G509" s="120"/>
      <c r="H509" s="120"/>
      <c r="I509" s="120"/>
      <c r="J509" s="120"/>
      <c r="K509" s="433"/>
      <c r="L509" s="120"/>
      <c r="M509" s="185"/>
      <c r="N509" s="186"/>
      <c r="O509" s="184"/>
      <c r="V509" s="940"/>
      <c r="W509" s="779"/>
      <c r="X509" s="941"/>
    </row>
    <row r="510" spans="4:24" x14ac:dyDescent="0.25">
      <c r="D510" s="120"/>
      <c r="E510" s="120"/>
      <c r="F510" s="120"/>
      <c r="G510" s="120"/>
      <c r="H510" s="120"/>
      <c r="I510" s="120"/>
      <c r="J510" s="120"/>
      <c r="K510" s="433"/>
      <c r="L510" s="120"/>
      <c r="M510" s="185"/>
      <c r="N510" s="186"/>
      <c r="O510" s="184"/>
      <c r="V510" s="940"/>
      <c r="W510" s="779"/>
      <c r="X510" s="941"/>
    </row>
    <row r="511" spans="4:24" x14ac:dyDescent="0.25">
      <c r="D511" s="120"/>
      <c r="E511" s="120"/>
      <c r="F511" s="120"/>
      <c r="G511" s="120"/>
      <c r="H511" s="120"/>
      <c r="I511" s="120"/>
      <c r="J511" s="120"/>
      <c r="K511" s="433"/>
      <c r="L511" s="120"/>
      <c r="M511" s="185"/>
      <c r="N511" s="186"/>
      <c r="O511" s="184"/>
      <c r="V511" s="940"/>
      <c r="W511" s="779"/>
      <c r="X511" s="941"/>
    </row>
    <row r="512" spans="4:24" x14ac:dyDescent="0.25">
      <c r="D512" s="120"/>
      <c r="E512" s="120"/>
      <c r="F512" s="120"/>
      <c r="G512" s="120"/>
      <c r="H512" s="120"/>
      <c r="I512" s="120"/>
      <c r="J512" s="120"/>
      <c r="K512" s="433"/>
      <c r="L512" s="120"/>
      <c r="M512" s="185"/>
      <c r="N512" s="186"/>
      <c r="O512" s="184"/>
      <c r="V512" s="940"/>
      <c r="W512" s="779"/>
      <c r="X512" s="941"/>
    </row>
    <row r="513" spans="4:24" x14ac:dyDescent="0.25">
      <c r="D513" s="120"/>
      <c r="E513" s="120"/>
      <c r="F513" s="120"/>
      <c r="G513" s="120"/>
      <c r="H513" s="120"/>
      <c r="I513" s="120"/>
      <c r="J513" s="120"/>
      <c r="K513" s="433"/>
      <c r="L513" s="120"/>
      <c r="M513" s="185"/>
      <c r="N513" s="186"/>
      <c r="O513" s="184"/>
      <c r="V513" s="940"/>
      <c r="W513" s="779"/>
      <c r="X513" s="941"/>
    </row>
    <row r="514" spans="4:24" x14ac:dyDescent="0.25">
      <c r="D514" s="120"/>
      <c r="E514" s="120"/>
      <c r="F514" s="120"/>
      <c r="G514" s="120"/>
      <c r="H514" s="120"/>
      <c r="I514" s="120"/>
      <c r="J514" s="120"/>
      <c r="K514" s="433"/>
      <c r="L514" s="120"/>
      <c r="M514" s="185"/>
      <c r="N514" s="186"/>
      <c r="O514" s="184"/>
      <c r="V514" s="940"/>
      <c r="W514" s="779"/>
      <c r="X514" s="941"/>
    </row>
    <row r="515" spans="4:24" x14ac:dyDescent="0.25">
      <c r="D515" s="120"/>
      <c r="E515" s="120"/>
      <c r="F515" s="120"/>
      <c r="G515" s="120"/>
      <c r="H515" s="120"/>
      <c r="I515" s="120"/>
      <c r="J515" s="120"/>
      <c r="K515" s="433"/>
      <c r="L515" s="120"/>
      <c r="M515" s="185"/>
      <c r="N515" s="186"/>
      <c r="O515" s="184"/>
      <c r="V515" s="940"/>
      <c r="W515" s="779"/>
      <c r="X515" s="941"/>
    </row>
    <row r="516" spans="4:24" x14ac:dyDescent="0.25">
      <c r="D516" s="120"/>
      <c r="E516" s="120"/>
      <c r="F516" s="120"/>
      <c r="G516" s="120"/>
      <c r="H516" s="120"/>
      <c r="I516" s="120"/>
      <c r="J516" s="120"/>
      <c r="K516" s="433"/>
      <c r="L516" s="120"/>
      <c r="M516" s="185"/>
      <c r="N516" s="186"/>
      <c r="O516" s="184"/>
      <c r="V516" s="940"/>
      <c r="W516" s="779"/>
      <c r="X516" s="941"/>
    </row>
    <row r="517" spans="4:24" x14ac:dyDescent="0.25">
      <c r="D517" s="120"/>
      <c r="E517" s="120"/>
      <c r="F517" s="120"/>
      <c r="G517" s="120"/>
      <c r="H517" s="120"/>
      <c r="I517" s="120"/>
      <c r="J517" s="120"/>
      <c r="K517" s="433"/>
      <c r="L517" s="120"/>
      <c r="M517" s="185"/>
      <c r="N517" s="186"/>
      <c r="O517" s="184"/>
      <c r="V517" s="940"/>
      <c r="W517" s="779"/>
      <c r="X517" s="941"/>
    </row>
    <row r="518" spans="4:24" x14ac:dyDescent="0.25">
      <c r="D518" s="120"/>
      <c r="E518" s="120"/>
      <c r="F518" s="120"/>
      <c r="G518" s="120"/>
      <c r="H518" s="120"/>
      <c r="I518" s="120"/>
      <c r="J518" s="120"/>
      <c r="K518" s="433"/>
      <c r="L518" s="120"/>
      <c r="M518" s="185"/>
      <c r="N518" s="186"/>
      <c r="O518" s="184"/>
      <c r="V518" s="940"/>
      <c r="W518" s="779"/>
      <c r="X518" s="941"/>
    </row>
    <row r="519" spans="4:24" x14ac:dyDescent="0.25">
      <c r="D519" s="120"/>
      <c r="E519" s="120"/>
      <c r="F519" s="120"/>
      <c r="G519" s="120"/>
      <c r="H519" s="120"/>
      <c r="I519" s="120"/>
      <c r="J519" s="120"/>
      <c r="K519" s="433"/>
      <c r="L519" s="120"/>
      <c r="M519" s="185"/>
      <c r="N519" s="186"/>
      <c r="O519" s="184"/>
      <c r="V519" s="940"/>
      <c r="W519" s="779"/>
      <c r="X519" s="941"/>
    </row>
    <row r="520" spans="4:24" x14ac:dyDescent="0.25">
      <c r="D520" s="120"/>
      <c r="E520" s="120"/>
      <c r="F520" s="120"/>
      <c r="G520" s="120"/>
      <c r="H520" s="120"/>
      <c r="I520" s="120"/>
      <c r="J520" s="120"/>
      <c r="K520" s="433"/>
      <c r="L520" s="120"/>
      <c r="M520" s="185"/>
      <c r="N520" s="186"/>
      <c r="O520" s="184"/>
      <c r="V520" s="940"/>
      <c r="W520" s="779"/>
      <c r="X520" s="941"/>
    </row>
    <row r="521" spans="4:24" x14ac:dyDescent="0.25">
      <c r="D521" s="120"/>
      <c r="E521" s="120"/>
      <c r="F521" s="120"/>
      <c r="G521" s="120"/>
      <c r="H521" s="120"/>
      <c r="I521" s="120"/>
      <c r="J521" s="120"/>
      <c r="K521" s="433"/>
      <c r="L521" s="120"/>
      <c r="M521" s="185"/>
      <c r="N521" s="186"/>
      <c r="O521" s="184"/>
      <c r="V521" s="940"/>
      <c r="W521" s="779"/>
      <c r="X521" s="941"/>
    </row>
    <row r="522" spans="4:24" x14ac:dyDescent="0.25">
      <c r="D522" s="120"/>
      <c r="E522" s="120"/>
      <c r="F522" s="120"/>
      <c r="G522" s="120"/>
      <c r="H522" s="120"/>
      <c r="I522" s="120"/>
      <c r="J522" s="120"/>
      <c r="K522" s="433"/>
      <c r="L522" s="120"/>
      <c r="M522" s="185"/>
      <c r="N522" s="186"/>
      <c r="O522" s="184"/>
      <c r="V522" s="940"/>
      <c r="W522" s="779"/>
      <c r="X522" s="941"/>
    </row>
    <row r="523" spans="4:24" x14ac:dyDescent="0.25">
      <c r="D523" s="120"/>
      <c r="E523" s="120"/>
      <c r="F523" s="120"/>
      <c r="G523" s="120"/>
      <c r="H523" s="120"/>
      <c r="I523" s="120"/>
      <c r="J523" s="120"/>
      <c r="K523" s="433"/>
      <c r="L523" s="120"/>
      <c r="M523" s="185"/>
      <c r="N523" s="186"/>
      <c r="O523" s="184"/>
      <c r="V523" s="940"/>
      <c r="W523" s="779"/>
      <c r="X523" s="941"/>
    </row>
    <row r="524" spans="4:24" x14ac:dyDescent="0.25">
      <c r="D524" s="120"/>
      <c r="E524" s="120"/>
      <c r="F524" s="120"/>
      <c r="G524" s="120"/>
      <c r="H524" s="120"/>
      <c r="I524" s="120"/>
      <c r="J524" s="120"/>
      <c r="K524" s="433"/>
      <c r="L524" s="120"/>
      <c r="M524" s="185"/>
      <c r="N524" s="186"/>
      <c r="O524" s="184"/>
      <c r="V524" s="940"/>
      <c r="W524" s="779"/>
      <c r="X524" s="941"/>
    </row>
    <row r="525" spans="4:24" x14ac:dyDescent="0.25">
      <c r="D525" s="120"/>
      <c r="E525" s="120"/>
      <c r="F525" s="120"/>
      <c r="G525" s="120"/>
      <c r="H525" s="120"/>
      <c r="I525" s="120"/>
      <c r="J525" s="120"/>
      <c r="K525" s="433"/>
      <c r="L525" s="120"/>
      <c r="M525" s="185"/>
      <c r="N525" s="186"/>
      <c r="O525" s="184"/>
      <c r="V525" s="940"/>
      <c r="W525" s="779"/>
      <c r="X525" s="941"/>
    </row>
    <row r="526" spans="4:24" x14ac:dyDescent="0.25">
      <c r="D526" s="120"/>
      <c r="E526" s="120"/>
      <c r="F526" s="120"/>
      <c r="G526" s="120"/>
      <c r="H526" s="120"/>
      <c r="I526" s="120"/>
      <c r="J526" s="120"/>
      <c r="K526" s="433"/>
      <c r="L526" s="120"/>
      <c r="M526" s="185"/>
      <c r="N526" s="186"/>
      <c r="O526" s="184"/>
      <c r="V526" s="940"/>
      <c r="W526" s="779"/>
      <c r="X526" s="941"/>
    </row>
    <row r="527" spans="4:24" x14ac:dyDescent="0.25">
      <c r="D527" s="120"/>
      <c r="E527" s="120"/>
      <c r="F527" s="120"/>
      <c r="G527" s="120"/>
      <c r="H527" s="120"/>
      <c r="I527" s="120"/>
      <c r="J527" s="120"/>
      <c r="K527" s="433"/>
      <c r="L527" s="120"/>
      <c r="M527" s="185"/>
      <c r="N527" s="186"/>
      <c r="O527" s="184"/>
      <c r="V527" s="940"/>
      <c r="W527" s="779"/>
      <c r="X527" s="941"/>
    </row>
    <row r="528" spans="4:24" x14ac:dyDescent="0.25">
      <c r="D528" s="120"/>
      <c r="E528" s="120"/>
      <c r="F528" s="120"/>
      <c r="G528" s="120"/>
      <c r="H528" s="120"/>
      <c r="I528" s="120"/>
      <c r="J528" s="120"/>
      <c r="K528" s="433"/>
      <c r="L528" s="120"/>
      <c r="M528" s="185"/>
      <c r="N528" s="186"/>
      <c r="O528" s="184"/>
      <c r="V528" s="940"/>
      <c r="W528" s="779"/>
      <c r="X528" s="941"/>
    </row>
    <row r="529" spans="4:24" x14ac:dyDescent="0.25">
      <c r="D529" s="120"/>
      <c r="E529" s="120"/>
      <c r="F529" s="120"/>
      <c r="G529" s="120"/>
      <c r="H529" s="120"/>
      <c r="I529" s="120"/>
      <c r="J529" s="120"/>
      <c r="K529" s="433"/>
      <c r="L529" s="120"/>
      <c r="M529" s="185"/>
      <c r="N529" s="186"/>
      <c r="O529" s="184"/>
      <c r="V529" s="940"/>
      <c r="W529" s="779"/>
      <c r="X529" s="941"/>
    </row>
    <row r="530" spans="4:24" x14ac:dyDescent="0.25">
      <c r="D530" s="120"/>
      <c r="E530" s="120"/>
      <c r="F530" s="120"/>
      <c r="G530" s="120"/>
      <c r="H530" s="120"/>
      <c r="I530" s="120"/>
      <c r="J530" s="120"/>
      <c r="K530" s="433"/>
      <c r="L530" s="120"/>
      <c r="M530" s="185"/>
      <c r="N530" s="186"/>
      <c r="O530" s="184"/>
      <c r="V530" s="940"/>
      <c r="W530" s="779"/>
      <c r="X530" s="941"/>
    </row>
    <row r="531" spans="4:24" x14ac:dyDescent="0.25">
      <c r="D531" s="120"/>
      <c r="E531" s="120"/>
      <c r="F531" s="120"/>
      <c r="G531" s="120"/>
      <c r="H531" s="120"/>
      <c r="I531" s="120"/>
      <c r="J531" s="120"/>
      <c r="K531" s="433"/>
      <c r="L531" s="120"/>
      <c r="M531" s="185"/>
      <c r="N531" s="186"/>
      <c r="O531" s="184"/>
      <c r="V531" s="940"/>
      <c r="W531" s="779"/>
      <c r="X531" s="941"/>
    </row>
    <row r="532" spans="4:24" x14ac:dyDescent="0.25">
      <c r="D532" s="120"/>
      <c r="E532" s="120"/>
      <c r="F532" s="120"/>
      <c r="G532" s="120"/>
      <c r="H532" s="120"/>
      <c r="I532" s="120"/>
      <c r="J532" s="120"/>
      <c r="K532" s="433"/>
      <c r="L532" s="120"/>
      <c r="M532" s="185"/>
      <c r="N532" s="186"/>
      <c r="O532" s="184"/>
      <c r="V532" s="940"/>
      <c r="W532" s="779"/>
      <c r="X532" s="941"/>
    </row>
    <row r="533" spans="4:24" x14ac:dyDescent="0.25">
      <c r="D533" s="120"/>
      <c r="E533" s="120"/>
      <c r="F533" s="120"/>
      <c r="G533" s="120"/>
      <c r="H533" s="120"/>
      <c r="I533" s="120"/>
      <c r="J533" s="120"/>
      <c r="K533" s="433"/>
      <c r="L533" s="120"/>
      <c r="M533" s="185"/>
      <c r="N533" s="186"/>
      <c r="O533" s="184"/>
      <c r="V533" s="940"/>
      <c r="W533" s="779"/>
      <c r="X533" s="941"/>
    </row>
    <row r="534" spans="4:24" x14ac:dyDescent="0.25">
      <c r="D534" s="120"/>
      <c r="E534" s="120"/>
      <c r="F534" s="120"/>
      <c r="G534" s="120"/>
      <c r="H534" s="120"/>
      <c r="I534" s="120"/>
      <c r="J534" s="120"/>
      <c r="K534" s="433"/>
      <c r="L534" s="120"/>
      <c r="M534" s="185"/>
      <c r="N534" s="186"/>
      <c r="O534" s="184"/>
      <c r="V534" s="940"/>
      <c r="W534" s="779"/>
      <c r="X534" s="941"/>
    </row>
    <row r="535" spans="4:24" x14ac:dyDescent="0.25">
      <c r="D535" s="120"/>
      <c r="E535" s="120"/>
      <c r="F535" s="120"/>
      <c r="G535" s="120"/>
      <c r="H535" s="120"/>
      <c r="I535" s="120"/>
      <c r="J535" s="120"/>
      <c r="K535" s="433"/>
      <c r="L535" s="120"/>
      <c r="M535" s="185"/>
      <c r="N535" s="186"/>
      <c r="O535" s="184"/>
      <c r="V535" s="940"/>
      <c r="W535" s="779"/>
      <c r="X535" s="941"/>
    </row>
    <row r="536" spans="4:24" x14ac:dyDescent="0.25">
      <c r="D536" s="120"/>
      <c r="E536" s="120"/>
      <c r="F536" s="120"/>
      <c r="G536" s="120"/>
      <c r="H536" s="120"/>
      <c r="I536" s="120"/>
      <c r="J536" s="120"/>
      <c r="K536" s="433"/>
      <c r="L536" s="120"/>
      <c r="M536" s="185"/>
      <c r="N536" s="186"/>
      <c r="O536" s="184"/>
      <c r="V536" s="940"/>
      <c r="W536" s="779"/>
      <c r="X536" s="941"/>
    </row>
    <row r="537" spans="4:24" x14ac:dyDescent="0.25">
      <c r="D537" s="120"/>
      <c r="E537" s="120"/>
      <c r="F537" s="120"/>
      <c r="G537" s="120"/>
      <c r="H537" s="120"/>
      <c r="I537" s="120"/>
      <c r="J537" s="120"/>
      <c r="K537" s="433"/>
      <c r="L537" s="120"/>
      <c r="M537" s="185"/>
      <c r="N537" s="186"/>
      <c r="O537" s="184"/>
      <c r="V537" s="940"/>
      <c r="W537" s="779"/>
      <c r="X537" s="941"/>
    </row>
    <row r="538" spans="4:24" x14ac:dyDescent="0.25">
      <c r="D538" s="120"/>
      <c r="E538" s="120"/>
      <c r="F538" s="120"/>
      <c r="G538" s="120"/>
      <c r="H538" s="120"/>
      <c r="I538" s="120"/>
      <c r="J538" s="120"/>
      <c r="K538" s="433"/>
      <c r="L538" s="120"/>
      <c r="M538" s="185"/>
      <c r="N538" s="186"/>
      <c r="O538" s="184"/>
      <c r="V538" s="940"/>
      <c r="W538" s="779"/>
      <c r="X538" s="941"/>
    </row>
    <row r="539" spans="4:24" x14ac:dyDescent="0.25">
      <c r="D539" s="120"/>
      <c r="E539" s="120"/>
      <c r="F539" s="120"/>
      <c r="G539" s="120"/>
      <c r="H539" s="120"/>
      <c r="I539" s="120"/>
      <c r="J539" s="120"/>
      <c r="K539" s="433"/>
      <c r="L539" s="120"/>
      <c r="M539" s="185"/>
      <c r="N539" s="186"/>
      <c r="O539" s="184"/>
      <c r="V539" s="940"/>
      <c r="W539" s="779"/>
      <c r="X539" s="941"/>
    </row>
    <row r="540" spans="4:24" x14ac:dyDescent="0.25">
      <c r="D540" s="120"/>
      <c r="E540" s="120"/>
      <c r="F540" s="120"/>
      <c r="G540" s="120"/>
      <c r="H540" s="120"/>
      <c r="I540" s="120"/>
      <c r="J540" s="120"/>
      <c r="K540" s="433"/>
      <c r="L540" s="120"/>
      <c r="M540" s="185"/>
      <c r="N540" s="186"/>
      <c r="O540" s="184"/>
      <c r="V540" s="940"/>
      <c r="W540" s="779"/>
      <c r="X540" s="941"/>
    </row>
    <row r="541" spans="4:24" x14ac:dyDescent="0.25">
      <c r="D541" s="120"/>
      <c r="E541" s="120"/>
      <c r="F541" s="120"/>
      <c r="G541" s="120"/>
      <c r="H541" s="120"/>
      <c r="I541" s="120"/>
      <c r="J541" s="120"/>
      <c r="K541" s="433"/>
      <c r="L541" s="120"/>
      <c r="M541" s="185"/>
      <c r="N541" s="186"/>
      <c r="O541" s="184"/>
      <c r="V541" s="940"/>
      <c r="W541" s="779"/>
      <c r="X541" s="941"/>
    </row>
    <row r="542" spans="4:24" x14ac:dyDescent="0.25">
      <c r="D542" s="120"/>
      <c r="E542" s="120"/>
      <c r="F542" s="120"/>
      <c r="G542" s="120"/>
      <c r="H542" s="120"/>
      <c r="I542" s="120"/>
      <c r="J542" s="120"/>
      <c r="K542" s="433"/>
      <c r="L542" s="120"/>
      <c r="M542" s="185"/>
      <c r="N542" s="186"/>
      <c r="O542" s="184"/>
      <c r="V542" s="940"/>
      <c r="W542" s="779"/>
      <c r="X542" s="941"/>
    </row>
    <row r="543" spans="4:24" x14ac:dyDescent="0.25">
      <c r="D543" s="120"/>
      <c r="E543" s="120"/>
      <c r="F543" s="120"/>
      <c r="G543" s="120"/>
      <c r="H543" s="120"/>
      <c r="I543" s="120"/>
      <c r="J543" s="120"/>
      <c r="K543" s="433"/>
      <c r="L543" s="120"/>
      <c r="M543" s="185"/>
      <c r="N543" s="186"/>
      <c r="O543" s="184"/>
      <c r="V543" s="940"/>
      <c r="W543" s="779"/>
      <c r="X543" s="941"/>
    </row>
    <row r="544" spans="4:24" x14ac:dyDescent="0.25">
      <c r="D544" s="120"/>
      <c r="E544" s="120"/>
      <c r="F544" s="120"/>
      <c r="G544" s="120"/>
      <c r="H544" s="120"/>
      <c r="I544" s="120"/>
      <c r="J544" s="120"/>
      <c r="K544" s="433"/>
      <c r="L544" s="120"/>
      <c r="M544" s="185"/>
      <c r="N544" s="186"/>
      <c r="O544" s="184"/>
      <c r="V544" s="940"/>
      <c r="W544" s="779"/>
      <c r="X544" s="941"/>
    </row>
    <row r="545" spans="4:24" x14ac:dyDescent="0.25">
      <c r="D545" s="120"/>
      <c r="E545" s="120"/>
      <c r="F545" s="120"/>
      <c r="G545" s="120"/>
      <c r="H545" s="120"/>
      <c r="I545" s="120"/>
      <c r="J545" s="120"/>
      <c r="K545" s="433"/>
      <c r="L545" s="120"/>
      <c r="M545" s="185"/>
      <c r="N545" s="186"/>
      <c r="O545" s="184"/>
      <c r="V545" s="940"/>
      <c r="W545" s="779"/>
      <c r="X545" s="941"/>
    </row>
    <row r="546" spans="4:24" x14ac:dyDescent="0.25">
      <c r="D546" s="120"/>
      <c r="E546" s="120"/>
      <c r="F546" s="120"/>
      <c r="G546" s="120"/>
      <c r="H546" s="120"/>
      <c r="I546" s="120"/>
      <c r="J546" s="120"/>
      <c r="K546" s="433"/>
      <c r="L546" s="120"/>
      <c r="M546" s="185"/>
      <c r="N546" s="186"/>
      <c r="O546" s="184"/>
      <c r="V546" s="940"/>
      <c r="W546" s="779"/>
      <c r="X546" s="941"/>
    </row>
    <row r="547" spans="4:24" x14ac:dyDescent="0.25">
      <c r="D547" s="120"/>
      <c r="E547" s="120"/>
      <c r="F547" s="120"/>
      <c r="G547" s="120"/>
      <c r="H547" s="120"/>
      <c r="I547" s="120"/>
      <c r="J547" s="120"/>
      <c r="K547" s="433"/>
      <c r="L547" s="120"/>
      <c r="M547" s="185"/>
      <c r="N547" s="186"/>
      <c r="O547" s="184"/>
      <c r="V547" s="940"/>
      <c r="W547" s="779"/>
      <c r="X547" s="941"/>
    </row>
    <row r="548" spans="4:24" x14ac:dyDescent="0.25">
      <c r="D548" s="120"/>
      <c r="E548" s="120"/>
      <c r="F548" s="120"/>
      <c r="G548" s="120"/>
      <c r="H548" s="120"/>
      <c r="I548" s="120"/>
      <c r="J548" s="120"/>
      <c r="K548" s="433"/>
      <c r="L548" s="120"/>
      <c r="M548" s="185"/>
      <c r="N548" s="186"/>
      <c r="O548" s="184"/>
      <c r="V548" s="940"/>
      <c r="W548" s="779"/>
      <c r="X548" s="941"/>
    </row>
    <row r="549" spans="4:24" x14ac:dyDescent="0.25">
      <c r="D549" s="120"/>
      <c r="E549" s="120"/>
      <c r="F549" s="120"/>
      <c r="G549" s="120"/>
      <c r="H549" s="120"/>
      <c r="I549" s="120"/>
      <c r="J549" s="120"/>
      <c r="K549" s="433"/>
      <c r="L549" s="120"/>
      <c r="M549" s="185"/>
      <c r="N549" s="186"/>
      <c r="O549" s="184"/>
      <c r="V549" s="940"/>
      <c r="W549" s="779"/>
      <c r="X549" s="941"/>
    </row>
    <row r="550" spans="4:24" x14ac:dyDescent="0.25">
      <c r="D550" s="120"/>
      <c r="E550" s="120"/>
      <c r="F550" s="120"/>
      <c r="G550" s="120"/>
      <c r="H550" s="120"/>
      <c r="I550" s="120"/>
      <c r="J550" s="120"/>
      <c r="K550" s="433"/>
      <c r="L550" s="120"/>
      <c r="M550" s="185"/>
      <c r="N550" s="186"/>
      <c r="O550" s="184"/>
      <c r="V550" s="940"/>
      <c r="W550" s="779"/>
      <c r="X550" s="941"/>
    </row>
    <row r="551" spans="4:24" x14ac:dyDescent="0.25">
      <c r="D551" s="120"/>
      <c r="E551" s="120"/>
      <c r="F551" s="120"/>
      <c r="G551" s="120"/>
      <c r="H551" s="120"/>
      <c r="I551" s="120"/>
      <c r="J551" s="120"/>
      <c r="K551" s="433"/>
      <c r="L551" s="120"/>
      <c r="M551" s="185"/>
      <c r="N551" s="186"/>
      <c r="O551" s="184"/>
      <c r="V551" s="940"/>
      <c r="W551" s="779"/>
      <c r="X551" s="941"/>
    </row>
    <row r="552" spans="4:24" x14ac:dyDescent="0.25">
      <c r="D552" s="120"/>
      <c r="E552" s="120"/>
      <c r="F552" s="120"/>
      <c r="G552" s="120"/>
      <c r="H552" s="120"/>
      <c r="I552" s="120"/>
      <c r="J552" s="120"/>
      <c r="K552" s="433"/>
      <c r="L552" s="120"/>
      <c r="M552" s="185"/>
      <c r="N552" s="186"/>
      <c r="O552" s="184"/>
      <c r="V552" s="940"/>
      <c r="W552" s="779"/>
      <c r="X552" s="941"/>
    </row>
    <row r="553" spans="4:24" x14ac:dyDescent="0.25">
      <c r="D553" s="120"/>
      <c r="E553" s="120"/>
      <c r="F553" s="120"/>
      <c r="G553" s="120"/>
      <c r="H553" s="120"/>
      <c r="I553" s="120"/>
      <c r="J553" s="120"/>
      <c r="K553" s="433"/>
      <c r="L553" s="120"/>
      <c r="M553" s="185"/>
      <c r="N553" s="186"/>
      <c r="O553" s="184"/>
      <c r="V553" s="940"/>
      <c r="W553" s="779"/>
      <c r="X553" s="941"/>
    </row>
    <row r="554" spans="4:24" x14ac:dyDescent="0.25">
      <c r="D554" s="120"/>
      <c r="E554" s="120"/>
      <c r="F554" s="120"/>
      <c r="G554" s="120"/>
      <c r="H554" s="120"/>
      <c r="I554" s="120"/>
      <c r="J554" s="120"/>
      <c r="K554" s="433"/>
      <c r="L554" s="120"/>
      <c r="M554" s="185"/>
      <c r="N554" s="186"/>
      <c r="O554" s="184"/>
      <c r="V554" s="940"/>
      <c r="W554" s="779"/>
      <c r="X554" s="941"/>
    </row>
    <row r="555" spans="4:24" x14ac:dyDescent="0.25">
      <c r="D555" s="120"/>
      <c r="E555" s="120"/>
      <c r="F555" s="120"/>
      <c r="G555" s="120"/>
      <c r="H555" s="120"/>
      <c r="I555" s="120"/>
      <c r="J555" s="120"/>
      <c r="K555" s="433"/>
      <c r="L555" s="120"/>
      <c r="M555" s="185"/>
      <c r="N555" s="186"/>
      <c r="O555" s="184"/>
      <c r="V555" s="940"/>
      <c r="W555" s="779"/>
      <c r="X555" s="941"/>
    </row>
    <row r="556" spans="4:24" x14ac:dyDescent="0.25">
      <c r="D556" s="120"/>
      <c r="E556" s="120"/>
      <c r="F556" s="120"/>
      <c r="G556" s="120"/>
      <c r="H556" s="120"/>
      <c r="I556" s="120"/>
      <c r="J556" s="120"/>
      <c r="K556" s="433"/>
      <c r="L556" s="120"/>
      <c r="M556" s="185"/>
      <c r="N556" s="186"/>
      <c r="O556" s="184"/>
      <c r="V556" s="940"/>
      <c r="W556" s="779"/>
      <c r="X556" s="941"/>
    </row>
    <row r="557" spans="4:24" x14ac:dyDescent="0.25">
      <c r="D557" s="120"/>
      <c r="E557" s="120"/>
      <c r="F557" s="120"/>
      <c r="G557" s="120"/>
      <c r="H557" s="120"/>
      <c r="I557" s="120"/>
      <c r="J557" s="120"/>
      <c r="K557" s="433"/>
      <c r="L557" s="120"/>
      <c r="M557" s="185"/>
      <c r="N557" s="186"/>
      <c r="O557" s="184"/>
      <c r="V557" s="940"/>
      <c r="W557" s="779"/>
      <c r="X557" s="941"/>
    </row>
    <row r="558" spans="4:24" x14ac:dyDescent="0.25">
      <c r="D558" s="120"/>
      <c r="E558" s="120"/>
      <c r="F558" s="120"/>
      <c r="G558" s="120"/>
      <c r="H558" s="120"/>
      <c r="I558" s="120"/>
      <c r="J558" s="120"/>
      <c r="K558" s="433"/>
      <c r="L558" s="120"/>
      <c r="M558" s="185"/>
      <c r="N558" s="186"/>
      <c r="O558" s="184"/>
      <c r="V558" s="940"/>
      <c r="W558" s="779"/>
      <c r="X558" s="941"/>
    </row>
    <row r="559" spans="4:24" x14ac:dyDescent="0.25">
      <c r="D559" s="120"/>
      <c r="E559" s="120"/>
      <c r="F559" s="120"/>
      <c r="G559" s="120"/>
      <c r="H559" s="120"/>
      <c r="I559" s="120"/>
      <c r="J559" s="120"/>
      <c r="K559" s="433"/>
      <c r="L559" s="120"/>
      <c r="M559" s="185"/>
      <c r="N559" s="186"/>
      <c r="O559" s="184"/>
      <c r="V559" s="940"/>
      <c r="W559" s="779"/>
      <c r="X559" s="941"/>
    </row>
    <row r="560" spans="4:24" x14ac:dyDescent="0.25">
      <c r="D560" s="120"/>
      <c r="E560" s="120"/>
      <c r="F560" s="120"/>
      <c r="G560" s="120"/>
      <c r="H560" s="120"/>
      <c r="I560" s="120"/>
      <c r="J560" s="120"/>
      <c r="K560" s="433"/>
      <c r="L560" s="120"/>
      <c r="M560" s="185"/>
      <c r="N560" s="186"/>
      <c r="O560" s="184"/>
      <c r="V560" s="940"/>
      <c r="W560" s="779"/>
      <c r="X560" s="941"/>
    </row>
    <row r="561" spans="4:24" x14ac:dyDescent="0.25">
      <c r="D561" s="120"/>
      <c r="E561" s="120"/>
      <c r="F561" s="120"/>
      <c r="G561" s="120"/>
      <c r="H561" s="120"/>
      <c r="I561" s="120"/>
      <c r="J561" s="120"/>
      <c r="K561" s="433"/>
      <c r="L561" s="120"/>
      <c r="M561" s="185"/>
      <c r="N561" s="186"/>
      <c r="O561" s="184"/>
      <c r="V561" s="940"/>
      <c r="W561" s="779"/>
      <c r="X561" s="941"/>
    </row>
    <row r="562" spans="4:24" x14ac:dyDescent="0.25">
      <c r="D562" s="120"/>
      <c r="E562" s="120"/>
      <c r="F562" s="120"/>
      <c r="G562" s="120"/>
      <c r="H562" s="120"/>
      <c r="I562" s="120"/>
      <c r="J562" s="120"/>
      <c r="K562" s="433"/>
      <c r="L562" s="120"/>
      <c r="M562" s="185"/>
      <c r="N562" s="186"/>
      <c r="O562" s="184"/>
      <c r="V562" s="940"/>
      <c r="W562" s="779"/>
      <c r="X562" s="941"/>
    </row>
    <row r="563" spans="4:24" x14ac:dyDescent="0.25">
      <c r="D563" s="120"/>
      <c r="E563" s="120"/>
      <c r="F563" s="120"/>
      <c r="G563" s="120"/>
      <c r="H563" s="120"/>
      <c r="I563" s="120"/>
      <c r="J563" s="120"/>
      <c r="K563" s="433"/>
      <c r="L563" s="120"/>
      <c r="M563" s="185"/>
      <c r="N563" s="186"/>
      <c r="O563" s="184"/>
      <c r="V563" s="940"/>
      <c r="W563" s="779"/>
      <c r="X563" s="941"/>
    </row>
    <row r="564" spans="4:24" x14ac:dyDescent="0.25">
      <c r="D564" s="120"/>
      <c r="E564" s="120"/>
      <c r="F564" s="120"/>
      <c r="G564" s="120"/>
      <c r="H564" s="120"/>
      <c r="I564" s="120"/>
      <c r="J564" s="120"/>
      <c r="K564" s="433"/>
      <c r="L564" s="120"/>
      <c r="M564" s="185"/>
      <c r="N564" s="186"/>
      <c r="O564" s="184"/>
      <c r="V564" s="940"/>
      <c r="W564" s="779"/>
      <c r="X564" s="941"/>
    </row>
    <row r="565" spans="4:24" x14ac:dyDescent="0.25">
      <c r="D565" s="120"/>
      <c r="E565" s="120"/>
      <c r="F565" s="120"/>
      <c r="G565" s="120"/>
      <c r="H565" s="120"/>
      <c r="I565" s="120"/>
      <c r="J565" s="120"/>
      <c r="K565" s="433"/>
      <c r="L565" s="120"/>
      <c r="M565" s="185"/>
      <c r="N565" s="186"/>
      <c r="O565" s="184"/>
      <c r="V565" s="940"/>
      <c r="W565" s="779"/>
      <c r="X565" s="941"/>
    </row>
    <row r="566" spans="4:24" x14ac:dyDescent="0.25">
      <c r="D566" s="120"/>
      <c r="E566" s="120"/>
      <c r="F566" s="120"/>
      <c r="G566" s="120"/>
      <c r="H566" s="120"/>
      <c r="I566" s="120"/>
      <c r="J566" s="120"/>
      <c r="K566" s="433"/>
      <c r="L566" s="120"/>
      <c r="M566" s="185"/>
      <c r="N566" s="186"/>
      <c r="O566" s="184"/>
      <c r="V566" s="940"/>
      <c r="W566" s="779"/>
      <c r="X566" s="941"/>
    </row>
    <row r="567" spans="4:24" x14ac:dyDescent="0.25">
      <c r="D567" s="120"/>
      <c r="E567" s="120"/>
      <c r="F567" s="120"/>
      <c r="G567" s="120"/>
      <c r="H567" s="120"/>
      <c r="I567" s="120"/>
      <c r="J567" s="120"/>
      <c r="K567" s="433"/>
      <c r="L567" s="120"/>
      <c r="M567" s="185"/>
      <c r="N567" s="186"/>
      <c r="O567" s="184"/>
      <c r="V567" s="940"/>
      <c r="W567" s="779"/>
      <c r="X567" s="941"/>
    </row>
    <row r="568" spans="4:24" x14ac:dyDescent="0.25">
      <c r="D568" s="120"/>
      <c r="E568" s="120"/>
      <c r="F568" s="120"/>
      <c r="G568" s="120"/>
      <c r="H568" s="120"/>
      <c r="I568" s="120"/>
      <c r="J568" s="120"/>
      <c r="K568" s="433"/>
      <c r="L568" s="120"/>
      <c r="M568" s="185"/>
      <c r="N568" s="186"/>
      <c r="O568" s="184"/>
      <c r="V568" s="940"/>
      <c r="W568" s="779"/>
      <c r="X568" s="941"/>
    </row>
    <row r="569" spans="4:24" x14ac:dyDescent="0.25">
      <c r="D569" s="120"/>
      <c r="E569" s="120"/>
      <c r="F569" s="120"/>
      <c r="G569" s="120"/>
      <c r="H569" s="120"/>
      <c r="I569" s="120"/>
      <c r="J569" s="120"/>
      <c r="K569" s="433"/>
      <c r="L569" s="120"/>
      <c r="M569" s="185"/>
      <c r="N569" s="186"/>
      <c r="O569" s="184"/>
      <c r="V569" s="940"/>
      <c r="W569" s="779"/>
      <c r="X569" s="941"/>
    </row>
    <row r="570" spans="4:24" x14ac:dyDescent="0.25">
      <c r="D570" s="120"/>
      <c r="E570" s="120"/>
      <c r="F570" s="120"/>
      <c r="G570" s="120"/>
      <c r="H570" s="120"/>
      <c r="I570" s="120"/>
      <c r="J570" s="120"/>
      <c r="K570" s="433"/>
      <c r="L570" s="120"/>
      <c r="M570" s="185"/>
      <c r="N570" s="186"/>
      <c r="O570" s="184"/>
      <c r="V570" s="940"/>
      <c r="W570" s="779"/>
      <c r="X570" s="941"/>
    </row>
    <row r="571" spans="4:24" x14ac:dyDescent="0.25">
      <c r="D571" s="120"/>
      <c r="E571" s="120"/>
      <c r="F571" s="120"/>
      <c r="G571" s="120"/>
      <c r="H571" s="120"/>
      <c r="I571" s="120"/>
      <c r="J571" s="120"/>
      <c r="K571" s="433"/>
      <c r="L571" s="120"/>
      <c r="M571" s="185"/>
      <c r="N571" s="186"/>
      <c r="O571" s="184"/>
      <c r="V571" s="940"/>
      <c r="W571" s="779"/>
      <c r="X571" s="941"/>
    </row>
    <row r="572" spans="4:24" x14ac:dyDescent="0.25">
      <c r="D572" s="120"/>
      <c r="E572" s="120"/>
      <c r="F572" s="120"/>
      <c r="G572" s="120"/>
      <c r="H572" s="120"/>
      <c r="I572" s="120"/>
      <c r="J572" s="120"/>
      <c r="K572" s="433"/>
      <c r="L572" s="120"/>
      <c r="M572" s="185"/>
      <c r="N572" s="186"/>
      <c r="O572" s="184"/>
      <c r="V572" s="940"/>
      <c r="W572" s="779"/>
      <c r="X572" s="941"/>
    </row>
    <row r="573" spans="4:24" x14ac:dyDescent="0.25">
      <c r="D573" s="120"/>
      <c r="E573" s="120"/>
      <c r="F573" s="120"/>
      <c r="G573" s="120"/>
      <c r="H573" s="120"/>
      <c r="I573" s="120"/>
      <c r="J573" s="120"/>
      <c r="K573" s="433"/>
      <c r="L573" s="120"/>
      <c r="M573" s="185"/>
      <c r="N573" s="186"/>
      <c r="O573" s="184"/>
      <c r="V573" s="940"/>
      <c r="W573" s="779"/>
      <c r="X573" s="941"/>
    </row>
    <row r="574" spans="4:24" x14ac:dyDescent="0.25">
      <c r="D574" s="120"/>
      <c r="E574" s="120"/>
      <c r="F574" s="120"/>
      <c r="G574" s="120"/>
      <c r="H574" s="120"/>
      <c r="I574" s="120"/>
      <c r="J574" s="120"/>
      <c r="K574" s="433"/>
      <c r="L574" s="120"/>
      <c r="M574" s="185"/>
      <c r="N574" s="186"/>
      <c r="O574" s="184"/>
      <c r="V574" s="940"/>
      <c r="W574" s="779"/>
      <c r="X574" s="941"/>
    </row>
    <row r="575" spans="4:24" x14ac:dyDescent="0.25">
      <c r="D575" s="120"/>
      <c r="E575" s="120"/>
      <c r="F575" s="120"/>
      <c r="G575" s="120"/>
      <c r="H575" s="120"/>
      <c r="I575" s="120"/>
      <c r="J575" s="120"/>
      <c r="K575" s="433"/>
      <c r="L575" s="120"/>
      <c r="M575" s="185"/>
      <c r="N575" s="186"/>
      <c r="O575" s="184"/>
      <c r="V575" s="940"/>
      <c r="W575" s="779"/>
      <c r="X575" s="941"/>
    </row>
    <row r="576" spans="4:24" x14ac:dyDescent="0.25">
      <c r="D576" s="120"/>
      <c r="E576" s="120"/>
      <c r="F576" s="120"/>
      <c r="G576" s="120"/>
      <c r="H576" s="120"/>
      <c r="I576" s="120"/>
      <c r="J576" s="120"/>
      <c r="K576" s="433"/>
      <c r="L576" s="120"/>
      <c r="M576" s="185"/>
      <c r="N576" s="186"/>
      <c r="O576" s="184"/>
      <c r="V576" s="940"/>
      <c r="W576" s="779"/>
      <c r="X576" s="941"/>
    </row>
    <row r="577" spans="4:24" x14ac:dyDescent="0.25">
      <c r="D577" s="120"/>
      <c r="E577" s="120"/>
      <c r="F577" s="120"/>
      <c r="G577" s="120"/>
      <c r="H577" s="120"/>
      <c r="I577" s="120"/>
      <c r="J577" s="120"/>
      <c r="K577" s="433"/>
      <c r="L577" s="120"/>
      <c r="M577" s="185"/>
      <c r="N577" s="186"/>
      <c r="O577" s="184"/>
      <c r="V577" s="940"/>
      <c r="W577" s="779"/>
      <c r="X577" s="941"/>
    </row>
    <row r="578" spans="4:24" x14ac:dyDescent="0.25">
      <c r="D578" s="120"/>
      <c r="E578" s="120"/>
      <c r="F578" s="120"/>
      <c r="G578" s="120"/>
      <c r="H578" s="120"/>
      <c r="I578" s="120"/>
      <c r="J578" s="120"/>
      <c r="K578" s="433"/>
      <c r="L578" s="120"/>
      <c r="M578" s="185"/>
      <c r="N578" s="186"/>
      <c r="O578" s="184"/>
      <c r="V578" s="940"/>
      <c r="W578" s="779"/>
      <c r="X578" s="941"/>
    </row>
    <row r="579" spans="4:24" x14ac:dyDescent="0.25">
      <c r="D579" s="120"/>
      <c r="E579" s="120"/>
      <c r="F579" s="120"/>
      <c r="G579" s="120"/>
      <c r="H579" s="120"/>
      <c r="I579" s="120"/>
      <c r="J579" s="120"/>
      <c r="K579" s="433"/>
      <c r="L579" s="120"/>
      <c r="M579" s="185"/>
      <c r="N579" s="186"/>
      <c r="O579" s="184"/>
      <c r="V579" s="940"/>
      <c r="W579" s="779"/>
      <c r="X579" s="941"/>
    </row>
    <row r="580" spans="4:24" x14ac:dyDescent="0.25">
      <c r="D580" s="120"/>
      <c r="E580" s="120"/>
      <c r="F580" s="120"/>
      <c r="G580" s="120"/>
      <c r="H580" s="120"/>
      <c r="I580" s="120"/>
      <c r="J580" s="120"/>
      <c r="K580" s="433"/>
      <c r="L580" s="120"/>
      <c r="M580" s="185"/>
      <c r="N580" s="186"/>
      <c r="O580" s="184"/>
      <c r="V580" s="940"/>
      <c r="W580" s="779"/>
      <c r="X580" s="941"/>
    </row>
    <row r="581" spans="4:24" x14ac:dyDescent="0.25">
      <c r="D581" s="120"/>
      <c r="E581" s="120"/>
      <c r="F581" s="120"/>
      <c r="G581" s="120"/>
      <c r="H581" s="120"/>
      <c r="I581" s="120"/>
      <c r="J581" s="120"/>
      <c r="K581" s="433"/>
      <c r="L581" s="120"/>
      <c r="M581" s="185"/>
      <c r="N581" s="186"/>
      <c r="O581" s="184"/>
      <c r="V581" s="940"/>
      <c r="W581" s="779"/>
      <c r="X581" s="941"/>
    </row>
    <row r="582" spans="4:24" x14ac:dyDescent="0.25">
      <c r="D582" s="120"/>
      <c r="E582" s="120"/>
      <c r="F582" s="120"/>
      <c r="G582" s="120"/>
      <c r="H582" s="120"/>
      <c r="I582" s="120"/>
      <c r="J582" s="120"/>
      <c r="K582" s="433"/>
      <c r="L582" s="120"/>
      <c r="M582" s="185"/>
      <c r="N582" s="186"/>
      <c r="O582" s="184"/>
      <c r="V582" s="940"/>
      <c r="W582" s="779"/>
      <c r="X582" s="941"/>
    </row>
    <row r="583" spans="4:24" x14ac:dyDescent="0.25">
      <c r="D583" s="120"/>
      <c r="E583" s="120"/>
      <c r="F583" s="120"/>
      <c r="G583" s="120"/>
      <c r="H583" s="120"/>
      <c r="I583" s="120"/>
      <c r="J583" s="120"/>
      <c r="K583" s="433"/>
      <c r="L583" s="120"/>
      <c r="M583" s="185"/>
      <c r="N583" s="186"/>
      <c r="O583" s="184"/>
      <c r="V583" s="940"/>
      <c r="W583" s="779"/>
      <c r="X583" s="941"/>
    </row>
    <row r="584" spans="4:24" x14ac:dyDescent="0.25">
      <c r="D584" s="120"/>
      <c r="E584" s="120"/>
      <c r="F584" s="120"/>
      <c r="G584" s="120"/>
      <c r="H584" s="120"/>
      <c r="I584" s="120"/>
      <c r="J584" s="120"/>
      <c r="K584" s="433"/>
      <c r="L584" s="120"/>
      <c r="M584" s="185"/>
      <c r="N584" s="186"/>
      <c r="O584" s="184"/>
      <c r="V584" s="940"/>
      <c r="W584" s="779"/>
      <c r="X584" s="941"/>
    </row>
    <row r="585" spans="4:24" x14ac:dyDescent="0.25">
      <c r="D585" s="120"/>
      <c r="E585" s="120"/>
      <c r="F585" s="120"/>
      <c r="G585" s="120"/>
      <c r="H585" s="120"/>
      <c r="I585" s="120"/>
      <c r="J585" s="120"/>
      <c r="K585" s="433"/>
      <c r="L585" s="120"/>
      <c r="M585" s="185"/>
      <c r="N585" s="186"/>
      <c r="O585" s="184"/>
      <c r="V585" s="940"/>
      <c r="W585" s="779"/>
      <c r="X585" s="941"/>
    </row>
    <row r="586" spans="4:24" x14ac:dyDescent="0.25">
      <c r="D586" s="120"/>
      <c r="E586" s="120"/>
      <c r="F586" s="120"/>
      <c r="G586" s="120"/>
      <c r="H586" s="120"/>
      <c r="I586" s="120"/>
      <c r="J586" s="120"/>
      <c r="K586" s="433"/>
      <c r="L586" s="120"/>
      <c r="M586" s="185"/>
      <c r="N586" s="186"/>
      <c r="O586" s="184"/>
      <c r="V586" s="940"/>
      <c r="W586" s="779"/>
      <c r="X586" s="941"/>
    </row>
    <row r="587" spans="4:24" x14ac:dyDescent="0.25">
      <c r="D587" s="120"/>
      <c r="E587" s="120"/>
      <c r="F587" s="120"/>
      <c r="G587" s="120"/>
      <c r="H587" s="120"/>
      <c r="I587" s="120"/>
      <c r="J587" s="120"/>
      <c r="K587" s="433"/>
      <c r="L587" s="120"/>
      <c r="M587" s="185"/>
      <c r="N587" s="186"/>
      <c r="O587" s="184"/>
      <c r="V587" s="940"/>
      <c r="W587" s="779"/>
      <c r="X587" s="941"/>
    </row>
    <row r="588" spans="4:24" x14ac:dyDescent="0.25">
      <c r="D588" s="120"/>
      <c r="E588" s="120"/>
      <c r="F588" s="120"/>
      <c r="G588" s="120"/>
      <c r="H588" s="120"/>
      <c r="I588" s="120"/>
      <c r="J588" s="120"/>
      <c r="K588" s="433"/>
      <c r="L588" s="120"/>
      <c r="M588" s="185"/>
      <c r="N588" s="186"/>
      <c r="O588" s="184"/>
      <c r="V588" s="940"/>
      <c r="W588" s="779"/>
      <c r="X588" s="941"/>
    </row>
    <row r="589" spans="4:24" x14ac:dyDescent="0.25">
      <c r="D589" s="120"/>
      <c r="E589" s="120"/>
      <c r="F589" s="120"/>
      <c r="G589" s="120"/>
      <c r="H589" s="120"/>
      <c r="I589" s="120"/>
      <c r="J589" s="120"/>
      <c r="K589" s="433"/>
      <c r="L589" s="120"/>
      <c r="M589" s="185"/>
      <c r="N589" s="186"/>
      <c r="O589" s="184"/>
      <c r="V589" s="940"/>
      <c r="W589" s="779"/>
      <c r="X589" s="941"/>
    </row>
    <row r="590" spans="4:24" x14ac:dyDescent="0.25">
      <c r="D590" s="120"/>
      <c r="E590" s="120"/>
      <c r="F590" s="120"/>
      <c r="G590" s="120"/>
      <c r="H590" s="120"/>
      <c r="I590" s="120"/>
      <c r="J590" s="120"/>
      <c r="K590" s="433"/>
      <c r="L590" s="120"/>
      <c r="M590" s="185"/>
      <c r="N590" s="186"/>
      <c r="O590" s="184"/>
      <c r="V590" s="940"/>
      <c r="W590" s="779"/>
      <c r="X590" s="941"/>
    </row>
    <row r="591" spans="4:24" x14ac:dyDescent="0.25">
      <c r="D591" s="120"/>
      <c r="E591" s="120"/>
      <c r="F591" s="120"/>
      <c r="G591" s="120"/>
      <c r="H591" s="120"/>
      <c r="I591" s="120"/>
      <c r="J591" s="120"/>
      <c r="K591" s="433"/>
      <c r="L591" s="120"/>
      <c r="M591" s="185"/>
      <c r="N591" s="186"/>
      <c r="O591" s="184"/>
      <c r="V591" s="940"/>
      <c r="W591" s="779"/>
      <c r="X591" s="941"/>
    </row>
    <row r="592" spans="4:24" x14ac:dyDescent="0.25">
      <c r="D592" s="120"/>
      <c r="E592" s="120"/>
      <c r="F592" s="120"/>
      <c r="G592" s="120"/>
      <c r="H592" s="120"/>
      <c r="I592" s="120"/>
      <c r="J592" s="120"/>
      <c r="K592" s="433"/>
      <c r="L592" s="120"/>
      <c r="M592" s="185"/>
      <c r="N592" s="186"/>
      <c r="O592" s="184"/>
      <c r="V592" s="940"/>
      <c r="W592" s="779"/>
      <c r="X592" s="941"/>
    </row>
    <row r="593" spans="4:24" x14ac:dyDescent="0.25">
      <c r="D593" s="120"/>
      <c r="E593" s="120"/>
      <c r="F593" s="120"/>
      <c r="G593" s="120"/>
      <c r="H593" s="120"/>
      <c r="I593" s="120"/>
      <c r="J593" s="120"/>
      <c r="K593" s="433"/>
      <c r="L593" s="120"/>
      <c r="M593" s="185"/>
      <c r="N593" s="186"/>
      <c r="O593" s="184"/>
      <c r="V593" s="940"/>
      <c r="W593" s="779"/>
      <c r="X593" s="941"/>
    </row>
    <row r="594" spans="4:24" x14ac:dyDescent="0.25">
      <c r="D594" s="120"/>
      <c r="E594" s="120"/>
      <c r="F594" s="120"/>
      <c r="G594" s="120"/>
      <c r="H594" s="120"/>
      <c r="I594" s="120"/>
      <c r="J594" s="120"/>
      <c r="K594" s="433"/>
      <c r="L594" s="120"/>
      <c r="M594" s="185"/>
      <c r="N594" s="186"/>
      <c r="O594" s="184"/>
      <c r="V594" s="940"/>
      <c r="W594" s="779"/>
      <c r="X594" s="941"/>
    </row>
    <row r="595" spans="4:24" x14ac:dyDescent="0.25">
      <c r="D595" s="120"/>
      <c r="E595" s="120"/>
      <c r="F595" s="120"/>
      <c r="G595" s="120"/>
      <c r="H595" s="120"/>
      <c r="I595" s="120"/>
      <c r="J595" s="120"/>
      <c r="K595" s="433"/>
      <c r="L595" s="120"/>
      <c r="M595" s="185"/>
      <c r="N595" s="186"/>
      <c r="O595" s="184"/>
      <c r="V595" s="940"/>
      <c r="W595" s="779"/>
      <c r="X595" s="941"/>
    </row>
    <row r="596" spans="4:24" x14ac:dyDescent="0.25">
      <c r="D596" s="120"/>
      <c r="E596" s="120"/>
      <c r="F596" s="120"/>
      <c r="G596" s="120"/>
      <c r="H596" s="120"/>
      <c r="I596" s="120"/>
      <c r="J596" s="120"/>
      <c r="K596" s="433"/>
      <c r="L596" s="120"/>
      <c r="M596" s="185"/>
      <c r="N596" s="186"/>
      <c r="O596" s="184"/>
      <c r="V596" s="940"/>
      <c r="W596" s="779"/>
      <c r="X596" s="941"/>
    </row>
    <row r="597" spans="4:24" x14ac:dyDescent="0.25">
      <c r="D597" s="120"/>
      <c r="E597" s="120"/>
      <c r="F597" s="120"/>
      <c r="G597" s="120"/>
      <c r="H597" s="120"/>
      <c r="I597" s="120"/>
      <c r="J597" s="120"/>
      <c r="K597" s="433"/>
      <c r="L597" s="120"/>
      <c r="M597" s="185"/>
      <c r="N597" s="186"/>
      <c r="O597" s="184"/>
      <c r="V597" s="940"/>
      <c r="W597" s="779"/>
      <c r="X597" s="941"/>
    </row>
    <row r="598" spans="4:24" x14ac:dyDescent="0.25">
      <c r="D598" s="120"/>
      <c r="E598" s="120"/>
      <c r="F598" s="120"/>
      <c r="G598" s="120"/>
      <c r="H598" s="120"/>
      <c r="I598" s="120"/>
      <c r="J598" s="120"/>
      <c r="K598" s="433"/>
      <c r="L598" s="120"/>
      <c r="M598" s="185"/>
      <c r="N598" s="186"/>
      <c r="O598" s="184"/>
      <c r="V598" s="940"/>
      <c r="W598" s="779"/>
      <c r="X598" s="941"/>
    </row>
    <row r="599" spans="4:24" x14ac:dyDescent="0.25">
      <c r="D599" s="120"/>
      <c r="E599" s="120"/>
      <c r="F599" s="120"/>
      <c r="G599" s="120"/>
      <c r="H599" s="120"/>
      <c r="I599" s="120"/>
      <c r="J599" s="120"/>
      <c r="K599" s="433"/>
      <c r="L599" s="120"/>
      <c r="M599" s="185"/>
      <c r="N599" s="186"/>
      <c r="O599" s="184"/>
      <c r="V599" s="940"/>
      <c r="W599" s="779"/>
      <c r="X599" s="941"/>
    </row>
    <row r="600" spans="4:24" x14ac:dyDescent="0.25">
      <c r="D600" s="120"/>
      <c r="E600" s="120"/>
      <c r="F600" s="120"/>
      <c r="G600" s="120"/>
      <c r="H600" s="120"/>
      <c r="I600" s="120"/>
      <c r="J600" s="120"/>
      <c r="K600" s="433"/>
      <c r="L600" s="120"/>
      <c r="M600" s="185"/>
      <c r="N600" s="186"/>
      <c r="O600" s="184"/>
      <c r="V600" s="940"/>
      <c r="W600" s="779"/>
      <c r="X600" s="941"/>
    </row>
    <row r="601" spans="4:24" x14ac:dyDescent="0.25">
      <c r="D601" s="120"/>
      <c r="E601" s="120"/>
      <c r="F601" s="120"/>
      <c r="G601" s="120"/>
      <c r="H601" s="120"/>
      <c r="I601" s="120"/>
      <c r="J601" s="120"/>
      <c r="K601" s="433"/>
      <c r="L601" s="120"/>
      <c r="M601" s="185"/>
      <c r="N601" s="186"/>
      <c r="O601" s="184"/>
      <c r="V601" s="940"/>
      <c r="W601" s="779"/>
      <c r="X601" s="941"/>
    </row>
    <row r="602" spans="4:24" x14ac:dyDescent="0.25">
      <c r="D602" s="120"/>
      <c r="E602" s="120"/>
      <c r="F602" s="120"/>
      <c r="G602" s="120"/>
      <c r="H602" s="120"/>
      <c r="I602" s="120"/>
      <c r="J602" s="120"/>
      <c r="K602" s="433"/>
      <c r="L602" s="120"/>
      <c r="M602" s="185"/>
      <c r="N602" s="186"/>
      <c r="O602" s="184"/>
      <c r="V602" s="940"/>
      <c r="W602" s="779"/>
      <c r="X602" s="941"/>
    </row>
    <row r="603" spans="4:24" x14ac:dyDescent="0.25">
      <c r="D603" s="120"/>
      <c r="E603" s="120"/>
      <c r="F603" s="120"/>
      <c r="G603" s="120"/>
      <c r="H603" s="120"/>
      <c r="I603" s="120"/>
      <c r="J603" s="120"/>
      <c r="K603" s="433"/>
      <c r="L603" s="120"/>
      <c r="M603" s="185"/>
      <c r="N603" s="186"/>
      <c r="O603" s="184"/>
      <c r="V603" s="940"/>
      <c r="W603" s="779"/>
      <c r="X603" s="941"/>
    </row>
    <row r="604" spans="4:24" x14ac:dyDescent="0.25">
      <c r="D604" s="120"/>
      <c r="E604" s="120"/>
      <c r="F604" s="120"/>
      <c r="G604" s="120"/>
      <c r="H604" s="120"/>
      <c r="I604" s="120"/>
      <c r="J604" s="120"/>
      <c r="K604" s="433"/>
      <c r="L604" s="120"/>
      <c r="M604" s="185"/>
      <c r="N604" s="186"/>
      <c r="O604" s="184"/>
      <c r="V604" s="940"/>
      <c r="W604" s="779"/>
      <c r="X604" s="941"/>
    </row>
    <row r="605" spans="4:24" x14ac:dyDescent="0.25">
      <c r="D605" s="120"/>
      <c r="E605" s="120"/>
      <c r="F605" s="120"/>
      <c r="G605" s="120"/>
      <c r="H605" s="120"/>
      <c r="I605" s="120"/>
      <c r="J605" s="120"/>
      <c r="K605" s="433"/>
      <c r="L605" s="120"/>
      <c r="M605" s="185"/>
      <c r="N605" s="186"/>
      <c r="O605" s="184"/>
      <c r="V605" s="940"/>
      <c r="W605" s="779"/>
      <c r="X605" s="941"/>
    </row>
    <row r="606" spans="4:24" x14ac:dyDescent="0.25">
      <c r="D606" s="120"/>
      <c r="E606" s="120"/>
      <c r="F606" s="120"/>
      <c r="G606" s="120"/>
      <c r="H606" s="120"/>
      <c r="I606" s="120"/>
      <c r="J606" s="120"/>
      <c r="K606" s="433"/>
      <c r="L606" s="120"/>
      <c r="M606" s="185"/>
      <c r="N606" s="186"/>
      <c r="O606" s="184"/>
      <c r="V606" s="940"/>
      <c r="W606" s="779"/>
      <c r="X606" s="941"/>
    </row>
    <row r="607" spans="4:24" x14ac:dyDescent="0.25">
      <c r="D607" s="120"/>
      <c r="E607" s="120"/>
      <c r="F607" s="120"/>
      <c r="G607" s="120"/>
      <c r="H607" s="120"/>
      <c r="I607" s="120"/>
      <c r="J607" s="120"/>
      <c r="K607" s="433"/>
      <c r="L607" s="120"/>
      <c r="M607" s="185"/>
      <c r="N607" s="186"/>
      <c r="O607" s="184"/>
      <c r="V607" s="940"/>
      <c r="W607" s="779"/>
      <c r="X607" s="941"/>
    </row>
    <row r="608" spans="4:24" x14ac:dyDescent="0.25">
      <c r="D608" s="120"/>
      <c r="E608" s="120"/>
      <c r="F608" s="120"/>
      <c r="G608" s="120"/>
      <c r="H608" s="120"/>
      <c r="I608" s="120"/>
      <c r="J608" s="120"/>
      <c r="K608" s="433"/>
      <c r="L608" s="120"/>
      <c r="M608" s="185"/>
      <c r="N608" s="186"/>
      <c r="O608" s="184"/>
      <c r="V608" s="940"/>
      <c r="W608" s="779"/>
      <c r="X608" s="941"/>
    </row>
    <row r="609" spans="4:24" x14ac:dyDescent="0.25">
      <c r="D609" s="120"/>
      <c r="E609" s="120"/>
      <c r="F609" s="120"/>
      <c r="G609" s="120"/>
      <c r="H609" s="120"/>
      <c r="I609" s="120"/>
      <c r="J609" s="120"/>
      <c r="K609" s="433"/>
      <c r="L609" s="120"/>
      <c r="M609" s="185"/>
      <c r="N609" s="186"/>
      <c r="O609" s="184"/>
      <c r="V609" s="940"/>
      <c r="W609" s="779"/>
      <c r="X609" s="941"/>
    </row>
    <row r="610" spans="4:24" x14ac:dyDescent="0.25">
      <c r="D610" s="120"/>
      <c r="E610" s="120"/>
      <c r="F610" s="120"/>
      <c r="G610" s="120"/>
      <c r="H610" s="120"/>
      <c r="I610" s="120"/>
      <c r="J610" s="120"/>
      <c r="K610" s="433"/>
      <c r="L610" s="120"/>
      <c r="M610" s="185"/>
      <c r="N610" s="186"/>
      <c r="O610" s="184"/>
      <c r="V610" s="940"/>
      <c r="W610" s="779"/>
      <c r="X610" s="941"/>
    </row>
    <row r="611" spans="4:24" x14ac:dyDescent="0.25">
      <c r="D611" s="120"/>
      <c r="E611" s="120"/>
      <c r="F611" s="120"/>
      <c r="G611" s="120"/>
      <c r="H611" s="120"/>
      <c r="I611" s="120"/>
      <c r="J611" s="120"/>
      <c r="K611" s="433"/>
      <c r="L611" s="120"/>
      <c r="M611" s="185"/>
      <c r="N611" s="186"/>
      <c r="O611" s="184"/>
      <c r="V611" s="940"/>
      <c r="W611" s="779"/>
      <c r="X611" s="941"/>
    </row>
    <row r="612" spans="4:24" x14ac:dyDescent="0.25">
      <c r="D612" s="120"/>
      <c r="E612" s="120"/>
      <c r="F612" s="120"/>
      <c r="G612" s="120"/>
      <c r="H612" s="120"/>
      <c r="I612" s="120"/>
      <c r="J612" s="120"/>
      <c r="K612" s="433"/>
      <c r="L612" s="120"/>
      <c r="M612" s="185"/>
      <c r="N612" s="186"/>
      <c r="O612" s="184"/>
      <c r="V612" s="940"/>
      <c r="W612" s="779"/>
      <c r="X612" s="941"/>
    </row>
    <row r="613" spans="4:24" x14ac:dyDescent="0.25">
      <c r="D613" s="120"/>
      <c r="E613" s="120"/>
      <c r="F613" s="120"/>
      <c r="G613" s="120"/>
      <c r="H613" s="120"/>
      <c r="I613" s="120"/>
      <c r="J613" s="120"/>
      <c r="K613" s="433"/>
      <c r="L613" s="120"/>
      <c r="M613" s="185"/>
      <c r="N613" s="186"/>
      <c r="O613" s="184"/>
      <c r="V613" s="940"/>
      <c r="W613" s="779"/>
      <c r="X613" s="941"/>
    </row>
    <row r="614" spans="4:24" x14ac:dyDescent="0.25">
      <c r="D614" s="120"/>
      <c r="E614" s="120"/>
      <c r="F614" s="120"/>
      <c r="G614" s="120"/>
      <c r="H614" s="120"/>
      <c r="I614" s="120"/>
      <c r="J614" s="120"/>
      <c r="K614" s="433"/>
      <c r="L614" s="120"/>
      <c r="M614" s="185"/>
      <c r="N614" s="186"/>
      <c r="O614" s="184"/>
      <c r="V614" s="940"/>
      <c r="W614" s="779"/>
      <c r="X614" s="941"/>
    </row>
    <row r="615" spans="4:24" x14ac:dyDescent="0.25">
      <c r="D615" s="120"/>
      <c r="E615" s="120"/>
      <c r="F615" s="120"/>
      <c r="G615" s="120"/>
      <c r="H615" s="120"/>
      <c r="I615" s="120"/>
      <c r="J615" s="120"/>
      <c r="K615" s="433"/>
      <c r="L615" s="120"/>
      <c r="M615" s="185"/>
      <c r="N615" s="186"/>
      <c r="O615" s="184"/>
      <c r="V615" s="940"/>
      <c r="W615" s="779"/>
      <c r="X615" s="941"/>
    </row>
    <row r="616" spans="4:24" x14ac:dyDescent="0.25">
      <c r="D616" s="120"/>
      <c r="E616" s="120"/>
      <c r="F616" s="120"/>
      <c r="G616" s="120"/>
      <c r="H616" s="120"/>
      <c r="I616" s="120"/>
      <c r="J616" s="120"/>
      <c r="K616" s="433"/>
      <c r="L616" s="120"/>
      <c r="M616" s="185"/>
      <c r="N616" s="186"/>
      <c r="O616" s="184"/>
      <c r="V616" s="940"/>
      <c r="W616" s="779"/>
      <c r="X616" s="941"/>
    </row>
    <row r="617" spans="4:24" x14ac:dyDescent="0.25">
      <c r="D617" s="120"/>
      <c r="E617" s="120"/>
      <c r="F617" s="120"/>
      <c r="G617" s="120"/>
      <c r="H617" s="120"/>
      <c r="I617" s="120"/>
      <c r="J617" s="120"/>
      <c r="K617" s="433"/>
      <c r="L617" s="120"/>
      <c r="M617" s="185"/>
      <c r="N617" s="186"/>
      <c r="O617" s="184"/>
      <c r="V617" s="940"/>
      <c r="W617" s="779"/>
      <c r="X617" s="941"/>
    </row>
    <row r="618" spans="4:24" x14ac:dyDescent="0.25">
      <c r="D618" s="120"/>
      <c r="E618" s="120"/>
      <c r="F618" s="120"/>
      <c r="G618" s="120"/>
      <c r="H618" s="120"/>
      <c r="I618" s="120"/>
      <c r="J618" s="120"/>
      <c r="K618" s="433"/>
      <c r="L618" s="120"/>
      <c r="M618" s="185"/>
      <c r="N618" s="186"/>
      <c r="O618" s="184"/>
      <c r="V618" s="940"/>
      <c r="W618" s="779"/>
      <c r="X618" s="941"/>
    </row>
    <row r="619" spans="4:24" x14ac:dyDescent="0.25">
      <c r="D619" s="120"/>
      <c r="E619" s="120"/>
      <c r="F619" s="120"/>
      <c r="G619" s="120"/>
      <c r="H619" s="120"/>
      <c r="I619" s="120"/>
      <c r="J619" s="120"/>
      <c r="K619" s="433"/>
      <c r="L619" s="120"/>
      <c r="M619" s="185"/>
      <c r="N619" s="186"/>
      <c r="O619" s="184"/>
      <c r="V619" s="940"/>
      <c r="W619" s="779"/>
      <c r="X619" s="941"/>
    </row>
    <row r="620" spans="4:24" x14ac:dyDescent="0.25">
      <c r="D620" s="120"/>
      <c r="E620" s="120"/>
      <c r="F620" s="120"/>
      <c r="G620" s="120"/>
      <c r="H620" s="120"/>
      <c r="I620" s="120"/>
      <c r="J620" s="120"/>
      <c r="K620" s="433"/>
      <c r="L620" s="120"/>
      <c r="M620" s="185"/>
      <c r="N620" s="186"/>
      <c r="O620" s="184"/>
      <c r="V620" s="940"/>
      <c r="W620" s="779"/>
      <c r="X620" s="941"/>
    </row>
    <row r="621" spans="4:24" x14ac:dyDescent="0.25">
      <c r="D621" s="120"/>
      <c r="E621" s="120"/>
      <c r="F621" s="120"/>
      <c r="G621" s="120"/>
      <c r="H621" s="120"/>
      <c r="I621" s="120"/>
      <c r="J621" s="120"/>
      <c r="K621" s="433"/>
      <c r="L621" s="120"/>
      <c r="M621" s="185"/>
      <c r="N621" s="186"/>
      <c r="O621" s="184"/>
      <c r="V621" s="940"/>
      <c r="W621" s="779"/>
      <c r="X621" s="941"/>
    </row>
    <row r="622" spans="4:24" x14ac:dyDescent="0.25">
      <c r="D622" s="120"/>
      <c r="E622" s="120"/>
      <c r="F622" s="120"/>
      <c r="G622" s="120"/>
      <c r="H622" s="120"/>
      <c r="I622" s="120"/>
      <c r="J622" s="120"/>
      <c r="K622" s="433"/>
      <c r="L622" s="120"/>
      <c r="M622" s="185"/>
      <c r="N622" s="186"/>
      <c r="O622" s="184"/>
      <c r="V622" s="940"/>
      <c r="W622" s="779"/>
      <c r="X622" s="941"/>
    </row>
    <row r="623" spans="4:24" x14ac:dyDescent="0.25">
      <c r="D623" s="120"/>
      <c r="E623" s="120"/>
      <c r="F623" s="120"/>
      <c r="G623" s="120"/>
      <c r="H623" s="120"/>
      <c r="I623" s="120"/>
      <c r="J623" s="120"/>
      <c r="K623" s="433"/>
      <c r="L623" s="120"/>
      <c r="M623" s="185"/>
      <c r="N623" s="186"/>
      <c r="O623" s="184"/>
      <c r="V623" s="940"/>
      <c r="W623" s="779"/>
      <c r="X623" s="941"/>
    </row>
    <row r="624" spans="4:24" x14ac:dyDescent="0.25">
      <c r="D624" s="120"/>
      <c r="E624" s="120"/>
      <c r="F624" s="120"/>
      <c r="G624" s="120"/>
      <c r="H624" s="120"/>
      <c r="I624" s="120"/>
      <c r="J624" s="120"/>
      <c r="K624" s="433"/>
      <c r="L624" s="120"/>
      <c r="M624" s="185"/>
      <c r="N624" s="186"/>
      <c r="O624" s="184"/>
      <c r="V624" s="940"/>
      <c r="W624" s="779"/>
      <c r="X624" s="941"/>
    </row>
    <row r="625" spans="4:24" x14ac:dyDescent="0.25">
      <c r="D625" s="120"/>
      <c r="E625" s="120"/>
      <c r="F625" s="120"/>
      <c r="G625" s="120"/>
      <c r="H625" s="120"/>
      <c r="I625" s="120"/>
      <c r="J625" s="120"/>
      <c r="K625" s="433"/>
      <c r="L625" s="120"/>
      <c r="M625" s="185"/>
      <c r="N625" s="186"/>
      <c r="O625" s="184"/>
      <c r="V625" s="940"/>
      <c r="W625" s="779"/>
      <c r="X625" s="941"/>
    </row>
    <row r="626" spans="4:24" x14ac:dyDescent="0.25">
      <c r="D626" s="120"/>
      <c r="E626" s="120"/>
      <c r="F626" s="120"/>
      <c r="G626" s="120"/>
      <c r="H626" s="120"/>
      <c r="I626" s="120"/>
      <c r="J626" s="120"/>
      <c r="K626" s="433"/>
      <c r="L626" s="120"/>
      <c r="M626" s="185"/>
      <c r="N626" s="186"/>
      <c r="O626" s="184"/>
      <c r="V626" s="940"/>
      <c r="W626" s="779"/>
      <c r="X626" s="941"/>
    </row>
    <row r="627" spans="4:24" x14ac:dyDescent="0.25">
      <c r="D627" s="120"/>
      <c r="E627" s="120"/>
      <c r="F627" s="120"/>
      <c r="G627" s="120"/>
      <c r="H627" s="120"/>
      <c r="I627" s="120"/>
      <c r="J627" s="120"/>
      <c r="K627" s="433"/>
      <c r="L627" s="120"/>
      <c r="M627" s="185"/>
      <c r="N627" s="186"/>
      <c r="O627" s="184"/>
      <c r="V627" s="940"/>
      <c r="W627" s="779"/>
      <c r="X627" s="941"/>
    </row>
    <row r="628" spans="4:24" x14ac:dyDescent="0.25">
      <c r="D628" s="120"/>
      <c r="E628" s="120"/>
      <c r="F628" s="120"/>
      <c r="G628" s="120"/>
      <c r="H628" s="120"/>
      <c r="I628" s="120"/>
      <c r="J628" s="120"/>
      <c r="K628" s="433"/>
      <c r="L628" s="120"/>
      <c r="M628" s="185"/>
      <c r="N628" s="186"/>
      <c r="O628" s="184"/>
      <c r="V628" s="940"/>
      <c r="W628" s="779"/>
      <c r="X628" s="941"/>
    </row>
    <row r="629" spans="4:24" x14ac:dyDescent="0.25">
      <c r="D629" s="120"/>
      <c r="E629" s="120"/>
      <c r="F629" s="120"/>
      <c r="G629" s="120"/>
      <c r="H629" s="120"/>
      <c r="I629" s="120"/>
      <c r="J629" s="120"/>
      <c r="K629" s="433"/>
      <c r="L629" s="120"/>
      <c r="M629" s="185"/>
      <c r="N629" s="186"/>
      <c r="O629" s="184"/>
      <c r="V629" s="940"/>
      <c r="W629" s="779"/>
      <c r="X629" s="941"/>
    </row>
    <row r="630" spans="4:24" x14ac:dyDescent="0.25">
      <c r="D630" s="120"/>
      <c r="E630" s="120"/>
      <c r="F630" s="120"/>
      <c r="G630" s="120"/>
      <c r="H630" s="120"/>
      <c r="I630" s="120"/>
      <c r="J630" s="120"/>
      <c r="K630" s="433"/>
      <c r="L630" s="120"/>
      <c r="M630" s="185"/>
      <c r="N630" s="186"/>
      <c r="O630" s="184"/>
      <c r="V630" s="940"/>
      <c r="W630" s="779"/>
      <c r="X630" s="941"/>
    </row>
    <row r="631" spans="4:24" x14ac:dyDescent="0.25">
      <c r="D631" s="120"/>
      <c r="E631" s="120"/>
      <c r="F631" s="120"/>
      <c r="G631" s="120"/>
      <c r="H631" s="120"/>
      <c r="I631" s="120"/>
      <c r="J631" s="120"/>
      <c r="K631" s="433"/>
      <c r="L631" s="120"/>
      <c r="M631" s="185"/>
      <c r="N631" s="186"/>
      <c r="O631" s="184"/>
      <c r="V631" s="940"/>
      <c r="W631" s="779"/>
      <c r="X631" s="941"/>
    </row>
    <row r="632" spans="4:24" x14ac:dyDescent="0.25">
      <c r="D632" s="120"/>
      <c r="E632" s="120"/>
      <c r="F632" s="120"/>
      <c r="G632" s="120"/>
      <c r="H632" s="120"/>
      <c r="I632" s="120"/>
      <c r="J632" s="120"/>
      <c r="K632" s="433"/>
      <c r="L632" s="120"/>
      <c r="M632" s="185"/>
      <c r="N632" s="186"/>
      <c r="O632" s="184"/>
      <c r="V632" s="940"/>
      <c r="W632" s="779"/>
      <c r="X632" s="941"/>
    </row>
    <row r="633" spans="4:24" x14ac:dyDescent="0.25">
      <c r="D633" s="120"/>
      <c r="E633" s="120"/>
      <c r="F633" s="120"/>
      <c r="G633" s="120"/>
      <c r="H633" s="120"/>
      <c r="I633" s="120"/>
      <c r="J633" s="120"/>
      <c r="K633" s="433"/>
      <c r="L633" s="120"/>
      <c r="M633" s="185"/>
      <c r="N633" s="186"/>
      <c r="O633" s="184"/>
      <c r="V633" s="940"/>
      <c r="W633" s="779"/>
      <c r="X633" s="941"/>
    </row>
    <row r="634" spans="4:24" x14ac:dyDescent="0.25">
      <c r="D634" s="120"/>
      <c r="E634" s="120"/>
      <c r="F634" s="120"/>
      <c r="G634" s="120"/>
      <c r="H634" s="120"/>
      <c r="I634" s="120"/>
      <c r="J634" s="120"/>
      <c r="K634" s="433"/>
      <c r="L634" s="120"/>
      <c r="M634" s="185"/>
      <c r="N634" s="186"/>
      <c r="O634" s="184"/>
      <c r="V634" s="940"/>
      <c r="W634" s="779"/>
      <c r="X634" s="941"/>
    </row>
    <row r="635" spans="4:24" x14ac:dyDescent="0.25">
      <c r="D635" s="120"/>
      <c r="E635" s="120"/>
      <c r="F635" s="120"/>
      <c r="G635" s="120"/>
      <c r="H635" s="120"/>
      <c r="I635" s="120"/>
      <c r="J635" s="120"/>
      <c r="K635" s="433"/>
      <c r="L635" s="120"/>
      <c r="M635" s="185"/>
      <c r="N635" s="186"/>
      <c r="O635" s="184"/>
      <c r="V635" s="940"/>
      <c r="W635" s="779"/>
      <c r="X635" s="941"/>
    </row>
    <row r="636" spans="4:24" x14ac:dyDescent="0.25">
      <c r="D636" s="120"/>
      <c r="E636" s="120"/>
      <c r="F636" s="120"/>
      <c r="G636" s="120"/>
      <c r="H636" s="120"/>
      <c r="I636" s="120"/>
      <c r="J636" s="120"/>
      <c r="K636" s="433"/>
      <c r="L636" s="120"/>
      <c r="M636" s="185"/>
      <c r="N636" s="186"/>
      <c r="O636" s="184"/>
      <c r="V636" s="940"/>
      <c r="W636" s="779"/>
      <c r="X636" s="941"/>
    </row>
    <row r="637" spans="4:24" x14ac:dyDescent="0.25">
      <c r="D637" s="120"/>
      <c r="E637" s="120"/>
      <c r="F637" s="120"/>
      <c r="G637" s="120"/>
      <c r="H637" s="120"/>
      <c r="I637" s="120"/>
      <c r="J637" s="120"/>
      <c r="K637" s="433"/>
      <c r="L637" s="120"/>
      <c r="M637" s="185"/>
      <c r="N637" s="186"/>
      <c r="O637" s="184"/>
      <c r="V637" s="940"/>
      <c r="W637" s="779"/>
      <c r="X637" s="941"/>
    </row>
    <row r="638" spans="4:24" x14ac:dyDescent="0.25">
      <c r="D638" s="120"/>
      <c r="E638" s="120"/>
      <c r="F638" s="120"/>
      <c r="G638" s="120"/>
      <c r="H638" s="120"/>
      <c r="I638" s="120"/>
      <c r="J638" s="120"/>
      <c r="K638" s="433"/>
      <c r="L638" s="120"/>
      <c r="M638" s="185"/>
      <c r="N638" s="186"/>
      <c r="O638" s="184"/>
      <c r="V638" s="940"/>
      <c r="W638" s="779"/>
      <c r="X638" s="941"/>
    </row>
    <row r="639" spans="4:24" x14ac:dyDescent="0.25">
      <c r="D639" s="120"/>
      <c r="E639" s="120"/>
      <c r="F639" s="120"/>
      <c r="G639" s="120"/>
      <c r="H639" s="120"/>
      <c r="I639" s="120"/>
      <c r="J639" s="120"/>
      <c r="K639" s="433"/>
      <c r="L639" s="120"/>
      <c r="M639" s="185"/>
      <c r="N639" s="186"/>
      <c r="O639" s="184"/>
      <c r="V639" s="940"/>
      <c r="W639" s="779"/>
      <c r="X639" s="941"/>
    </row>
    <row r="640" spans="4:24" x14ac:dyDescent="0.25">
      <c r="D640" s="120"/>
      <c r="E640" s="120"/>
      <c r="F640" s="120"/>
      <c r="G640" s="120"/>
      <c r="H640" s="120"/>
      <c r="I640" s="120"/>
      <c r="J640" s="120"/>
      <c r="K640" s="433"/>
      <c r="L640" s="120"/>
      <c r="M640" s="185"/>
      <c r="N640" s="186"/>
      <c r="O640" s="184"/>
      <c r="V640" s="940"/>
      <c r="W640" s="779"/>
      <c r="X640" s="941"/>
    </row>
    <row r="641" spans="4:24" x14ac:dyDescent="0.25">
      <c r="D641" s="120"/>
      <c r="E641" s="120"/>
      <c r="F641" s="120"/>
      <c r="G641" s="120"/>
      <c r="H641" s="120"/>
      <c r="I641" s="120"/>
      <c r="J641" s="120"/>
      <c r="K641" s="433"/>
      <c r="L641" s="120"/>
      <c r="M641" s="185"/>
      <c r="N641" s="186"/>
      <c r="O641" s="184"/>
      <c r="V641" s="940"/>
      <c r="W641" s="779"/>
      <c r="X641" s="941"/>
    </row>
    <row r="642" spans="4:24" x14ac:dyDescent="0.25">
      <c r="D642" s="120"/>
      <c r="E642" s="120"/>
      <c r="F642" s="120"/>
      <c r="G642" s="120"/>
      <c r="H642" s="120"/>
      <c r="I642" s="120"/>
      <c r="J642" s="120"/>
      <c r="K642" s="433"/>
      <c r="L642" s="120"/>
      <c r="M642" s="185"/>
      <c r="N642" s="186"/>
      <c r="O642" s="184"/>
      <c r="V642" s="940"/>
      <c r="W642" s="779"/>
      <c r="X642" s="941"/>
    </row>
    <row r="643" spans="4:24" x14ac:dyDescent="0.25">
      <c r="D643" s="120"/>
      <c r="E643" s="120"/>
      <c r="F643" s="120"/>
      <c r="G643" s="120"/>
      <c r="H643" s="120"/>
      <c r="I643" s="120"/>
      <c r="J643" s="120"/>
      <c r="K643" s="433"/>
      <c r="L643" s="120"/>
      <c r="M643" s="185"/>
      <c r="N643" s="186"/>
      <c r="O643" s="184"/>
      <c r="V643" s="940"/>
      <c r="W643" s="779"/>
      <c r="X643" s="941"/>
    </row>
    <row r="644" spans="4:24" x14ac:dyDescent="0.25">
      <c r="D644" s="120"/>
      <c r="E644" s="120"/>
      <c r="F644" s="120"/>
      <c r="G644" s="120"/>
      <c r="H644" s="120"/>
      <c r="I644" s="120"/>
      <c r="J644" s="120"/>
      <c r="K644" s="433"/>
      <c r="L644" s="120"/>
      <c r="M644" s="185"/>
      <c r="N644" s="186"/>
      <c r="O644" s="184"/>
      <c r="V644" s="940"/>
      <c r="W644" s="779"/>
      <c r="X644" s="941"/>
    </row>
    <row r="645" spans="4:24" x14ac:dyDescent="0.25">
      <c r="D645" s="120"/>
      <c r="E645" s="120"/>
      <c r="F645" s="120"/>
      <c r="G645" s="120"/>
      <c r="H645" s="120"/>
      <c r="I645" s="120"/>
      <c r="J645" s="120"/>
      <c r="K645" s="433"/>
      <c r="L645" s="120"/>
      <c r="M645" s="185"/>
      <c r="N645" s="186"/>
      <c r="O645" s="184"/>
      <c r="V645" s="940"/>
      <c r="W645" s="779"/>
      <c r="X645" s="941"/>
    </row>
    <row r="646" spans="4:24" x14ac:dyDescent="0.25">
      <c r="D646" s="120"/>
      <c r="E646" s="120"/>
      <c r="F646" s="120"/>
      <c r="G646" s="120"/>
      <c r="H646" s="120"/>
      <c r="I646" s="120"/>
      <c r="J646" s="120"/>
      <c r="K646" s="433"/>
      <c r="L646" s="120"/>
      <c r="M646" s="185"/>
      <c r="N646" s="186"/>
      <c r="O646" s="184"/>
      <c r="V646" s="940"/>
      <c r="W646" s="779"/>
      <c r="X646" s="941"/>
    </row>
    <row r="647" spans="4:24" x14ac:dyDescent="0.25">
      <c r="D647" s="120"/>
      <c r="E647" s="120"/>
      <c r="F647" s="120"/>
      <c r="G647" s="120"/>
      <c r="H647" s="120"/>
      <c r="I647" s="120"/>
      <c r="J647" s="120"/>
      <c r="K647" s="433"/>
      <c r="L647" s="120"/>
      <c r="M647" s="185"/>
      <c r="N647" s="186"/>
      <c r="O647" s="184"/>
      <c r="V647" s="940"/>
      <c r="W647" s="779"/>
      <c r="X647" s="941"/>
    </row>
    <row r="648" spans="4:24" x14ac:dyDescent="0.25">
      <c r="D648" s="120"/>
      <c r="E648" s="120"/>
      <c r="F648" s="120"/>
      <c r="G648" s="120"/>
      <c r="H648" s="120"/>
      <c r="I648" s="120"/>
      <c r="J648" s="120"/>
      <c r="K648" s="433"/>
      <c r="L648" s="120"/>
      <c r="M648" s="185"/>
      <c r="N648" s="186"/>
      <c r="O648" s="184"/>
      <c r="V648" s="940"/>
      <c r="W648" s="779"/>
      <c r="X648" s="941"/>
    </row>
    <row r="649" spans="4:24" x14ac:dyDescent="0.25">
      <c r="D649" s="120"/>
      <c r="E649" s="120"/>
      <c r="F649" s="120"/>
      <c r="G649" s="120"/>
      <c r="H649" s="120"/>
      <c r="I649" s="120"/>
      <c r="J649" s="120"/>
      <c r="K649" s="433"/>
      <c r="L649" s="120"/>
      <c r="M649" s="185"/>
      <c r="N649" s="186"/>
      <c r="O649" s="184"/>
      <c r="V649" s="940"/>
      <c r="W649" s="779"/>
      <c r="X649" s="941"/>
    </row>
    <row r="650" spans="4:24" x14ac:dyDescent="0.25">
      <c r="D650" s="120"/>
      <c r="E650" s="120"/>
      <c r="F650" s="120"/>
      <c r="G650" s="120"/>
      <c r="H650" s="120"/>
      <c r="I650" s="120"/>
      <c r="J650" s="120"/>
      <c r="K650" s="433"/>
      <c r="L650" s="120"/>
      <c r="M650" s="185"/>
      <c r="N650" s="186"/>
      <c r="O650" s="184"/>
      <c r="V650" s="940"/>
      <c r="W650" s="779"/>
      <c r="X650" s="941"/>
    </row>
    <row r="651" spans="4:24" x14ac:dyDescent="0.25">
      <c r="D651" s="120"/>
      <c r="E651" s="120"/>
      <c r="F651" s="120"/>
      <c r="G651" s="120"/>
      <c r="H651" s="120"/>
      <c r="I651" s="120"/>
      <c r="J651" s="120"/>
      <c r="K651" s="433"/>
      <c r="L651" s="120"/>
      <c r="M651" s="185"/>
      <c r="N651" s="186"/>
      <c r="O651" s="184"/>
      <c r="V651" s="940"/>
      <c r="W651" s="779"/>
      <c r="X651" s="941"/>
    </row>
    <row r="652" spans="4:24" x14ac:dyDescent="0.25">
      <c r="D652" s="120"/>
      <c r="E652" s="120"/>
      <c r="F652" s="120"/>
      <c r="G652" s="120"/>
      <c r="H652" s="120"/>
      <c r="I652" s="120"/>
      <c r="J652" s="120"/>
      <c r="K652" s="433"/>
      <c r="L652" s="120"/>
      <c r="M652" s="185"/>
      <c r="N652" s="186"/>
      <c r="O652" s="184"/>
      <c r="V652" s="940"/>
      <c r="W652" s="779"/>
      <c r="X652" s="941"/>
    </row>
    <row r="653" spans="4:24" x14ac:dyDescent="0.25">
      <c r="D653" s="120"/>
      <c r="E653" s="120"/>
      <c r="F653" s="120"/>
      <c r="G653" s="120"/>
      <c r="H653" s="120"/>
      <c r="I653" s="120"/>
      <c r="J653" s="120"/>
      <c r="K653" s="433"/>
      <c r="L653" s="120"/>
      <c r="M653" s="185"/>
      <c r="N653" s="186"/>
      <c r="O653" s="184"/>
      <c r="V653" s="940"/>
      <c r="W653" s="779"/>
      <c r="X653" s="941"/>
    </row>
    <row r="654" spans="4:24" x14ac:dyDescent="0.25">
      <c r="D654" s="120"/>
      <c r="E654" s="120"/>
      <c r="F654" s="120"/>
      <c r="G654" s="120"/>
      <c r="H654" s="120"/>
      <c r="I654" s="120"/>
      <c r="J654" s="120"/>
      <c r="K654" s="433"/>
      <c r="L654" s="120"/>
      <c r="M654" s="185"/>
      <c r="N654" s="186"/>
      <c r="O654" s="184"/>
      <c r="V654" s="940"/>
      <c r="W654" s="779"/>
      <c r="X654" s="941"/>
    </row>
    <row r="655" spans="4:24" x14ac:dyDescent="0.25">
      <c r="D655" s="120"/>
      <c r="E655" s="120"/>
      <c r="F655" s="120"/>
      <c r="G655" s="120"/>
      <c r="H655" s="120"/>
      <c r="I655" s="120"/>
      <c r="J655" s="120"/>
      <c r="K655" s="433"/>
      <c r="L655" s="120"/>
      <c r="M655" s="185"/>
      <c r="N655" s="186"/>
      <c r="O655" s="184"/>
      <c r="V655" s="940"/>
      <c r="W655" s="779"/>
      <c r="X655" s="941"/>
    </row>
    <row r="656" spans="4:24" x14ac:dyDescent="0.25">
      <c r="D656" s="120"/>
      <c r="E656" s="120"/>
      <c r="F656" s="120"/>
      <c r="G656" s="120"/>
      <c r="H656" s="120"/>
      <c r="I656" s="120"/>
      <c r="J656" s="120"/>
      <c r="K656" s="433"/>
      <c r="L656" s="120"/>
      <c r="M656" s="185"/>
      <c r="N656" s="186"/>
      <c r="O656" s="184"/>
      <c r="V656" s="940"/>
      <c r="W656" s="779"/>
      <c r="X656" s="941"/>
    </row>
    <row r="657" spans="4:24" x14ac:dyDescent="0.25">
      <c r="D657" s="120"/>
      <c r="E657" s="120"/>
      <c r="F657" s="120"/>
      <c r="G657" s="120"/>
      <c r="H657" s="120"/>
      <c r="I657" s="120"/>
      <c r="J657" s="120"/>
      <c r="K657" s="433"/>
      <c r="L657" s="120"/>
      <c r="M657" s="185"/>
      <c r="N657" s="186"/>
      <c r="O657" s="184"/>
      <c r="V657" s="940"/>
      <c r="W657" s="779"/>
      <c r="X657" s="941"/>
    </row>
    <row r="658" spans="4:24" x14ac:dyDescent="0.25">
      <c r="D658" s="120"/>
      <c r="E658" s="120"/>
      <c r="F658" s="120"/>
      <c r="G658" s="120"/>
      <c r="H658" s="120"/>
      <c r="I658" s="120"/>
      <c r="J658" s="120"/>
      <c r="K658" s="433"/>
      <c r="L658" s="120"/>
      <c r="M658" s="185"/>
      <c r="N658" s="186"/>
      <c r="O658" s="184"/>
      <c r="V658" s="940"/>
      <c r="W658" s="779"/>
      <c r="X658" s="941"/>
    </row>
    <row r="659" spans="4:24" x14ac:dyDescent="0.25">
      <c r="D659" s="120"/>
      <c r="E659" s="120"/>
      <c r="F659" s="120"/>
      <c r="G659" s="120"/>
      <c r="H659" s="120"/>
      <c r="I659" s="120"/>
      <c r="J659" s="120"/>
      <c r="K659" s="433"/>
      <c r="L659" s="120"/>
      <c r="M659" s="185"/>
      <c r="N659" s="186"/>
      <c r="O659" s="184"/>
      <c r="V659" s="940"/>
      <c r="W659" s="779"/>
      <c r="X659" s="941"/>
    </row>
    <row r="660" spans="4:24" x14ac:dyDescent="0.25">
      <c r="D660" s="120"/>
      <c r="E660" s="120"/>
      <c r="F660" s="120"/>
      <c r="G660" s="120"/>
      <c r="H660" s="120"/>
      <c r="I660" s="120"/>
      <c r="J660" s="120"/>
      <c r="K660" s="433"/>
      <c r="L660" s="120"/>
      <c r="M660" s="185"/>
      <c r="N660" s="186"/>
      <c r="O660" s="184"/>
      <c r="V660" s="940"/>
      <c r="W660" s="779"/>
      <c r="X660" s="941"/>
    </row>
    <row r="661" spans="4:24" x14ac:dyDescent="0.25">
      <c r="D661" s="120"/>
      <c r="E661" s="120"/>
      <c r="F661" s="120"/>
      <c r="G661" s="120"/>
      <c r="H661" s="120"/>
      <c r="I661" s="120"/>
      <c r="J661" s="120"/>
      <c r="K661" s="433"/>
      <c r="L661" s="120"/>
      <c r="M661" s="185"/>
      <c r="N661" s="186"/>
      <c r="O661" s="184"/>
      <c r="V661" s="940"/>
      <c r="W661" s="779"/>
      <c r="X661" s="941"/>
    </row>
    <row r="662" spans="4:24" x14ac:dyDescent="0.25">
      <c r="D662" s="120"/>
      <c r="E662" s="120"/>
      <c r="F662" s="120"/>
      <c r="G662" s="120"/>
      <c r="H662" s="120"/>
      <c r="I662" s="120"/>
      <c r="J662" s="120"/>
      <c r="K662" s="433"/>
      <c r="L662" s="120"/>
      <c r="M662" s="185"/>
      <c r="N662" s="186"/>
      <c r="O662" s="184"/>
      <c r="V662" s="940"/>
      <c r="W662" s="779"/>
      <c r="X662" s="941"/>
    </row>
    <row r="663" spans="4:24" x14ac:dyDescent="0.25">
      <c r="D663" s="120"/>
      <c r="E663" s="120"/>
      <c r="F663" s="120"/>
      <c r="G663" s="120"/>
      <c r="H663" s="120"/>
      <c r="I663" s="120"/>
      <c r="J663" s="120"/>
      <c r="K663" s="433"/>
      <c r="L663" s="120"/>
      <c r="M663" s="185"/>
      <c r="N663" s="186"/>
      <c r="O663" s="184"/>
      <c r="V663" s="940"/>
      <c r="W663" s="779"/>
      <c r="X663" s="941"/>
    </row>
    <row r="664" spans="4:24" x14ac:dyDescent="0.25">
      <c r="D664" s="120"/>
      <c r="E664" s="120"/>
      <c r="F664" s="120"/>
      <c r="G664" s="120"/>
      <c r="H664" s="120"/>
      <c r="I664" s="120"/>
      <c r="J664" s="120"/>
      <c r="K664" s="433"/>
      <c r="L664" s="120"/>
      <c r="M664" s="185"/>
      <c r="N664" s="186"/>
      <c r="O664" s="184"/>
      <c r="V664" s="940"/>
      <c r="W664" s="779"/>
      <c r="X664" s="941"/>
    </row>
    <row r="665" spans="4:24" x14ac:dyDescent="0.25">
      <c r="D665" s="120"/>
      <c r="E665" s="120"/>
      <c r="F665" s="120"/>
      <c r="G665" s="120"/>
      <c r="H665" s="120"/>
      <c r="I665" s="120"/>
      <c r="J665" s="120"/>
      <c r="K665" s="433"/>
      <c r="L665" s="120"/>
      <c r="M665" s="185"/>
      <c r="N665" s="186"/>
      <c r="O665" s="184"/>
      <c r="V665" s="940"/>
      <c r="W665" s="779"/>
      <c r="X665" s="941"/>
    </row>
    <row r="666" spans="4:24" x14ac:dyDescent="0.25">
      <c r="D666" s="120"/>
      <c r="E666" s="120"/>
      <c r="F666" s="120"/>
      <c r="G666" s="120"/>
      <c r="H666" s="120"/>
      <c r="I666" s="120"/>
      <c r="J666" s="120"/>
      <c r="K666" s="433"/>
      <c r="L666" s="120"/>
      <c r="M666" s="185"/>
      <c r="N666" s="186"/>
      <c r="O666" s="184"/>
      <c r="V666" s="940"/>
      <c r="W666" s="779"/>
      <c r="X666" s="941"/>
    </row>
    <row r="667" spans="4:24" x14ac:dyDescent="0.25">
      <c r="D667" s="120"/>
      <c r="E667" s="120"/>
      <c r="F667" s="120"/>
      <c r="G667" s="120"/>
      <c r="H667" s="120"/>
      <c r="I667" s="120"/>
      <c r="J667" s="120"/>
      <c r="K667" s="433"/>
      <c r="L667" s="120"/>
      <c r="M667" s="185"/>
      <c r="N667" s="186"/>
      <c r="O667" s="184"/>
      <c r="V667" s="940"/>
      <c r="W667" s="779"/>
      <c r="X667" s="941"/>
    </row>
    <row r="668" spans="4:24" x14ac:dyDescent="0.25">
      <c r="D668" s="120"/>
      <c r="E668" s="120"/>
      <c r="F668" s="120"/>
      <c r="G668" s="120"/>
      <c r="H668" s="120"/>
      <c r="I668" s="120"/>
      <c r="J668" s="120"/>
      <c r="K668" s="433"/>
      <c r="L668" s="120"/>
      <c r="M668" s="185"/>
      <c r="N668" s="186"/>
      <c r="O668" s="184"/>
      <c r="V668" s="940"/>
      <c r="W668" s="779"/>
      <c r="X668" s="941"/>
    </row>
    <row r="669" spans="4:24" x14ac:dyDescent="0.25">
      <c r="D669" s="120"/>
      <c r="E669" s="120"/>
      <c r="F669" s="120"/>
      <c r="G669" s="120"/>
      <c r="H669" s="120"/>
      <c r="I669" s="120"/>
      <c r="J669" s="120"/>
      <c r="K669" s="433"/>
      <c r="L669" s="120"/>
      <c r="M669" s="185"/>
      <c r="N669" s="186"/>
      <c r="O669" s="184"/>
      <c r="V669" s="940"/>
      <c r="W669" s="779"/>
      <c r="X669" s="941"/>
    </row>
    <row r="670" spans="4:24" x14ac:dyDescent="0.25">
      <c r="D670" s="120"/>
      <c r="E670" s="120"/>
      <c r="F670" s="120"/>
      <c r="G670" s="120"/>
      <c r="H670" s="120"/>
      <c r="I670" s="120"/>
      <c r="J670" s="120"/>
      <c r="K670" s="433"/>
      <c r="L670" s="120"/>
      <c r="M670" s="185"/>
      <c r="N670" s="186"/>
      <c r="O670" s="184"/>
      <c r="V670" s="940"/>
      <c r="W670" s="779"/>
      <c r="X670" s="941"/>
    </row>
    <row r="671" spans="4:24" x14ac:dyDescent="0.25">
      <c r="D671" s="120"/>
      <c r="E671" s="120"/>
      <c r="F671" s="120"/>
      <c r="G671" s="120"/>
      <c r="H671" s="120"/>
      <c r="I671" s="120"/>
      <c r="J671" s="120"/>
      <c r="K671" s="433"/>
      <c r="L671" s="120"/>
      <c r="M671" s="185"/>
      <c r="N671" s="186"/>
      <c r="O671" s="184"/>
      <c r="V671" s="940"/>
      <c r="W671" s="779"/>
      <c r="X671" s="941"/>
    </row>
    <row r="672" spans="4:24" x14ac:dyDescent="0.25">
      <c r="D672" s="120"/>
      <c r="E672" s="120"/>
      <c r="F672" s="120"/>
      <c r="G672" s="120"/>
      <c r="H672" s="120"/>
      <c r="I672" s="120"/>
      <c r="J672" s="120"/>
      <c r="K672" s="433"/>
      <c r="L672" s="120"/>
      <c r="M672" s="185"/>
      <c r="N672" s="186"/>
      <c r="O672" s="184"/>
      <c r="V672" s="940"/>
      <c r="W672" s="779"/>
      <c r="X672" s="941"/>
    </row>
    <row r="673" spans="4:24" x14ac:dyDescent="0.25">
      <c r="D673" s="120"/>
      <c r="E673" s="120"/>
      <c r="F673" s="120"/>
      <c r="G673" s="120"/>
      <c r="H673" s="120"/>
      <c r="I673" s="120"/>
      <c r="J673" s="120"/>
      <c r="K673" s="433"/>
      <c r="L673" s="120"/>
      <c r="M673" s="185"/>
      <c r="N673" s="186"/>
      <c r="O673" s="184"/>
      <c r="V673" s="940"/>
      <c r="W673" s="779"/>
      <c r="X673" s="941"/>
    </row>
    <row r="674" spans="4:24" x14ac:dyDescent="0.25">
      <c r="D674" s="120"/>
      <c r="E674" s="120"/>
      <c r="F674" s="120"/>
      <c r="G674" s="120"/>
      <c r="H674" s="120"/>
      <c r="I674" s="120"/>
      <c r="J674" s="120"/>
      <c r="K674" s="433"/>
      <c r="L674" s="120"/>
      <c r="M674" s="185"/>
      <c r="N674" s="186"/>
      <c r="O674" s="184"/>
      <c r="V674" s="940"/>
      <c r="W674" s="779"/>
      <c r="X674" s="941"/>
    </row>
    <row r="675" spans="4:24" x14ac:dyDescent="0.25">
      <c r="D675" s="120"/>
      <c r="E675" s="120"/>
      <c r="F675" s="120"/>
      <c r="G675" s="120"/>
      <c r="H675" s="120"/>
      <c r="I675" s="120"/>
      <c r="J675" s="120"/>
      <c r="K675" s="433"/>
      <c r="L675" s="120"/>
      <c r="M675" s="185"/>
      <c r="N675" s="186"/>
      <c r="O675" s="184"/>
      <c r="V675" s="940"/>
      <c r="W675" s="779"/>
      <c r="X675" s="941"/>
    </row>
    <row r="676" spans="4:24" x14ac:dyDescent="0.25">
      <c r="D676" s="120"/>
      <c r="E676" s="120"/>
      <c r="F676" s="120"/>
      <c r="G676" s="120"/>
      <c r="H676" s="120"/>
      <c r="I676" s="120"/>
      <c r="J676" s="120"/>
      <c r="K676" s="433"/>
      <c r="L676" s="120"/>
      <c r="M676" s="185"/>
      <c r="N676" s="186"/>
      <c r="O676" s="184"/>
      <c r="V676" s="940"/>
      <c r="W676" s="779"/>
      <c r="X676" s="941"/>
    </row>
    <row r="677" spans="4:24" x14ac:dyDescent="0.25">
      <c r="D677" s="120"/>
      <c r="E677" s="120"/>
      <c r="F677" s="120"/>
      <c r="G677" s="120"/>
      <c r="H677" s="120"/>
      <c r="I677" s="120"/>
      <c r="J677" s="120"/>
      <c r="K677" s="433"/>
      <c r="L677" s="120"/>
      <c r="M677" s="185"/>
      <c r="N677" s="186"/>
      <c r="O677" s="184"/>
      <c r="V677" s="940"/>
      <c r="W677" s="779"/>
      <c r="X677" s="941"/>
    </row>
    <row r="678" spans="4:24" x14ac:dyDescent="0.25">
      <c r="D678" s="120"/>
      <c r="E678" s="120"/>
      <c r="F678" s="120"/>
      <c r="G678" s="120"/>
      <c r="H678" s="120"/>
      <c r="I678" s="120"/>
      <c r="J678" s="120"/>
      <c r="K678" s="433"/>
      <c r="L678" s="120"/>
      <c r="M678" s="185"/>
      <c r="N678" s="186"/>
      <c r="O678" s="184"/>
      <c r="V678" s="940"/>
      <c r="W678" s="779"/>
      <c r="X678" s="941"/>
    </row>
    <row r="679" spans="4:24" x14ac:dyDescent="0.25">
      <c r="D679" s="120"/>
      <c r="E679" s="120"/>
      <c r="F679" s="120"/>
      <c r="G679" s="120"/>
      <c r="H679" s="120"/>
      <c r="I679" s="120"/>
      <c r="J679" s="120"/>
      <c r="K679" s="433"/>
      <c r="L679" s="120"/>
      <c r="M679" s="185"/>
      <c r="N679" s="186"/>
      <c r="O679" s="184"/>
      <c r="V679" s="940"/>
      <c r="W679" s="779"/>
      <c r="X679" s="941"/>
    </row>
    <row r="680" spans="4:24" x14ac:dyDescent="0.25">
      <c r="D680" s="120"/>
      <c r="E680" s="120"/>
      <c r="F680" s="120"/>
      <c r="G680" s="120"/>
      <c r="H680" s="120"/>
      <c r="I680" s="120"/>
      <c r="J680" s="120"/>
      <c r="K680" s="433"/>
      <c r="L680" s="120"/>
      <c r="M680" s="185"/>
      <c r="N680" s="186"/>
      <c r="O680" s="184"/>
      <c r="V680" s="940"/>
      <c r="W680" s="779"/>
      <c r="X680" s="941"/>
    </row>
    <row r="681" spans="4:24" x14ac:dyDescent="0.25">
      <c r="D681" s="120"/>
      <c r="E681" s="120"/>
      <c r="F681" s="120"/>
      <c r="G681" s="120"/>
      <c r="H681" s="120"/>
      <c r="I681" s="120"/>
      <c r="J681" s="120"/>
      <c r="K681" s="433"/>
      <c r="L681" s="120"/>
      <c r="M681" s="185"/>
      <c r="N681" s="186"/>
      <c r="O681" s="184"/>
      <c r="V681" s="940"/>
      <c r="W681" s="779"/>
      <c r="X681" s="941"/>
    </row>
    <row r="682" spans="4:24" x14ac:dyDescent="0.25">
      <c r="D682" s="120"/>
      <c r="E682" s="120"/>
      <c r="F682" s="120"/>
      <c r="G682" s="120"/>
      <c r="H682" s="120"/>
      <c r="I682" s="120"/>
      <c r="J682" s="120"/>
      <c r="K682" s="433"/>
      <c r="L682" s="120"/>
      <c r="M682" s="185"/>
      <c r="N682" s="186"/>
      <c r="O682" s="184"/>
      <c r="V682" s="940"/>
      <c r="W682" s="779"/>
      <c r="X682" s="941"/>
    </row>
    <row r="683" spans="4:24" x14ac:dyDescent="0.25">
      <c r="D683" s="120"/>
      <c r="E683" s="120"/>
      <c r="F683" s="120"/>
      <c r="G683" s="120"/>
      <c r="H683" s="120"/>
      <c r="I683" s="120"/>
      <c r="J683" s="120"/>
      <c r="K683" s="433"/>
      <c r="L683" s="120"/>
      <c r="M683" s="185"/>
      <c r="N683" s="186"/>
      <c r="O683" s="184"/>
      <c r="V683" s="940"/>
      <c r="W683" s="779"/>
      <c r="X683" s="941"/>
    </row>
    <row r="684" spans="4:24" x14ac:dyDescent="0.25">
      <c r="D684" s="120"/>
      <c r="E684" s="120"/>
      <c r="F684" s="120"/>
      <c r="G684" s="120"/>
      <c r="H684" s="120"/>
      <c r="I684" s="120"/>
      <c r="J684" s="120"/>
      <c r="K684" s="433"/>
      <c r="L684" s="120"/>
      <c r="M684" s="185"/>
      <c r="N684" s="186"/>
      <c r="O684" s="184"/>
      <c r="V684" s="940"/>
      <c r="W684" s="779"/>
      <c r="X684" s="941"/>
    </row>
    <row r="685" spans="4:24" x14ac:dyDescent="0.25">
      <c r="D685" s="120"/>
      <c r="E685" s="120"/>
      <c r="F685" s="120"/>
      <c r="G685" s="120"/>
      <c r="H685" s="120"/>
      <c r="I685" s="120"/>
      <c r="J685" s="120"/>
      <c r="K685" s="433"/>
      <c r="L685" s="120"/>
      <c r="M685" s="185"/>
      <c r="N685" s="186"/>
      <c r="O685" s="184"/>
      <c r="V685" s="940"/>
      <c r="W685" s="779"/>
      <c r="X685" s="941"/>
    </row>
    <row r="686" spans="4:24" x14ac:dyDescent="0.25">
      <c r="D686" s="120"/>
      <c r="E686" s="120"/>
      <c r="F686" s="120"/>
      <c r="G686" s="120"/>
      <c r="H686" s="120"/>
      <c r="I686" s="120"/>
      <c r="J686" s="120"/>
      <c r="K686" s="433"/>
      <c r="L686" s="120"/>
      <c r="M686" s="185"/>
      <c r="N686" s="186"/>
      <c r="O686" s="184"/>
      <c r="V686" s="940"/>
      <c r="W686" s="779"/>
      <c r="X686" s="941"/>
    </row>
    <row r="687" spans="4:24" x14ac:dyDescent="0.25">
      <c r="D687" s="120"/>
      <c r="E687" s="120"/>
      <c r="F687" s="120"/>
      <c r="G687" s="120"/>
      <c r="H687" s="120"/>
      <c r="I687" s="120"/>
      <c r="J687" s="120"/>
      <c r="K687" s="433"/>
      <c r="L687" s="120"/>
      <c r="M687" s="185"/>
      <c r="N687" s="186"/>
      <c r="O687" s="184"/>
      <c r="V687" s="940"/>
      <c r="W687" s="779"/>
      <c r="X687" s="941"/>
    </row>
    <row r="688" spans="4:24" x14ac:dyDescent="0.25">
      <c r="D688" s="120"/>
      <c r="E688" s="120"/>
      <c r="F688" s="120"/>
      <c r="G688" s="120"/>
      <c r="H688" s="120"/>
      <c r="I688" s="120"/>
      <c r="J688" s="120"/>
      <c r="K688" s="433"/>
      <c r="L688" s="120"/>
      <c r="M688" s="185"/>
      <c r="N688" s="186"/>
      <c r="O688" s="184"/>
      <c r="V688" s="940"/>
      <c r="W688" s="779"/>
      <c r="X688" s="941"/>
    </row>
    <row r="689" spans="4:24" x14ac:dyDescent="0.25">
      <c r="D689" s="120"/>
      <c r="E689" s="120"/>
      <c r="F689" s="120"/>
      <c r="G689" s="120"/>
      <c r="H689" s="120"/>
      <c r="I689" s="120"/>
      <c r="J689" s="120"/>
      <c r="K689" s="433"/>
      <c r="L689" s="120"/>
      <c r="M689" s="185"/>
      <c r="N689" s="186"/>
      <c r="O689" s="184"/>
      <c r="V689" s="940"/>
      <c r="W689" s="779"/>
      <c r="X689" s="941"/>
    </row>
    <row r="690" spans="4:24" x14ac:dyDescent="0.25">
      <c r="D690" s="120"/>
      <c r="E690" s="120"/>
      <c r="F690" s="120"/>
      <c r="G690" s="120"/>
      <c r="H690" s="120"/>
      <c r="I690" s="120"/>
      <c r="J690" s="120"/>
      <c r="K690" s="433"/>
      <c r="L690" s="120"/>
      <c r="M690" s="185"/>
      <c r="N690" s="186"/>
      <c r="O690" s="184"/>
      <c r="V690" s="940"/>
      <c r="W690" s="779"/>
      <c r="X690" s="941"/>
    </row>
    <row r="691" spans="4:24" x14ac:dyDescent="0.25">
      <c r="D691" s="120"/>
      <c r="E691" s="120"/>
      <c r="F691" s="120"/>
      <c r="G691" s="120"/>
      <c r="H691" s="120"/>
      <c r="I691" s="120"/>
      <c r="J691" s="120"/>
      <c r="K691" s="433"/>
      <c r="L691" s="120"/>
      <c r="M691" s="185"/>
      <c r="N691" s="186"/>
      <c r="O691" s="184"/>
      <c r="V691" s="940"/>
      <c r="W691" s="779"/>
      <c r="X691" s="941"/>
    </row>
    <row r="692" spans="4:24" x14ac:dyDescent="0.25">
      <c r="D692" s="120"/>
      <c r="E692" s="120"/>
      <c r="F692" s="120"/>
      <c r="G692" s="120"/>
      <c r="H692" s="120"/>
      <c r="I692" s="120"/>
      <c r="J692" s="120"/>
      <c r="K692" s="433"/>
      <c r="L692" s="120"/>
      <c r="M692" s="185"/>
      <c r="N692" s="186"/>
      <c r="O692" s="184"/>
      <c r="V692" s="940"/>
      <c r="W692" s="779"/>
      <c r="X692" s="941"/>
    </row>
    <row r="693" spans="4:24" x14ac:dyDescent="0.25">
      <c r="D693" s="120"/>
      <c r="E693" s="120"/>
      <c r="F693" s="120"/>
      <c r="G693" s="120"/>
      <c r="H693" s="120"/>
      <c r="I693" s="120"/>
      <c r="J693" s="120"/>
      <c r="K693" s="433"/>
      <c r="L693" s="120"/>
      <c r="M693" s="185"/>
      <c r="N693" s="186"/>
      <c r="O693" s="184"/>
      <c r="V693" s="940"/>
      <c r="W693" s="779"/>
      <c r="X693" s="941"/>
    </row>
    <row r="694" spans="4:24" x14ac:dyDescent="0.25">
      <c r="D694" s="120"/>
      <c r="E694" s="120"/>
      <c r="F694" s="120"/>
      <c r="G694" s="120"/>
      <c r="H694" s="120"/>
      <c r="I694" s="120"/>
      <c r="J694" s="120"/>
      <c r="K694" s="433"/>
      <c r="L694" s="120"/>
      <c r="M694" s="185"/>
      <c r="N694" s="186"/>
      <c r="O694" s="184"/>
      <c r="V694" s="940"/>
      <c r="W694" s="779"/>
      <c r="X694" s="941"/>
    </row>
    <row r="695" spans="4:24" x14ac:dyDescent="0.25">
      <c r="D695" s="120"/>
      <c r="E695" s="120"/>
      <c r="F695" s="120"/>
      <c r="G695" s="120"/>
      <c r="H695" s="120"/>
      <c r="I695" s="120"/>
      <c r="J695" s="120"/>
      <c r="K695" s="433"/>
      <c r="L695" s="120"/>
      <c r="M695" s="185"/>
      <c r="N695" s="186"/>
      <c r="O695" s="184"/>
      <c r="V695" s="940"/>
      <c r="W695" s="779"/>
      <c r="X695" s="941"/>
    </row>
    <row r="696" spans="4:24" x14ac:dyDescent="0.25">
      <c r="D696" s="120"/>
      <c r="E696" s="120"/>
      <c r="F696" s="120"/>
      <c r="G696" s="120"/>
      <c r="H696" s="120"/>
      <c r="I696" s="120"/>
      <c r="J696" s="120"/>
      <c r="K696" s="433"/>
      <c r="L696" s="120"/>
      <c r="M696" s="185"/>
      <c r="N696" s="186"/>
      <c r="O696" s="184"/>
      <c r="V696" s="940"/>
      <c r="W696" s="779"/>
      <c r="X696" s="941"/>
    </row>
    <row r="697" spans="4:24" x14ac:dyDescent="0.25">
      <c r="D697" s="120"/>
      <c r="E697" s="120"/>
      <c r="F697" s="120"/>
      <c r="G697" s="120"/>
      <c r="H697" s="120"/>
      <c r="I697" s="120"/>
      <c r="J697" s="120"/>
      <c r="K697" s="433"/>
      <c r="L697" s="120"/>
      <c r="M697" s="185"/>
      <c r="N697" s="186"/>
      <c r="O697" s="184"/>
      <c r="V697" s="940"/>
      <c r="W697" s="779"/>
      <c r="X697" s="941"/>
    </row>
    <row r="698" spans="4:24" x14ac:dyDescent="0.25">
      <c r="D698" s="120"/>
      <c r="E698" s="120"/>
      <c r="F698" s="120"/>
      <c r="G698" s="120"/>
      <c r="H698" s="120"/>
      <c r="I698" s="120"/>
      <c r="J698" s="120"/>
      <c r="K698" s="433"/>
      <c r="L698" s="120"/>
      <c r="M698" s="185"/>
      <c r="N698" s="186"/>
      <c r="O698" s="184"/>
      <c r="V698" s="940"/>
      <c r="W698" s="779"/>
      <c r="X698" s="941"/>
    </row>
    <row r="699" spans="4:24" x14ac:dyDescent="0.25">
      <c r="D699" s="120"/>
      <c r="E699" s="120"/>
      <c r="F699" s="120"/>
      <c r="G699" s="120"/>
      <c r="H699" s="120"/>
      <c r="I699" s="120"/>
      <c r="J699" s="120"/>
      <c r="K699" s="433"/>
      <c r="L699" s="120"/>
      <c r="M699" s="185"/>
      <c r="N699" s="186"/>
      <c r="O699" s="184"/>
      <c r="V699" s="940"/>
      <c r="W699" s="779"/>
      <c r="X699" s="941"/>
    </row>
    <row r="700" spans="4:24" x14ac:dyDescent="0.25">
      <c r="D700" s="120"/>
      <c r="E700" s="120"/>
      <c r="F700" s="120"/>
      <c r="G700" s="120"/>
      <c r="H700" s="120"/>
      <c r="I700" s="120"/>
      <c r="J700" s="120"/>
      <c r="K700" s="433"/>
      <c r="L700" s="120"/>
      <c r="M700" s="185"/>
      <c r="N700" s="186"/>
      <c r="O700" s="184"/>
      <c r="V700" s="940"/>
      <c r="W700" s="779"/>
      <c r="X700" s="941"/>
    </row>
    <row r="701" spans="4:24" x14ac:dyDescent="0.25">
      <c r="D701" s="120"/>
      <c r="E701" s="120"/>
      <c r="F701" s="120"/>
      <c r="G701" s="120"/>
      <c r="H701" s="120"/>
      <c r="I701" s="120"/>
      <c r="J701" s="120"/>
      <c r="K701" s="433"/>
      <c r="L701" s="120"/>
      <c r="M701" s="185"/>
      <c r="N701" s="186"/>
      <c r="O701" s="184"/>
      <c r="V701" s="940"/>
      <c r="W701" s="779"/>
      <c r="X701" s="941"/>
    </row>
    <row r="702" spans="4:24" x14ac:dyDescent="0.25">
      <c r="D702" s="120"/>
      <c r="E702" s="120"/>
      <c r="F702" s="120"/>
      <c r="G702" s="120"/>
      <c r="H702" s="120"/>
      <c r="I702" s="120"/>
      <c r="J702" s="120"/>
      <c r="K702" s="433"/>
      <c r="L702" s="120"/>
      <c r="M702" s="185"/>
      <c r="N702" s="186"/>
      <c r="O702" s="184"/>
      <c r="V702" s="940"/>
      <c r="W702" s="779"/>
      <c r="X702" s="941"/>
    </row>
    <row r="703" spans="4:24" x14ac:dyDescent="0.25">
      <c r="D703" s="120"/>
      <c r="E703" s="120"/>
      <c r="F703" s="120"/>
      <c r="G703" s="120"/>
      <c r="H703" s="120"/>
      <c r="I703" s="120"/>
      <c r="J703" s="120"/>
      <c r="K703" s="433"/>
      <c r="L703" s="120"/>
      <c r="M703" s="185"/>
      <c r="N703" s="186"/>
      <c r="O703" s="184"/>
      <c r="V703" s="940"/>
      <c r="W703" s="779"/>
      <c r="X703" s="941"/>
    </row>
    <row r="704" spans="4:24" x14ac:dyDescent="0.25">
      <c r="D704" s="120"/>
      <c r="E704" s="120"/>
      <c r="F704" s="120"/>
      <c r="G704" s="120"/>
      <c r="H704" s="120"/>
      <c r="I704" s="120"/>
      <c r="J704" s="120"/>
      <c r="K704" s="433"/>
      <c r="L704" s="120"/>
      <c r="M704" s="185"/>
      <c r="N704" s="186"/>
      <c r="O704" s="184"/>
      <c r="V704" s="940"/>
      <c r="W704" s="779"/>
      <c r="X704" s="941"/>
    </row>
    <row r="705" spans="4:24" x14ac:dyDescent="0.25">
      <c r="D705" s="120"/>
      <c r="E705" s="120"/>
      <c r="F705" s="120"/>
      <c r="G705" s="120"/>
      <c r="H705" s="120"/>
      <c r="I705" s="120"/>
      <c r="J705" s="120"/>
      <c r="K705" s="433"/>
      <c r="L705" s="120"/>
      <c r="M705" s="185"/>
      <c r="N705" s="186"/>
      <c r="O705" s="184"/>
      <c r="V705" s="940"/>
      <c r="W705" s="779"/>
      <c r="X705" s="941"/>
    </row>
    <row r="706" spans="4:24" x14ac:dyDescent="0.25">
      <c r="D706" s="120"/>
      <c r="E706" s="120"/>
      <c r="F706" s="120"/>
      <c r="G706" s="120"/>
      <c r="H706" s="120"/>
      <c r="I706" s="120"/>
      <c r="J706" s="120"/>
      <c r="K706" s="433"/>
      <c r="L706" s="120"/>
      <c r="M706" s="185"/>
      <c r="N706" s="186"/>
      <c r="O706" s="184"/>
      <c r="V706" s="940"/>
      <c r="W706" s="779"/>
      <c r="X706" s="941"/>
    </row>
    <row r="707" spans="4:24" x14ac:dyDescent="0.25">
      <c r="D707" s="120"/>
      <c r="E707" s="120"/>
      <c r="F707" s="120"/>
      <c r="G707" s="120"/>
      <c r="H707" s="120"/>
      <c r="I707" s="120"/>
      <c r="J707" s="120"/>
      <c r="K707" s="433"/>
      <c r="L707" s="120"/>
      <c r="M707" s="185"/>
      <c r="N707" s="186"/>
      <c r="O707" s="184"/>
      <c r="V707" s="940"/>
      <c r="W707" s="779"/>
      <c r="X707" s="941"/>
    </row>
    <row r="708" spans="4:24" x14ac:dyDescent="0.25">
      <c r="D708" s="120"/>
      <c r="E708" s="120"/>
      <c r="F708" s="120"/>
      <c r="G708" s="120"/>
      <c r="H708" s="120"/>
      <c r="I708" s="120"/>
      <c r="J708" s="120"/>
      <c r="K708" s="433"/>
      <c r="L708" s="120"/>
      <c r="M708" s="185"/>
      <c r="N708" s="186"/>
      <c r="O708" s="184"/>
      <c r="V708" s="940"/>
      <c r="W708" s="779"/>
      <c r="X708" s="941"/>
    </row>
    <row r="709" spans="4:24" x14ac:dyDescent="0.25">
      <c r="D709" s="120"/>
      <c r="E709" s="120"/>
      <c r="F709" s="120"/>
      <c r="G709" s="120"/>
      <c r="H709" s="120"/>
      <c r="I709" s="120"/>
      <c r="J709" s="120"/>
      <c r="K709" s="433"/>
      <c r="L709" s="120"/>
      <c r="M709" s="185"/>
      <c r="N709" s="186"/>
      <c r="O709" s="184"/>
      <c r="V709" s="940"/>
      <c r="W709" s="779"/>
      <c r="X709" s="941"/>
    </row>
    <row r="710" spans="4:24" x14ac:dyDescent="0.25">
      <c r="D710" s="120"/>
      <c r="E710" s="120"/>
      <c r="F710" s="120"/>
      <c r="G710" s="120"/>
      <c r="H710" s="120"/>
      <c r="I710" s="120"/>
      <c r="J710" s="120"/>
      <c r="K710" s="433"/>
      <c r="L710" s="120"/>
      <c r="M710" s="185"/>
      <c r="N710" s="186"/>
      <c r="O710" s="184"/>
      <c r="V710" s="940"/>
      <c r="W710" s="779"/>
      <c r="X710" s="941"/>
    </row>
    <row r="711" spans="4:24" x14ac:dyDescent="0.25">
      <c r="D711" s="120"/>
      <c r="E711" s="120"/>
      <c r="F711" s="120"/>
      <c r="G711" s="120"/>
      <c r="H711" s="120"/>
      <c r="I711" s="120"/>
      <c r="J711" s="120"/>
      <c r="K711" s="433"/>
      <c r="L711" s="120"/>
      <c r="M711" s="185"/>
      <c r="N711" s="186"/>
      <c r="O711" s="184"/>
      <c r="V711" s="940"/>
      <c r="W711" s="779"/>
      <c r="X711" s="941"/>
    </row>
    <row r="712" spans="4:24" x14ac:dyDescent="0.25">
      <c r="D712" s="120"/>
      <c r="E712" s="120"/>
      <c r="F712" s="120"/>
      <c r="G712" s="120"/>
      <c r="H712" s="120"/>
      <c r="I712" s="120"/>
      <c r="J712" s="120"/>
      <c r="K712" s="433"/>
      <c r="L712" s="120"/>
      <c r="M712" s="185"/>
      <c r="N712" s="186"/>
      <c r="O712" s="184"/>
      <c r="V712" s="940"/>
      <c r="W712" s="779"/>
      <c r="X712" s="941"/>
    </row>
    <row r="713" spans="4:24" x14ac:dyDescent="0.25">
      <c r="D713" s="120"/>
      <c r="E713" s="120"/>
      <c r="F713" s="120"/>
      <c r="G713" s="120"/>
      <c r="H713" s="120"/>
      <c r="I713" s="120"/>
      <c r="J713" s="120"/>
      <c r="K713" s="433"/>
      <c r="L713" s="120"/>
      <c r="M713" s="185"/>
      <c r="N713" s="186"/>
      <c r="O713" s="184"/>
      <c r="V713" s="940"/>
      <c r="W713" s="779"/>
      <c r="X713" s="941"/>
    </row>
    <row r="714" spans="4:24" x14ac:dyDescent="0.25">
      <c r="D714" s="120"/>
      <c r="E714" s="120"/>
      <c r="F714" s="120"/>
      <c r="G714" s="120"/>
      <c r="H714" s="120"/>
      <c r="I714" s="120"/>
      <c r="J714" s="120"/>
      <c r="K714" s="433"/>
      <c r="L714" s="120"/>
      <c r="M714" s="185"/>
      <c r="N714" s="186"/>
      <c r="O714" s="184"/>
      <c r="V714" s="940"/>
      <c r="W714" s="779"/>
      <c r="X714" s="941"/>
    </row>
    <row r="715" spans="4:24" x14ac:dyDescent="0.25">
      <c r="D715" s="120"/>
      <c r="E715" s="120"/>
      <c r="F715" s="120"/>
      <c r="G715" s="120"/>
      <c r="H715" s="120"/>
      <c r="I715" s="120"/>
      <c r="J715" s="120"/>
      <c r="K715" s="433"/>
      <c r="L715" s="120"/>
      <c r="M715" s="185"/>
      <c r="N715" s="186"/>
      <c r="O715" s="184"/>
      <c r="V715" s="940"/>
      <c r="W715" s="779"/>
      <c r="X715" s="941"/>
    </row>
    <row r="716" spans="4:24" x14ac:dyDescent="0.25">
      <c r="D716" s="120"/>
      <c r="E716" s="120"/>
      <c r="F716" s="120"/>
      <c r="G716" s="120"/>
      <c r="H716" s="120"/>
      <c r="I716" s="120"/>
      <c r="J716" s="120"/>
      <c r="K716" s="433"/>
      <c r="L716" s="120"/>
      <c r="M716" s="185"/>
      <c r="N716" s="186"/>
      <c r="O716" s="184"/>
      <c r="V716" s="940"/>
      <c r="W716" s="779"/>
      <c r="X716" s="941"/>
    </row>
    <row r="717" spans="4:24" x14ac:dyDescent="0.25">
      <c r="D717" s="120"/>
      <c r="E717" s="120"/>
      <c r="F717" s="120"/>
      <c r="G717" s="120"/>
      <c r="H717" s="120"/>
      <c r="I717" s="120"/>
      <c r="J717" s="120"/>
      <c r="K717" s="433"/>
      <c r="L717" s="120"/>
      <c r="M717" s="185"/>
      <c r="N717" s="186"/>
      <c r="O717" s="184"/>
      <c r="V717" s="940"/>
      <c r="W717" s="779"/>
      <c r="X717" s="941"/>
    </row>
    <row r="718" spans="4:24" x14ac:dyDescent="0.25">
      <c r="D718" s="120"/>
      <c r="E718" s="120"/>
      <c r="F718" s="120"/>
      <c r="G718" s="120"/>
      <c r="H718" s="120"/>
      <c r="I718" s="120"/>
      <c r="J718" s="120"/>
      <c r="K718" s="433"/>
      <c r="L718" s="120"/>
      <c r="M718" s="185"/>
      <c r="N718" s="186"/>
      <c r="O718" s="184"/>
      <c r="V718" s="940"/>
      <c r="W718" s="779"/>
      <c r="X718" s="941"/>
    </row>
    <row r="719" spans="4:24" x14ac:dyDescent="0.25">
      <c r="D719" s="120"/>
      <c r="E719" s="120"/>
      <c r="F719" s="120"/>
      <c r="G719" s="120"/>
      <c r="H719" s="120"/>
      <c r="I719" s="120"/>
      <c r="J719" s="120"/>
      <c r="K719" s="433"/>
      <c r="L719" s="120"/>
      <c r="M719" s="185"/>
      <c r="N719" s="186"/>
      <c r="O719" s="184"/>
      <c r="V719" s="940"/>
      <c r="W719" s="779"/>
      <c r="X719" s="941"/>
    </row>
    <row r="720" spans="4:24" x14ac:dyDescent="0.25">
      <c r="D720" s="120"/>
      <c r="E720" s="120"/>
      <c r="F720" s="120"/>
      <c r="G720" s="120"/>
      <c r="H720" s="120"/>
      <c r="I720" s="120"/>
      <c r="J720" s="120"/>
      <c r="K720" s="433"/>
      <c r="L720" s="120"/>
      <c r="M720" s="185"/>
      <c r="N720" s="186"/>
      <c r="O720" s="184"/>
      <c r="V720" s="940"/>
      <c r="W720" s="779"/>
      <c r="X720" s="941"/>
    </row>
    <row r="721" spans="4:24" x14ac:dyDescent="0.25">
      <c r="D721" s="120"/>
      <c r="E721" s="120"/>
      <c r="F721" s="120"/>
      <c r="G721" s="120"/>
      <c r="H721" s="120"/>
      <c r="I721" s="120"/>
      <c r="J721" s="120"/>
      <c r="K721" s="433"/>
      <c r="L721" s="120"/>
      <c r="M721" s="185"/>
      <c r="N721" s="186"/>
      <c r="O721" s="184"/>
      <c r="V721" s="940"/>
      <c r="W721" s="779"/>
      <c r="X721" s="941"/>
    </row>
    <row r="722" spans="4:24" x14ac:dyDescent="0.25">
      <c r="D722" s="120"/>
      <c r="E722" s="120"/>
      <c r="F722" s="120"/>
      <c r="G722" s="120"/>
      <c r="H722" s="120"/>
      <c r="I722" s="120"/>
      <c r="J722" s="120"/>
      <c r="K722" s="433"/>
      <c r="L722" s="120"/>
      <c r="M722" s="185"/>
      <c r="N722" s="186"/>
      <c r="O722" s="184"/>
      <c r="V722" s="940"/>
      <c r="W722" s="779"/>
      <c r="X722" s="941"/>
    </row>
    <row r="723" spans="4:24" x14ac:dyDescent="0.25">
      <c r="D723" s="120"/>
      <c r="E723" s="120"/>
      <c r="F723" s="120"/>
      <c r="G723" s="120"/>
      <c r="H723" s="120"/>
      <c r="I723" s="120"/>
      <c r="J723" s="120"/>
      <c r="K723" s="433"/>
      <c r="L723" s="120"/>
      <c r="M723" s="185"/>
      <c r="N723" s="186"/>
      <c r="O723" s="184"/>
      <c r="V723" s="940"/>
      <c r="W723" s="779"/>
      <c r="X723" s="941"/>
    </row>
    <row r="724" spans="4:24" x14ac:dyDescent="0.25">
      <c r="D724" s="120"/>
      <c r="E724" s="120"/>
      <c r="F724" s="120"/>
      <c r="G724" s="120"/>
      <c r="H724" s="120"/>
      <c r="I724" s="120"/>
      <c r="J724" s="120"/>
      <c r="K724" s="433"/>
      <c r="L724" s="120"/>
      <c r="M724" s="185"/>
      <c r="N724" s="186"/>
      <c r="O724" s="184"/>
      <c r="V724" s="940"/>
      <c r="W724" s="779"/>
      <c r="X724" s="941"/>
    </row>
    <row r="725" spans="4:24" x14ac:dyDescent="0.25">
      <c r="D725" s="120"/>
      <c r="E725" s="120"/>
      <c r="F725" s="120"/>
      <c r="G725" s="120"/>
      <c r="H725" s="120"/>
      <c r="I725" s="120"/>
      <c r="J725" s="120"/>
      <c r="K725" s="433"/>
      <c r="L725" s="120"/>
      <c r="M725" s="185"/>
      <c r="N725" s="186"/>
      <c r="O725" s="184"/>
      <c r="V725" s="940"/>
      <c r="W725" s="779"/>
      <c r="X725" s="941"/>
    </row>
    <row r="726" spans="4:24" x14ac:dyDescent="0.25">
      <c r="D726" s="120"/>
      <c r="E726" s="120"/>
      <c r="F726" s="120"/>
      <c r="G726" s="120"/>
      <c r="H726" s="120"/>
      <c r="I726" s="120"/>
      <c r="J726" s="120"/>
      <c r="K726" s="433"/>
      <c r="L726" s="120"/>
      <c r="M726" s="185"/>
      <c r="N726" s="186"/>
      <c r="O726" s="184"/>
      <c r="V726" s="940"/>
      <c r="W726" s="779"/>
      <c r="X726" s="941"/>
    </row>
    <row r="727" spans="4:24" x14ac:dyDescent="0.25">
      <c r="D727" s="120"/>
      <c r="E727" s="120"/>
      <c r="F727" s="120"/>
      <c r="G727" s="120"/>
      <c r="H727" s="120"/>
      <c r="I727" s="120"/>
      <c r="J727" s="120"/>
      <c r="K727" s="433"/>
      <c r="L727" s="120"/>
      <c r="M727" s="185"/>
      <c r="N727" s="186"/>
      <c r="O727" s="184"/>
      <c r="V727" s="940"/>
      <c r="W727" s="779"/>
      <c r="X727" s="941"/>
    </row>
    <row r="728" spans="4:24" x14ac:dyDescent="0.25">
      <c r="D728" s="120"/>
      <c r="E728" s="120"/>
      <c r="F728" s="120"/>
      <c r="G728" s="120"/>
      <c r="H728" s="120"/>
      <c r="I728" s="120"/>
      <c r="J728" s="120"/>
      <c r="K728" s="433"/>
      <c r="L728" s="120"/>
      <c r="M728" s="185"/>
      <c r="N728" s="186"/>
      <c r="O728" s="184"/>
      <c r="V728" s="940"/>
      <c r="W728" s="779"/>
      <c r="X728" s="941"/>
    </row>
    <row r="729" spans="4:24" x14ac:dyDescent="0.25">
      <c r="D729" s="120"/>
      <c r="E729" s="120"/>
      <c r="F729" s="120"/>
      <c r="G729" s="120"/>
      <c r="H729" s="120"/>
      <c r="I729" s="120"/>
      <c r="J729" s="120"/>
      <c r="K729" s="433"/>
      <c r="L729" s="120"/>
      <c r="M729" s="185"/>
      <c r="N729" s="186"/>
      <c r="O729" s="184"/>
      <c r="V729" s="940"/>
      <c r="W729" s="779"/>
      <c r="X729" s="941"/>
    </row>
    <row r="730" spans="4:24" x14ac:dyDescent="0.25">
      <c r="D730" s="120"/>
      <c r="E730" s="120"/>
      <c r="F730" s="120"/>
      <c r="G730" s="120"/>
      <c r="H730" s="120"/>
      <c r="I730" s="120"/>
      <c r="J730" s="120"/>
      <c r="K730" s="433"/>
      <c r="L730" s="120"/>
      <c r="M730" s="185"/>
      <c r="N730" s="186"/>
      <c r="O730" s="184"/>
      <c r="V730" s="940"/>
      <c r="W730" s="779"/>
      <c r="X730" s="941"/>
    </row>
    <row r="731" spans="4:24" x14ac:dyDescent="0.25">
      <c r="D731" s="120"/>
      <c r="E731" s="120"/>
      <c r="F731" s="120"/>
      <c r="G731" s="120"/>
      <c r="H731" s="120"/>
      <c r="I731" s="120"/>
      <c r="J731" s="120"/>
      <c r="K731" s="433"/>
      <c r="L731" s="120"/>
      <c r="M731" s="185"/>
      <c r="N731" s="186"/>
      <c r="O731" s="184"/>
      <c r="V731" s="940"/>
      <c r="W731" s="779"/>
      <c r="X731" s="941"/>
    </row>
    <row r="732" spans="4:24" x14ac:dyDescent="0.25">
      <c r="D732" s="120"/>
      <c r="E732" s="120"/>
      <c r="F732" s="120"/>
      <c r="G732" s="120"/>
      <c r="H732" s="120"/>
      <c r="I732" s="120"/>
      <c r="J732" s="120"/>
      <c r="K732" s="433"/>
      <c r="L732" s="120"/>
      <c r="M732" s="185"/>
      <c r="N732" s="186"/>
      <c r="O732" s="184"/>
      <c r="V732" s="940"/>
      <c r="W732" s="779"/>
      <c r="X732" s="941"/>
    </row>
    <row r="733" spans="4:24" x14ac:dyDescent="0.25">
      <c r="D733" s="120"/>
      <c r="E733" s="120"/>
      <c r="F733" s="120"/>
      <c r="G733" s="120"/>
      <c r="H733" s="120"/>
      <c r="I733" s="120"/>
      <c r="J733" s="120"/>
      <c r="K733" s="433"/>
      <c r="L733" s="120"/>
      <c r="M733" s="185"/>
      <c r="N733" s="186"/>
      <c r="O733" s="184"/>
      <c r="V733" s="940"/>
      <c r="W733" s="779"/>
      <c r="X733" s="941"/>
    </row>
    <row r="734" spans="4:24" x14ac:dyDescent="0.25">
      <c r="D734" s="120"/>
      <c r="E734" s="120"/>
      <c r="F734" s="120"/>
      <c r="G734" s="120"/>
      <c r="H734" s="120"/>
      <c r="I734" s="120"/>
      <c r="J734" s="120"/>
      <c r="K734" s="433"/>
      <c r="L734" s="120"/>
      <c r="M734" s="185"/>
      <c r="N734" s="186"/>
      <c r="O734" s="184"/>
      <c r="V734" s="940"/>
      <c r="W734" s="779"/>
      <c r="X734" s="941"/>
    </row>
    <row r="735" spans="4:24" x14ac:dyDescent="0.25">
      <c r="D735" s="120"/>
      <c r="E735" s="120"/>
      <c r="F735" s="120"/>
      <c r="G735" s="120"/>
      <c r="H735" s="120"/>
      <c r="I735" s="120"/>
      <c r="J735" s="120"/>
      <c r="K735" s="433"/>
      <c r="L735" s="120"/>
      <c r="M735" s="185"/>
      <c r="N735" s="186"/>
      <c r="O735" s="184"/>
      <c r="V735" s="940"/>
      <c r="W735" s="779"/>
      <c r="X735" s="941"/>
    </row>
    <row r="736" spans="4:24" x14ac:dyDescent="0.25">
      <c r="D736" s="120"/>
      <c r="E736" s="120"/>
      <c r="F736" s="120"/>
      <c r="G736" s="120"/>
      <c r="H736" s="120"/>
      <c r="I736" s="120"/>
      <c r="J736" s="120"/>
      <c r="K736" s="433"/>
      <c r="L736" s="120"/>
      <c r="M736" s="185"/>
      <c r="N736" s="186"/>
      <c r="O736" s="184"/>
      <c r="V736" s="940"/>
      <c r="W736" s="779"/>
      <c r="X736" s="941"/>
    </row>
    <row r="737" spans="4:24" x14ac:dyDescent="0.25">
      <c r="D737" s="120"/>
      <c r="E737" s="120"/>
      <c r="F737" s="120"/>
      <c r="G737" s="120"/>
      <c r="H737" s="120"/>
      <c r="I737" s="120"/>
      <c r="J737" s="120"/>
      <c r="K737" s="433"/>
      <c r="L737" s="120"/>
      <c r="M737" s="185"/>
      <c r="N737" s="186"/>
      <c r="O737" s="184"/>
      <c r="V737" s="940"/>
      <c r="W737" s="779"/>
      <c r="X737" s="941"/>
    </row>
    <row r="738" spans="4:24" x14ac:dyDescent="0.25">
      <c r="D738" s="120"/>
      <c r="E738" s="120"/>
      <c r="F738" s="120"/>
      <c r="G738" s="120"/>
      <c r="H738" s="120"/>
      <c r="I738" s="120"/>
      <c r="J738" s="120"/>
      <c r="K738" s="433"/>
      <c r="L738" s="120"/>
      <c r="M738" s="185"/>
      <c r="N738" s="186"/>
      <c r="O738" s="184"/>
      <c r="V738" s="940"/>
      <c r="W738" s="779"/>
      <c r="X738" s="941"/>
    </row>
    <row r="739" spans="4:24" x14ac:dyDescent="0.25">
      <c r="D739" s="120"/>
      <c r="E739" s="120"/>
      <c r="F739" s="120"/>
      <c r="G739" s="120"/>
      <c r="H739" s="120"/>
      <c r="I739" s="120"/>
      <c r="J739" s="120"/>
      <c r="K739" s="433"/>
      <c r="L739" s="120"/>
      <c r="M739" s="185"/>
      <c r="N739" s="186"/>
      <c r="O739" s="184"/>
      <c r="V739" s="940"/>
      <c r="W739" s="779"/>
      <c r="X739" s="941"/>
    </row>
    <row r="740" spans="4:24" x14ac:dyDescent="0.25">
      <c r="D740" s="120"/>
      <c r="E740" s="120"/>
      <c r="F740" s="120"/>
      <c r="G740" s="120"/>
      <c r="H740" s="120"/>
      <c r="I740" s="120"/>
      <c r="J740" s="120"/>
      <c r="K740" s="433"/>
      <c r="L740" s="120"/>
      <c r="M740" s="185"/>
      <c r="N740" s="186"/>
      <c r="O740" s="184"/>
      <c r="V740" s="940"/>
      <c r="W740" s="779"/>
      <c r="X740" s="941"/>
    </row>
    <row r="741" spans="4:24" x14ac:dyDescent="0.25">
      <c r="D741" s="120"/>
      <c r="E741" s="120"/>
      <c r="F741" s="120"/>
      <c r="G741" s="120"/>
      <c r="H741" s="120"/>
      <c r="I741" s="120"/>
      <c r="J741" s="120"/>
      <c r="K741" s="433"/>
      <c r="L741" s="120"/>
      <c r="M741" s="185"/>
      <c r="N741" s="186"/>
      <c r="O741" s="184"/>
      <c r="V741" s="940"/>
      <c r="W741" s="779"/>
      <c r="X741" s="941"/>
    </row>
    <row r="742" spans="4:24" x14ac:dyDescent="0.25">
      <c r="D742" s="120"/>
      <c r="E742" s="120"/>
      <c r="F742" s="120"/>
      <c r="G742" s="120"/>
      <c r="H742" s="120"/>
      <c r="I742" s="120"/>
      <c r="J742" s="120"/>
      <c r="K742" s="433"/>
      <c r="L742" s="120"/>
      <c r="M742" s="185"/>
      <c r="N742" s="186"/>
      <c r="O742" s="184"/>
      <c r="V742" s="940"/>
      <c r="W742" s="779"/>
      <c r="X742" s="941"/>
    </row>
    <row r="743" spans="4:24" x14ac:dyDescent="0.25">
      <c r="D743" s="120"/>
      <c r="E743" s="120"/>
      <c r="F743" s="120"/>
      <c r="G743" s="120"/>
      <c r="H743" s="120"/>
      <c r="I743" s="120"/>
      <c r="J743" s="120"/>
      <c r="K743" s="433"/>
      <c r="L743" s="120"/>
      <c r="M743" s="185"/>
      <c r="N743" s="186"/>
      <c r="O743" s="184"/>
      <c r="V743" s="940"/>
      <c r="W743" s="779"/>
      <c r="X743" s="941"/>
    </row>
    <row r="744" spans="4:24" x14ac:dyDescent="0.25">
      <c r="D744" s="120"/>
      <c r="E744" s="120"/>
      <c r="F744" s="120"/>
      <c r="G744" s="120"/>
      <c r="H744" s="120"/>
      <c r="I744" s="120"/>
      <c r="J744" s="120"/>
      <c r="K744" s="433"/>
      <c r="L744" s="120"/>
      <c r="M744" s="185"/>
      <c r="N744" s="186"/>
      <c r="O744" s="184"/>
      <c r="V744" s="940"/>
      <c r="W744" s="779"/>
      <c r="X744" s="941"/>
    </row>
    <row r="745" spans="4:24" x14ac:dyDescent="0.25">
      <c r="D745" s="120"/>
      <c r="E745" s="120"/>
      <c r="F745" s="120"/>
      <c r="G745" s="120"/>
      <c r="H745" s="120"/>
      <c r="I745" s="120"/>
      <c r="J745" s="120"/>
      <c r="K745" s="433"/>
      <c r="L745" s="120"/>
      <c r="M745" s="185"/>
      <c r="N745" s="186"/>
      <c r="O745" s="184"/>
      <c r="V745" s="940"/>
      <c r="W745" s="779"/>
      <c r="X745" s="941"/>
    </row>
    <row r="746" spans="4:24" x14ac:dyDescent="0.25">
      <c r="D746" s="120"/>
      <c r="E746" s="120"/>
      <c r="F746" s="120"/>
      <c r="G746" s="120"/>
      <c r="H746" s="120"/>
      <c r="I746" s="120"/>
      <c r="J746" s="120"/>
      <c r="K746" s="433"/>
      <c r="L746" s="120"/>
      <c r="M746" s="185"/>
      <c r="N746" s="186"/>
      <c r="O746" s="184"/>
      <c r="V746" s="940"/>
      <c r="W746" s="779"/>
      <c r="X746" s="941"/>
    </row>
    <row r="747" spans="4:24" x14ac:dyDescent="0.25">
      <c r="D747" s="120"/>
      <c r="E747" s="120"/>
      <c r="F747" s="120"/>
      <c r="G747" s="120"/>
      <c r="H747" s="120"/>
      <c r="I747" s="120"/>
      <c r="J747" s="120"/>
      <c r="K747" s="433"/>
      <c r="L747" s="120"/>
      <c r="M747" s="185"/>
      <c r="N747" s="186"/>
      <c r="O747" s="184"/>
      <c r="V747" s="940"/>
      <c r="W747" s="779"/>
      <c r="X747" s="941"/>
    </row>
    <row r="748" spans="4:24" x14ac:dyDescent="0.25">
      <c r="D748" s="120"/>
      <c r="E748" s="120"/>
      <c r="F748" s="120"/>
      <c r="G748" s="120"/>
      <c r="H748" s="120"/>
      <c r="I748" s="120"/>
      <c r="J748" s="120"/>
      <c r="K748" s="433"/>
      <c r="L748" s="120"/>
      <c r="M748" s="185"/>
      <c r="N748" s="186"/>
      <c r="O748" s="184"/>
      <c r="V748" s="940"/>
      <c r="W748" s="779"/>
      <c r="X748" s="941"/>
    </row>
    <row r="749" spans="4:24" x14ac:dyDescent="0.25">
      <c r="D749" s="120"/>
      <c r="E749" s="120"/>
      <c r="F749" s="120"/>
      <c r="G749" s="120"/>
      <c r="H749" s="120"/>
      <c r="I749" s="120"/>
      <c r="J749" s="120"/>
      <c r="K749" s="433"/>
      <c r="L749" s="120"/>
      <c r="M749" s="185"/>
      <c r="N749" s="186"/>
      <c r="O749" s="184"/>
      <c r="V749" s="940"/>
      <c r="W749" s="779"/>
      <c r="X749" s="941"/>
    </row>
    <row r="750" spans="4:24" x14ac:dyDescent="0.25">
      <c r="D750" s="120"/>
      <c r="E750" s="120"/>
      <c r="F750" s="120"/>
      <c r="G750" s="120"/>
      <c r="H750" s="120"/>
      <c r="I750" s="120"/>
      <c r="J750" s="120"/>
      <c r="K750" s="433"/>
      <c r="L750" s="120"/>
      <c r="M750" s="185"/>
      <c r="N750" s="186"/>
      <c r="O750" s="184"/>
      <c r="V750" s="940"/>
      <c r="W750" s="779"/>
      <c r="X750" s="941"/>
    </row>
    <row r="751" spans="4:24" x14ac:dyDescent="0.25">
      <c r="D751" s="120"/>
      <c r="E751" s="120"/>
      <c r="F751" s="120"/>
      <c r="G751" s="120"/>
      <c r="H751" s="120"/>
      <c r="I751" s="120"/>
      <c r="J751" s="120"/>
      <c r="K751" s="433"/>
      <c r="L751" s="120"/>
      <c r="M751" s="185"/>
      <c r="N751" s="186"/>
      <c r="O751" s="184"/>
      <c r="V751" s="940"/>
      <c r="W751" s="779"/>
      <c r="X751" s="941"/>
    </row>
    <row r="752" spans="4:24" x14ac:dyDescent="0.25">
      <c r="D752" s="120"/>
      <c r="E752" s="120"/>
      <c r="F752" s="120"/>
      <c r="G752" s="120"/>
      <c r="H752" s="120"/>
      <c r="I752" s="120"/>
      <c r="J752" s="120"/>
      <c r="K752" s="433"/>
      <c r="L752" s="120"/>
      <c r="M752" s="185"/>
      <c r="N752" s="186"/>
      <c r="O752" s="184"/>
      <c r="V752" s="940"/>
      <c r="W752" s="779"/>
      <c r="X752" s="941"/>
    </row>
    <row r="753" spans="4:24" x14ac:dyDescent="0.25">
      <c r="D753" s="120"/>
      <c r="E753" s="120"/>
      <c r="F753" s="120"/>
      <c r="G753" s="120"/>
      <c r="H753" s="120"/>
      <c r="I753" s="120"/>
      <c r="J753" s="120"/>
      <c r="K753" s="433"/>
      <c r="L753" s="120"/>
      <c r="M753" s="185"/>
      <c r="N753" s="186"/>
      <c r="O753" s="184"/>
      <c r="V753" s="940"/>
      <c r="W753" s="779"/>
      <c r="X753" s="941"/>
    </row>
    <row r="754" spans="4:24" x14ac:dyDescent="0.25">
      <c r="D754" s="120"/>
      <c r="E754" s="120"/>
      <c r="F754" s="120"/>
      <c r="G754" s="120"/>
      <c r="H754" s="120"/>
      <c r="I754" s="120"/>
      <c r="J754" s="120"/>
      <c r="K754" s="433"/>
      <c r="L754" s="120"/>
      <c r="M754" s="185"/>
      <c r="N754" s="186"/>
      <c r="O754" s="184"/>
      <c r="V754" s="940"/>
      <c r="W754" s="779"/>
      <c r="X754" s="941"/>
    </row>
    <row r="755" spans="4:24" x14ac:dyDescent="0.25">
      <c r="D755" s="120"/>
      <c r="E755" s="120"/>
      <c r="F755" s="120"/>
      <c r="G755" s="120"/>
      <c r="H755" s="120"/>
      <c r="I755" s="120"/>
      <c r="J755" s="120"/>
      <c r="K755" s="433"/>
      <c r="L755" s="120"/>
      <c r="M755" s="185"/>
      <c r="N755" s="186"/>
      <c r="O755" s="184"/>
      <c r="V755" s="940"/>
      <c r="W755" s="779"/>
      <c r="X755" s="941"/>
    </row>
    <row r="756" spans="4:24" x14ac:dyDescent="0.25">
      <c r="D756" s="120"/>
      <c r="E756" s="120"/>
      <c r="F756" s="120"/>
      <c r="G756" s="120"/>
      <c r="H756" s="120"/>
      <c r="I756" s="120"/>
      <c r="J756" s="120"/>
      <c r="K756" s="433"/>
      <c r="L756" s="120"/>
      <c r="M756" s="185"/>
      <c r="N756" s="186"/>
      <c r="O756" s="184"/>
      <c r="V756" s="940"/>
      <c r="W756" s="779"/>
      <c r="X756" s="941"/>
    </row>
    <row r="757" spans="4:24" x14ac:dyDescent="0.25">
      <c r="D757" s="120"/>
      <c r="E757" s="120"/>
      <c r="F757" s="120"/>
      <c r="G757" s="120"/>
      <c r="H757" s="120"/>
      <c r="I757" s="120"/>
      <c r="J757" s="120"/>
      <c r="K757" s="433"/>
      <c r="L757" s="120"/>
      <c r="M757" s="185"/>
      <c r="N757" s="186"/>
      <c r="O757" s="184"/>
      <c r="V757" s="940"/>
      <c r="W757" s="779"/>
      <c r="X757" s="941"/>
    </row>
    <row r="758" spans="4:24" x14ac:dyDescent="0.25">
      <c r="D758" s="120"/>
      <c r="E758" s="120"/>
      <c r="F758" s="120"/>
      <c r="G758" s="120"/>
      <c r="H758" s="120"/>
      <c r="I758" s="120"/>
      <c r="J758" s="120"/>
      <c r="K758" s="433"/>
      <c r="L758" s="120"/>
      <c r="M758" s="185"/>
      <c r="N758" s="186"/>
      <c r="O758" s="184"/>
      <c r="V758" s="940"/>
      <c r="W758" s="779"/>
      <c r="X758" s="941"/>
    </row>
    <row r="759" spans="4:24" x14ac:dyDescent="0.25">
      <c r="D759" s="120"/>
      <c r="E759" s="120"/>
      <c r="F759" s="120"/>
      <c r="G759" s="120"/>
      <c r="H759" s="120"/>
      <c r="I759" s="120"/>
      <c r="J759" s="120"/>
      <c r="K759" s="433"/>
      <c r="L759" s="120"/>
      <c r="M759" s="185"/>
      <c r="N759" s="186"/>
      <c r="O759" s="184"/>
      <c r="V759" s="940"/>
      <c r="W759" s="779"/>
      <c r="X759" s="941"/>
    </row>
    <row r="760" spans="4:24" x14ac:dyDescent="0.25">
      <c r="D760" s="120"/>
      <c r="E760" s="120"/>
      <c r="F760" s="120"/>
      <c r="G760" s="120"/>
      <c r="H760" s="120"/>
      <c r="I760" s="120"/>
      <c r="J760" s="120"/>
      <c r="K760" s="433"/>
      <c r="L760" s="120"/>
      <c r="M760" s="185"/>
      <c r="N760" s="186"/>
      <c r="O760" s="184"/>
      <c r="V760" s="940"/>
      <c r="W760" s="779"/>
      <c r="X760" s="941"/>
    </row>
    <row r="761" spans="4:24" x14ac:dyDescent="0.25">
      <c r="D761" s="120"/>
      <c r="E761" s="120"/>
      <c r="F761" s="120"/>
      <c r="G761" s="120"/>
      <c r="H761" s="120"/>
      <c r="I761" s="120"/>
      <c r="J761" s="120"/>
      <c r="K761" s="433"/>
      <c r="L761" s="120"/>
      <c r="M761" s="185"/>
      <c r="N761" s="186"/>
      <c r="O761" s="184"/>
      <c r="V761" s="940"/>
      <c r="W761" s="779"/>
      <c r="X761" s="941"/>
    </row>
    <row r="762" spans="4:24" x14ac:dyDescent="0.25">
      <c r="D762" s="120"/>
      <c r="E762" s="120"/>
      <c r="F762" s="120"/>
      <c r="G762" s="120"/>
      <c r="H762" s="120"/>
      <c r="I762" s="120"/>
      <c r="J762" s="120"/>
      <c r="K762" s="433"/>
      <c r="L762" s="120"/>
      <c r="M762" s="185"/>
      <c r="N762" s="186"/>
      <c r="O762" s="184"/>
      <c r="V762" s="940"/>
      <c r="W762" s="779"/>
      <c r="X762" s="941"/>
    </row>
    <row r="763" spans="4:24" x14ac:dyDescent="0.25">
      <c r="D763" s="120"/>
      <c r="E763" s="120"/>
      <c r="F763" s="120"/>
      <c r="G763" s="120"/>
      <c r="H763" s="120"/>
      <c r="I763" s="120"/>
      <c r="J763" s="120"/>
      <c r="K763" s="433"/>
      <c r="L763" s="120"/>
      <c r="M763" s="185"/>
      <c r="N763" s="186"/>
      <c r="O763" s="184"/>
      <c r="V763" s="940"/>
      <c r="W763" s="779"/>
      <c r="X763" s="941"/>
    </row>
    <row r="764" spans="4:24" x14ac:dyDescent="0.25">
      <c r="D764" s="120"/>
      <c r="E764" s="120"/>
      <c r="F764" s="120"/>
      <c r="G764" s="120"/>
      <c r="H764" s="120"/>
      <c r="I764" s="120"/>
      <c r="J764" s="120"/>
      <c r="K764" s="433"/>
      <c r="L764" s="120"/>
      <c r="M764" s="185"/>
      <c r="N764" s="186"/>
      <c r="O764" s="184"/>
      <c r="V764" s="940"/>
      <c r="W764" s="779"/>
      <c r="X764" s="941"/>
    </row>
    <row r="765" spans="4:24" x14ac:dyDescent="0.25">
      <c r="D765" s="120"/>
      <c r="E765" s="120"/>
      <c r="F765" s="120"/>
      <c r="G765" s="120"/>
      <c r="H765" s="120"/>
      <c r="I765" s="120"/>
      <c r="J765" s="120"/>
      <c r="K765" s="433"/>
      <c r="L765" s="120"/>
      <c r="M765" s="185"/>
      <c r="N765" s="186"/>
      <c r="O765" s="184"/>
      <c r="V765" s="940"/>
      <c r="W765" s="779"/>
      <c r="X765" s="941"/>
    </row>
    <row r="766" spans="4:24" x14ac:dyDescent="0.25">
      <c r="D766" s="120"/>
      <c r="E766" s="120"/>
      <c r="F766" s="120"/>
      <c r="G766" s="120"/>
      <c r="H766" s="120"/>
      <c r="I766" s="120"/>
      <c r="J766" s="120"/>
      <c r="K766" s="433"/>
      <c r="L766" s="120"/>
      <c r="M766" s="185"/>
      <c r="N766" s="186"/>
      <c r="O766" s="184"/>
      <c r="V766" s="940"/>
      <c r="W766" s="779"/>
      <c r="X766" s="941"/>
    </row>
    <row r="767" spans="4:24" x14ac:dyDescent="0.25">
      <c r="D767" s="120"/>
      <c r="E767" s="120"/>
      <c r="F767" s="120"/>
      <c r="G767" s="120"/>
      <c r="H767" s="120"/>
      <c r="I767" s="120"/>
      <c r="J767" s="120"/>
      <c r="K767" s="433"/>
      <c r="L767" s="120"/>
      <c r="M767" s="185"/>
      <c r="N767" s="186"/>
      <c r="O767" s="184"/>
      <c r="V767" s="940"/>
      <c r="W767" s="779"/>
      <c r="X767" s="941"/>
    </row>
    <row r="768" spans="4:24" x14ac:dyDescent="0.25">
      <c r="D768" s="120"/>
      <c r="E768" s="120"/>
      <c r="F768" s="120"/>
      <c r="G768" s="120"/>
      <c r="H768" s="120"/>
      <c r="I768" s="120"/>
      <c r="J768" s="120"/>
      <c r="K768" s="433"/>
      <c r="L768" s="120"/>
      <c r="M768" s="185"/>
      <c r="N768" s="186"/>
      <c r="O768" s="184"/>
      <c r="V768" s="940"/>
      <c r="W768" s="779"/>
      <c r="X768" s="941"/>
    </row>
    <row r="769" spans="4:24" x14ac:dyDescent="0.25">
      <c r="D769" s="120"/>
      <c r="E769" s="120"/>
      <c r="F769" s="120"/>
      <c r="G769" s="120"/>
      <c r="H769" s="120"/>
      <c r="I769" s="120"/>
      <c r="J769" s="120"/>
      <c r="K769" s="433"/>
      <c r="L769" s="120"/>
      <c r="M769" s="185"/>
      <c r="N769" s="186"/>
      <c r="O769" s="184"/>
      <c r="V769" s="940"/>
      <c r="W769" s="779"/>
      <c r="X769" s="941"/>
    </row>
    <row r="770" spans="4:24" x14ac:dyDescent="0.25">
      <c r="D770" s="120"/>
      <c r="E770" s="120"/>
      <c r="F770" s="120"/>
      <c r="G770" s="120"/>
      <c r="H770" s="120"/>
      <c r="I770" s="120"/>
      <c r="J770" s="120"/>
      <c r="K770" s="433"/>
      <c r="L770" s="120"/>
      <c r="M770" s="185"/>
      <c r="N770" s="186"/>
      <c r="O770" s="184"/>
      <c r="V770" s="940"/>
      <c r="W770" s="779"/>
      <c r="X770" s="941"/>
    </row>
    <row r="771" spans="4:24" x14ac:dyDescent="0.25">
      <c r="D771" s="120"/>
      <c r="E771" s="120"/>
      <c r="F771" s="120"/>
      <c r="G771" s="120"/>
      <c r="H771" s="120"/>
      <c r="I771" s="120"/>
      <c r="J771" s="120"/>
      <c r="K771" s="433"/>
      <c r="L771" s="120"/>
      <c r="M771" s="185"/>
      <c r="N771" s="186"/>
      <c r="O771" s="184"/>
      <c r="V771" s="940"/>
      <c r="W771" s="779"/>
      <c r="X771" s="941"/>
    </row>
    <row r="772" spans="4:24" x14ac:dyDescent="0.25">
      <c r="D772" s="120"/>
      <c r="E772" s="120"/>
      <c r="F772" s="120"/>
      <c r="G772" s="120"/>
      <c r="H772" s="120"/>
      <c r="I772" s="120"/>
      <c r="J772" s="120"/>
      <c r="K772" s="433"/>
      <c r="L772" s="120"/>
      <c r="M772" s="185"/>
      <c r="N772" s="186"/>
      <c r="O772" s="184"/>
      <c r="V772" s="940"/>
      <c r="W772" s="779"/>
      <c r="X772" s="941"/>
    </row>
    <row r="773" spans="4:24" x14ac:dyDescent="0.25">
      <c r="D773" s="120"/>
      <c r="E773" s="120"/>
      <c r="F773" s="120"/>
      <c r="G773" s="120"/>
      <c r="H773" s="120"/>
      <c r="I773" s="120"/>
      <c r="J773" s="120"/>
      <c r="K773" s="433"/>
      <c r="L773" s="120"/>
      <c r="M773" s="185"/>
      <c r="N773" s="186"/>
      <c r="O773" s="184"/>
      <c r="V773" s="940"/>
      <c r="W773" s="779"/>
      <c r="X773" s="941"/>
    </row>
    <row r="774" spans="4:24" x14ac:dyDescent="0.25">
      <c r="D774" s="120"/>
      <c r="E774" s="120"/>
      <c r="F774" s="120"/>
      <c r="G774" s="120"/>
      <c r="H774" s="120"/>
      <c r="I774" s="120"/>
      <c r="J774" s="120"/>
      <c r="K774" s="433"/>
      <c r="L774" s="120"/>
      <c r="M774" s="185"/>
      <c r="N774" s="186"/>
      <c r="O774" s="184"/>
      <c r="V774" s="940"/>
      <c r="W774" s="779"/>
      <c r="X774" s="941"/>
    </row>
    <row r="775" spans="4:24" x14ac:dyDescent="0.25">
      <c r="D775" s="120"/>
      <c r="E775" s="120"/>
      <c r="F775" s="120"/>
      <c r="G775" s="120"/>
      <c r="H775" s="120"/>
      <c r="I775" s="120"/>
      <c r="J775" s="120"/>
      <c r="K775" s="433"/>
      <c r="L775" s="120"/>
      <c r="M775" s="185"/>
      <c r="N775" s="186"/>
      <c r="O775" s="184"/>
      <c r="V775" s="940"/>
      <c r="W775" s="779"/>
      <c r="X775" s="941"/>
    </row>
    <row r="776" spans="4:24" x14ac:dyDescent="0.25">
      <c r="D776" s="120"/>
      <c r="E776" s="120"/>
      <c r="F776" s="120"/>
      <c r="G776" s="120"/>
      <c r="H776" s="120"/>
      <c r="I776" s="120"/>
      <c r="J776" s="120"/>
      <c r="K776" s="433"/>
      <c r="L776" s="120"/>
      <c r="M776" s="185"/>
      <c r="N776" s="186"/>
      <c r="O776" s="184"/>
      <c r="V776" s="940"/>
      <c r="W776" s="779"/>
      <c r="X776" s="941"/>
    </row>
    <row r="777" spans="4:24" x14ac:dyDescent="0.25">
      <c r="D777" s="120"/>
      <c r="E777" s="120"/>
      <c r="F777" s="120"/>
      <c r="G777" s="120"/>
      <c r="H777" s="120"/>
      <c r="I777" s="120"/>
      <c r="J777" s="120"/>
      <c r="K777" s="433"/>
      <c r="L777" s="120"/>
      <c r="M777" s="185"/>
      <c r="N777" s="186"/>
      <c r="O777" s="184"/>
      <c r="V777" s="940"/>
      <c r="W777" s="779"/>
      <c r="X777" s="941"/>
    </row>
    <row r="778" spans="4:24" x14ac:dyDescent="0.25">
      <c r="D778" s="120"/>
      <c r="E778" s="120"/>
      <c r="F778" s="120"/>
      <c r="G778" s="120"/>
      <c r="H778" s="120"/>
      <c r="I778" s="120"/>
      <c r="J778" s="120"/>
      <c r="K778" s="433"/>
      <c r="L778" s="120"/>
      <c r="M778" s="185"/>
      <c r="N778" s="186"/>
      <c r="O778" s="184"/>
      <c r="V778" s="940"/>
      <c r="W778" s="779"/>
      <c r="X778" s="941"/>
    </row>
    <row r="779" spans="4:24" x14ac:dyDescent="0.25">
      <c r="D779" s="120"/>
      <c r="E779" s="120"/>
      <c r="F779" s="120"/>
      <c r="G779" s="120"/>
      <c r="H779" s="120"/>
      <c r="I779" s="120"/>
      <c r="J779" s="120"/>
      <c r="K779" s="433"/>
      <c r="L779" s="120"/>
      <c r="M779" s="185"/>
      <c r="N779" s="186"/>
      <c r="O779" s="184"/>
      <c r="V779" s="940"/>
      <c r="W779" s="779"/>
      <c r="X779" s="941"/>
    </row>
    <row r="780" spans="4:24" x14ac:dyDescent="0.25">
      <c r="D780" s="120"/>
      <c r="E780" s="120"/>
      <c r="F780" s="120"/>
      <c r="G780" s="120"/>
      <c r="H780" s="120"/>
      <c r="I780" s="120"/>
      <c r="J780" s="120"/>
      <c r="K780" s="433"/>
      <c r="L780" s="120"/>
      <c r="M780" s="185"/>
      <c r="N780" s="186"/>
      <c r="O780" s="184"/>
      <c r="V780" s="940"/>
      <c r="W780" s="779"/>
      <c r="X780" s="941"/>
    </row>
    <row r="781" spans="4:24" x14ac:dyDescent="0.25">
      <c r="D781" s="120"/>
      <c r="E781" s="120"/>
      <c r="F781" s="120"/>
      <c r="G781" s="120"/>
      <c r="H781" s="120"/>
      <c r="I781" s="120"/>
      <c r="J781" s="120"/>
      <c r="K781" s="433"/>
      <c r="L781" s="120"/>
      <c r="M781" s="185"/>
      <c r="N781" s="186"/>
      <c r="O781" s="184"/>
      <c r="V781" s="940"/>
      <c r="W781" s="779"/>
      <c r="X781" s="941"/>
    </row>
    <row r="782" spans="4:24" x14ac:dyDescent="0.25">
      <c r="D782" s="120"/>
      <c r="E782" s="120"/>
      <c r="F782" s="120"/>
      <c r="G782" s="120"/>
      <c r="H782" s="120"/>
      <c r="I782" s="120"/>
      <c r="J782" s="120"/>
      <c r="K782" s="433"/>
      <c r="L782" s="120"/>
      <c r="M782" s="185"/>
      <c r="N782" s="186"/>
      <c r="O782" s="184"/>
      <c r="V782" s="940"/>
      <c r="W782" s="779"/>
      <c r="X782" s="941"/>
    </row>
    <row r="783" spans="4:24" x14ac:dyDescent="0.25">
      <c r="D783" s="120"/>
      <c r="E783" s="120"/>
      <c r="F783" s="120"/>
      <c r="G783" s="120"/>
      <c r="H783" s="120"/>
      <c r="I783" s="120"/>
      <c r="J783" s="120"/>
      <c r="K783" s="433"/>
      <c r="L783" s="120"/>
      <c r="M783" s="185"/>
      <c r="N783" s="186"/>
      <c r="O783" s="184"/>
      <c r="V783" s="940"/>
      <c r="W783" s="779"/>
      <c r="X783" s="941"/>
    </row>
    <row r="784" spans="4:24" x14ac:dyDescent="0.25">
      <c r="D784" s="120"/>
      <c r="E784" s="120"/>
      <c r="F784" s="120"/>
      <c r="G784" s="120"/>
      <c r="H784" s="120"/>
      <c r="I784" s="120"/>
      <c r="J784" s="120"/>
      <c r="K784" s="433"/>
      <c r="L784" s="120"/>
      <c r="M784" s="185"/>
      <c r="N784" s="186"/>
      <c r="O784" s="184"/>
      <c r="V784" s="940"/>
      <c r="W784" s="779"/>
      <c r="X784" s="941"/>
    </row>
    <row r="785" spans="4:24" x14ac:dyDescent="0.25">
      <c r="D785" s="120"/>
      <c r="E785" s="120"/>
      <c r="F785" s="120"/>
      <c r="G785" s="120"/>
      <c r="H785" s="120"/>
      <c r="I785" s="120"/>
      <c r="J785" s="120"/>
      <c r="K785" s="433"/>
      <c r="L785" s="120"/>
      <c r="M785" s="185"/>
      <c r="N785" s="186"/>
      <c r="O785" s="184"/>
      <c r="V785" s="940"/>
      <c r="W785" s="779"/>
      <c r="X785" s="941"/>
    </row>
    <row r="786" spans="4:24" x14ac:dyDescent="0.25">
      <c r="D786" s="120"/>
      <c r="E786" s="120"/>
      <c r="F786" s="120"/>
      <c r="G786" s="120"/>
      <c r="H786" s="120"/>
      <c r="I786" s="120"/>
      <c r="J786" s="120"/>
      <c r="K786" s="433"/>
      <c r="L786" s="120"/>
      <c r="M786" s="185"/>
      <c r="N786" s="186"/>
      <c r="O786" s="184"/>
      <c r="V786" s="940"/>
      <c r="W786" s="779"/>
      <c r="X786" s="941"/>
    </row>
    <row r="787" spans="4:24" x14ac:dyDescent="0.25">
      <c r="D787" s="120"/>
      <c r="E787" s="120"/>
      <c r="F787" s="120"/>
      <c r="G787" s="120"/>
      <c r="H787" s="120"/>
      <c r="I787" s="120"/>
      <c r="J787" s="120"/>
      <c r="K787" s="433"/>
      <c r="L787" s="120"/>
      <c r="M787" s="185"/>
      <c r="N787" s="186"/>
      <c r="O787" s="184"/>
      <c r="V787" s="940"/>
      <c r="W787" s="779"/>
      <c r="X787" s="941"/>
    </row>
    <row r="788" spans="4:24" x14ac:dyDescent="0.25">
      <c r="D788" s="120"/>
      <c r="E788" s="120"/>
      <c r="F788" s="120"/>
      <c r="G788" s="120"/>
      <c r="H788" s="120"/>
      <c r="I788" s="120"/>
      <c r="J788" s="120"/>
      <c r="K788" s="433"/>
      <c r="L788" s="120"/>
      <c r="M788" s="185"/>
      <c r="N788" s="186"/>
      <c r="O788" s="184"/>
      <c r="V788" s="940"/>
      <c r="W788" s="779"/>
      <c r="X788" s="941"/>
    </row>
    <row r="789" spans="4:24" x14ac:dyDescent="0.25">
      <c r="D789" s="120"/>
      <c r="E789" s="120"/>
      <c r="F789" s="120"/>
      <c r="G789" s="120"/>
      <c r="H789" s="120"/>
      <c r="I789" s="120"/>
      <c r="J789" s="120"/>
      <c r="K789" s="433"/>
      <c r="L789" s="120"/>
      <c r="M789" s="185"/>
      <c r="N789" s="186"/>
      <c r="O789" s="184"/>
      <c r="V789" s="940"/>
      <c r="W789" s="779"/>
      <c r="X789" s="941"/>
    </row>
    <row r="790" spans="4:24" x14ac:dyDescent="0.25">
      <c r="D790" s="120"/>
      <c r="E790" s="120"/>
      <c r="F790" s="120"/>
      <c r="G790" s="120"/>
      <c r="H790" s="120"/>
      <c r="I790" s="120"/>
      <c r="J790" s="120"/>
      <c r="K790" s="433"/>
      <c r="L790" s="120"/>
      <c r="M790" s="185"/>
      <c r="N790" s="186"/>
      <c r="O790" s="184"/>
      <c r="V790" s="940"/>
      <c r="W790" s="779"/>
      <c r="X790" s="941"/>
    </row>
    <row r="791" spans="4:24" x14ac:dyDescent="0.25">
      <c r="D791" s="120"/>
      <c r="E791" s="120"/>
      <c r="F791" s="120"/>
      <c r="G791" s="120"/>
      <c r="H791" s="120"/>
      <c r="I791" s="120"/>
      <c r="J791" s="120"/>
      <c r="K791" s="433"/>
      <c r="L791" s="120"/>
      <c r="M791" s="185"/>
      <c r="N791" s="186"/>
      <c r="O791" s="184"/>
      <c r="V791" s="940"/>
      <c r="W791" s="779"/>
      <c r="X791" s="941"/>
    </row>
    <row r="792" spans="4:24" x14ac:dyDescent="0.25">
      <c r="D792" s="120"/>
      <c r="E792" s="120"/>
      <c r="F792" s="120"/>
      <c r="G792" s="120"/>
      <c r="H792" s="120"/>
      <c r="I792" s="120"/>
      <c r="J792" s="120"/>
      <c r="K792" s="433"/>
      <c r="L792" s="120"/>
      <c r="M792" s="185"/>
      <c r="N792" s="186"/>
      <c r="O792" s="184"/>
      <c r="V792" s="940"/>
      <c r="W792" s="779"/>
      <c r="X792" s="941"/>
    </row>
    <row r="793" spans="4:24" x14ac:dyDescent="0.25">
      <c r="D793" s="120"/>
      <c r="E793" s="120"/>
      <c r="F793" s="120"/>
      <c r="G793" s="120"/>
      <c r="H793" s="120"/>
      <c r="I793" s="120"/>
      <c r="J793" s="120"/>
      <c r="K793" s="433"/>
      <c r="L793" s="120"/>
      <c r="M793" s="185"/>
      <c r="N793" s="186"/>
      <c r="O793" s="184"/>
      <c r="V793" s="940"/>
      <c r="W793" s="779"/>
      <c r="X793" s="941"/>
    </row>
    <row r="794" spans="4:24" x14ac:dyDescent="0.25">
      <c r="D794" s="120"/>
      <c r="E794" s="120"/>
      <c r="F794" s="120"/>
      <c r="G794" s="120"/>
      <c r="H794" s="120"/>
      <c r="I794" s="120"/>
      <c r="J794" s="120"/>
      <c r="K794" s="433"/>
      <c r="L794" s="120"/>
      <c r="M794" s="185"/>
      <c r="N794" s="186"/>
      <c r="O794" s="184"/>
      <c r="V794" s="940"/>
      <c r="W794" s="779"/>
      <c r="X794" s="941"/>
    </row>
    <row r="795" spans="4:24" x14ac:dyDescent="0.25">
      <c r="D795" s="120"/>
      <c r="E795" s="120"/>
      <c r="F795" s="120"/>
      <c r="G795" s="120"/>
      <c r="H795" s="120"/>
      <c r="I795" s="120"/>
      <c r="J795" s="120"/>
      <c r="K795" s="433"/>
      <c r="L795" s="120"/>
      <c r="M795" s="185"/>
      <c r="N795" s="186"/>
      <c r="O795" s="184"/>
      <c r="V795" s="940"/>
      <c r="W795" s="779"/>
      <c r="X795" s="941"/>
    </row>
    <row r="796" spans="4:24" x14ac:dyDescent="0.25">
      <c r="D796" s="120"/>
      <c r="E796" s="120"/>
      <c r="F796" s="120"/>
      <c r="G796" s="120"/>
      <c r="H796" s="120"/>
      <c r="I796" s="120"/>
      <c r="J796" s="120"/>
      <c r="K796" s="433"/>
      <c r="L796" s="120"/>
      <c r="M796" s="185"/>
      <c r="N796" s="186"/>
      <c r="O796" s="184"/>
      <c r="V796" s="940"/>
      <c r="W796" s="779"/>
      <c r="X796" s="941"/>
    </row>
    <row r="797" spans="4:24" x14ac:dyDescent="0.25">
      <c r="D797" s="120"/>
      <c r="E797" s="120"/>
      <c r="F797" s="120"/>
      <c r="G797" s="120"/>
      <c r="H797" s="120"/>
      <c r="I797" s="120"/>
      <c r="J797" s="120"/>
      <c r="K797" s="433"/>
      <c r="L797" s="120"/>
      <c r="M797" s="185"/>
      <c r="N797" s="186"/>
      <c r="O797" s="184"/>
      <c r="V797" s="940"/>
      <c r="W797" s="779"/>
      <c r="X797" s="941"/>
    </row>
    <row r="798" spans="4:24" x14ac:dyDescent="0.25">
      <c r="D798" s="120"/>
      <c r="E798" s="120"/>
      <c r="F798" s="120"/>
      <c r="G798" s="120"/>
      <c r="H798" s="120"/>
      <c r="I798" s="120"/>
      <c r="J798" s="120"/>
      <c r="K798" s="433"/>
      <c r="L798" s="120"/>
      <c r="M798" s="185"/>
      <c r="N798" s="186"/>
      <c r="O798" s="184"/>
      <c r="V798" s="940"/>
      <c r="W798" s="779"/>
      <c r="X798" s="941"/>
    </row>
    <row r="799" spans="4:24" x14ac:dyDescent="0.25">
      <c r="D799" s="120"/>
      <c r="E799" s="120"/>
      <c r="F799" s="120"/>
      <c r="G799" s="120"/>
      <c r="H799" s="120"/>
      <c r="I799" s="120"/>
      <c r="J799" s="120"/>
      <c r="K799" s="433"/>
      <c r="L799" s="120"/>
      <c r="M799" s="185"/>
      <c r="N799" s="186"/>
      <c r="O799" s="184"/>
      <c r="V799" s="940"/>
      <c r="W799" s="779"/>
      <c r="X799" s="941"/>
    </row>
    <row r="800" spans="4:24" x14ac:dyDescent="0.25">
      <c r="D800" s="120"/>
      <c r="E800" s="120"/>
      <c r="F800" s="120"/>
      <c r="G800" s="120"/>
      <c r="H800" s="120"/>
      <c r="I800" s="120"/>
      <c r="J800" s="120"/>
      <c r="K800" s="433"/>
      <c r="L800" s="120"/>
      <c r="M800" s="185"/>
      <c r="N800" s="186"/>
      <c r="O800" s="184"/>
      <c r="V800" s="940"/>
      <c r="W800" s="779"/>
      <c r="X800" s="941"/>
    </row>
    <row r="801" spans="4:24" x14ac:dyDescent="0.25">
      <c r="D801" s="120"/>
      <c r="E801" s="120"/>
      <c r="F801" s="120"/>
      <c r="G801" s="120"/>
      <c r="H801" s="120"/>
      <c r="I801" s="120"/>
      <c r="J801" s="120"/>
      <c r="K801" s="433"/>
      <c r="L801" s="120"/>
      <c r="M801" s="185"/>
      <c r="N801" s="186"/>
      <c r="O801" s="184"/>
      <c r="V801" s="940"/>
      <c r="W801" s="779"/>
      <c r="X801" s="941"/>
    </row>
    <row r="802" spans="4:24" x14ac:dyDescent="0.25">
      <c r="D802" s="120"/>
      <c r="E802" s="120"/>
      <c r="F802" s="120"/>
      <c r="G802" s="120"/>
      <c r="H802" s="120"/>
      <c r="I802" s="120"/>
      <c r="J802" s="120"/>
      <c r="K802" s="433"/>
      <c r="L802" s="120"/>
      <c r="M802" s="185"/>
      <c r="N802" s="186"/>
      <c r="O802" s="184"/>
      <c r="V802" s="940"/>
      <c r="W802" s="779"/>
      <c r="X802" s="941"/>
    </row>
    <row r="803" spans="4:24" x14ac:dyDescent="0.25">
      <c r="D803" s="120"/>
      <c r="E803" s="120"/>
      <c r="F803" s="120"/>
      <c r="G803" s="120"/>
      <c r="H803" s="120"/>
      <c r="I803" s="120"/>
      <c r="J803" s="120"/>
      <c r="K803" s="433"/>
      <c r="L803" s="120"/>
      <c r="M803" s="185"/>
      <c r="N803" s="186"/>
      <c r="O803" s="184"/>
      <c r="V803" s="940"/>
      <c r="W803" s="779"/>
      <c r="X803" s="941"/>
    </row>
    <row r="804" spans="4:24" x14ac:dyDescent="0.25">
      <c r="D804" s="120"/>
      <c r="E804" s="120"/>
      <c r="F804" s="120"/>
      <c r="G804" s="120"/>
      <c r="H804" s="120"/>
      <c r="I804" s="120"/>
      <c r="J804" s="120"/>
      <c r="K804" s="433"/>
      <c r="L804" s="120"/>
      <c r="M804" s="185"/>
      <c r="N804" s="186"/>
      <c r="O804" s="184"/>
      <c r="V804" s="940"/>
      <c r="W804" s="779"/>
      <c r="X804" s="941"/>
    </row>
    <row r="805" spans="4:24" x14ac:dyDescent="0.25">
      <c r="D805" s="120"/>
      <c r="E805" s="120"/>
      <c r="F805" s="120"/>
      <c r="G805" s="120"/>
      <c r="H805" s="120"/>
      <c r="I805" s="120"/>
      <c r="J805" s="120"/>
      <c r="K805" s="433"/>
      <c r="L805" s="120"/>
      <c r="M805" s="185"/>
      <c r="N805" s="186"/>
      <c r="O805" s="184"/>
      <c r="V805" s="940"/>
      <c r="W805" s="779"/>
      <c r="X805" s="941"/>
    </row>
    <row r="806" spans="4:24" x14ac:dyDescent="0.25">
      <c r="D806" s="120"/>
      <c r="E806" s="120"/>
      <c r="F806" s="120"/>
      <c r="G806" s="120"/>
      <c r="H806" s="120"/>
      <c r="I806" s="120"/>
      <c r="J806" s="120"/>
      <c r="K806" s="433"/>
      <c r="L806" s="120"/>
      <c r="M806" s="185"/>
      <c r="N806" s="186"/>
      <c r="O806" s="184"/>
      <c r="V806" s="940"/>
      <c r="W806" s="779"/>
      <c r="X806" s="941"/>
    </row>
    <row r="807" spans="4:24" x14ac:dyDescent="0.25">
      <c r="D807" s="120"/>
      <c r="E807" s="120"/>
      <c r="F807" s="120"/>
      <c r="G807" s="120"/>
      <c r="H807" s="120"/>
      <c r="I807" s="120"/>
      <c r="J807" s="120"/>
      <c r="K807" s="433"/>
      <c r="L807" s="120"/>
      <c r="M807" s="185"/>
      <c r="N807" s="186"/>
      <c r="O807" s="184"/>
      <c r="V807" s="940"/>
      <c r="W807" s="779"/>
      <c r="X807" s="941"/>
    </row>
    <row r="808" spans="4:24" x14ac:dyDescent="0.25">
      <c r="D808" s="120"/>
      <c r="E808" s="120"/>
      <c r="F808" s="120"/>
      <c r="G808" s="120"/>
      <c r="H808" s="120"/>
      <c r="I808" s="120"/>
      <c r="J808" s="120"/>
      <c r="K808" s="433"/>
      <c r="L808" s="120"/>
      <c r="M808" s="185"/>
      <c r="N808" s="186"/>
      <c r="O808" s="184"/>
      <c r="V808" s="940"/>
      <c r="W808" s="779"/>
      <c r="X808" s="941"/>
    </row>
    <row r="809" spans="4:24" x14ac:dyDescent="0.25">
      <c r="D809" s="120"/>
      <c r="E809" s="120"/>
      <c r="F809" s="120"/>
      <c r="G809" s="120"/>
      <c r="H809" s="120"/>
      <c r="I809" s="120"/>
      <c r="J809" s="120"/>
      <c r="K809" s="433"/>
      <c r="L809" s="120"/>
      <c r="M809" s="185"/>
      <c r="N809" s="186"/>
      <c r="O809" s="184"/>
      <c r="V809" s="940"/>
      <c r="W809" s="779"/>
      <c r="X809" s="941"/>
    </row>
    <row r="810" spans="4:24" x14ac:dyDescent="0.25">
      <c r="D810" s="120"/>
      <c r="E810" s="120"/>
      <c r="F810" s="120"/>
      <c r="G810" s="120"/>
      <c r="H810" s="120"/>
      <c r="I810" s="120"/>
      <c r="J810" s="120"/>
      <c r="K810" s="433"/>
      <c r="L810" s="120"/>
      <c r="M810" s="185"/>
      <c r="N810" s="186"/>
      <c r="O810" s="184"/>
      <c r="V810" s="940"/>
      <c r="W810" s="779"/>
      <c r="X810" s="941"/>
    </row>
    <row r="811" spans="4:24" x14ac:dyDescent="0.25">
      <c r="D811" s="120"/>
      <c r="E811" s="120"/>
      <c r="F811" s="120"/>
      <c r="G811" s="120"/>
      <c r="H811" s="120"/>
      <c r="I811" s="120"/>
      <c r="J811" s="120"/>
      <c r="K811" s="433"/>
      <c r="L811" s="120"/>
      <c r="M811" s="185"/>
      <c r="N811" s="186"/>
      <c r="O811" s="184"/>
      <c r="V811" s="940"/>
      <c r="W811" s="779"/>
      <c r="X811" s="941"/>
    </row>
    <row r="812" spans="4:24" x14ac:dyDescent="0.25">
      <c r="D812" s="120"/>
      <c r="E812" s="120"/>
      <c r="F812" s="120"/>
      <c r="G812" s="120"/>
      <c r="H812" s="120"/>
      <c r="I812" s="120"/>
      <c r="J812" s="120"/>
      <c r="K812" s="433"/>
      <c r="L812" s="120"/>
      <c r="M812" s="185"/>
      <c r="N812" s="186"/>
      <c r="O812" s="184"/>
      <c r="V812" s="940"/>
      <c r="W812" s="779"/>
      <c r="X812" s="941"/>
    </row>
    <row r="813" spans="4:24" x14ac:dyDescent="0.25">
      <c r="D813" s="120"/>
      <c r="E813" s="120"/>
      <c r="F813" s="120"/>
      <c r="G813" s="120"/>
      <c r="H813" s="120"/>
      <c r="I813" s="120"/>
      <c r="J813" s="120"/>
      <c r="K813" s="433"/>
      <c r="L813" s="120"/>
      <c r="M813" s="185"/>
      <c r="N813" s="186"/>
      <c r="O813" s="184"/>
      <c r="V813" s="940"/>
      <c r="W813" s="779"/>
      <c r="X813" s="941"/>
    </row>
    <row r="814" spans="4:24" x14ac:dyDescent="0.25">
      <c r="D814" s="120"/>
      <c r="E814" s="120"/>
      <c r="F814" s="120"/>
      <c r="G814" s="120"/>
      <c r="H814" s="120"/>
      <c r="I814" s="120"/>
      <c r="J814" s="120"/>
      <c r="K814" s="433"/>
      <c r="L814" s="120"/>
      <c r="M814" s="185"/>
      <c r="N814" s="186"/>
      <c r="O814" s="184"/>
      <c r="V814" s="940"/>
      <c r="W814" s="779"/>
      <c r="X814" s="941"/>
    </row>
    <row r="815" spans="4:24" x14ac:dyDescent="0.25">
      <c r="D815" s="120"/>
      <c r="E815" s="120"/>
      <c r="F815" s="120"/>
      <c r="G815" s="120"/>
      <c r="H815" s="120"/>
      <c r="I815" s="120"/>
      <c r="J815" s="120"/>
      <c r="K815" s="433"/>
      <c r="L815" s="120"/>
      <c r="M815" s="185"/>
      <c r="N815" s="186"/>
      <c r="O815" s="184"/>
      <c r="V815" s="940"/>
      <c r="W815" s="779"/>
      <c r="X815" s="941"/>
    </row>
    <row r="816" spans="4:24" x14ac:dyDescent="0.25">
      <c r="D816" s="120"/>
      <c r="E816" s="120"/>
      <c r="F816" s="120"/>
      <c r="G816" s="120"/>
      <c r="H816" s="120"/>
      <c r="I816" s="120"/>
      <c r="J816" s="120"/>
      <c r="K816" s="433"/>
      <c r="L816" s="120"/>
      <c r="M816" s="185"/>
      <c r="N816" s="186"/>
      <c r="O816" s="184"/>
      <c r="V816" s="940"/>
      <c r="W816" s="779"/>
      <c r="X816" s="941"/>
    </row>
    <row r="817" spans="4:24" x14ac:dyDescent="0.25">
      <c r="D817" s="120"/>
      <c r="E817" s="120"/>
      <c r="F817" s="120"/>
      <c r="G817" s="120"/>
      <c r="H817" s="120"/>
      <c r="I817" s="120"/>
      <c r="J817" s="120"/>
      <c r="K817" s="433"/>
      <c r="L817" s="120"/>
      <c r="M817" s="185"/>
      <c r="N817" s="186"/>
      <c r="O817" s="184"/>
      <c r="V817" s="940"/>
      <c r="W817" s="779"/>
      <c r="X817" s="941"/>
    </row>
    <row r="818" spans="4:24" x14ac:dyDescent="0.25">
      <c r="D818" s="120"/>
      <c r="E818" s="120"/>
      <c r="F818" s="120"/>
      <c r="G818" s="120"/>
      <c r="H818" s="120"/>
      <c r="I818" s="120"/>
      <c r="J818" s="120"/>
      <c r="K818" s="433"/>
      <c r="L818" s="120"/>
      <c r="M818" s="185"/>
      <c r="N818" s="186"/>
      <c r="O818" s="184"/>
      <c r="V818" s="940"/>
      <c r="W818" s="779"/>
      <c r="X818" s="941"/>
    </row>
    <row r="819" spans="4:24" x14ac:dyDescent="0.25">
      <c r="D819" s="120"/>
      <c r="E819" s="120"/>
      <c r="F819" s="120"/>
      <c r="G819" s="120"/>
      <c r="H819" s="120"/>
      <c r="I819" s="120"/>
      <c r="J819" s="120"/>
      <c r="K819" s="433"/>
      <c r="L819" s="120"/>
      <c r="M819" s="185"/>
      <c r="N819" s="186"/>
      <c r="O819" s="184"/>
      <c r="V819" s="940"/>
      <c r="W819" s="779"/>
      <c r="X819" s="941"/>
    </row>
    <row r="820" spans="4:24" x14ac:dyDescent="0.25">
      <c r="D820" s="120"/>
      <c r="E820" s="120"/>
      <c r="F820" s="120"/>
      <c r="G820" s="120"/>
      <c r="H820" s="120"/>
      <c r="I820" s="120"/>
      <c r="J820" s="120"/>
      <c r="K820" s="433"/>
      <c r="L820" s="120"/>
      <c r="M820" s="185"/>
      <c r="N820" s="186"/>
      <c r="O820" s="184"/>
      <c r="V820" s="940"/>
      <c r="W820" s="779"/>
      <c r="X820" s="941"/>
    </row>
    <row r="821" spans="4:24" x14ac:dyDescent="0.25">
      <c r="D821" s="120"/>
      <c r="E821" s="120"/>
      <c r="F821" s="120"/>
      <c r="G821" s="120"/>
      <c r="H821" s="120"/>
      <c r="I821" s="120"/>
      <c r="J821" s="120"/>
      <c r="K821" s="433"/>
      <c r="L821" s="120"/>
      <c r="M821" s="185"/>
      <c r="N821" s="186"/>
      <c r="O821" s="184"/>
      <c r="V821" s="940"/>
      <c r="W821" s="779"/>
      <c r="X821" s="941"/>
    </row>
    <row r="822" spans="4:24" x14ac:dyDescent="0.25">
      <c r="D822" s="120"/>
      <c r="E822" s="120"/>
      <c r="F822" s="120"/>
      <c r="G822" s="120"/>
      <c r="H822" s="120"/>
      <c r="I822" s="120"/>
      <c r="J822" s="120"/>
      <c r="K822" s="433"/>
      <c r="L822" s="120"/>
      <c r="M822" s="185"/>
      <c r="N822" s="186"/>
      <c r="O822" s="184"/>
      <c r="V822" s="940"/>
      <c r="W822" s="779"/>
      <c r="X822" s="941"/>
    </row>
    <row r="823" spans="4:24" x14ac:dyDescent="0.25">
      <c r="D823" s="120"/>
      <c r="E823" s="120"/>
      <c r="F823" s="120"/>
      <c r="G823" s="120"/>
      <c r="H823" s="120"/>
      <c r="I823" s="120"/>
      <c r="J823" s="120"/>
      <c r="K823" s="433"/>
      <c r="L823" s="120"/>
      <c r="M823" s="185"/>
      <c r="N823" s="186"/>
      <c r="O823" s="184"/>
      <c r="V823" s="940"/>
      <c r="W823" s="779"/>
      <c r="X823" s="941"/>
    </row>
    <row r="824" spans="4:24" x14ac:dyDescent="0.25">
      <c r="D824" s="120"/>
      <c r="E824" s="120"/>
      <c r="F824" s="120"/>
      <c r="G824" s="120"/>
      <c r="H824" s="120"/>
      <c r="I824" s="120"/>
      <c r="J824" s="120"/>
      <c r="K824" s="433"/>
      <c r="L824" s="120"/>
      <c r="M824" s="185"/>
      <c r="N824" s="186"/>
      <c r="O824" s="184"/>
      <c r="V824" s="940"/>
      <c r="W824" s="779"/>
      <c r="X824" s="941"/>
    </row>
    <row r="825" spans="4:24" x14ac:dyDescent="0.25">
      <c r="D825" s="120"/>
      <c r="E825" s="120"/>
      <c r="F825" s="120"/>
      <c r="G825" s="120"/>
      <c r="H825" s="120"/>
      <c r="I825" s="120"/>
      <c r="J825" s="120"/>
      <c r="K825" s="433"/>
      <c r="L825" s="120"/>
      <c r="M825" s="185"/>
      <c r="N825" s="186"/>
      <c r="O825" s="184"/>
      <c r="V825" s="940"/>
      <c r="W825" s="779"/>
      <c r="X825" s="941"/>
    </row>
    <row r="826" spans="4:24" x14ac:dyDescent="0.25">
      <c r="D826" s="120"/>
      <c r="E826" s="120"/>
      <c r="F826" s="120"/>
      <c r="G826" s="120"/>
      <c r="H826" s="120"/>
      <c r="I826" s="120"/>
      <c r="J826" s="120"/>
      <c r="K826" s="433"/>
      <c r="L826" s="120"/>
      <c r="M826" s="185"/>
      <c r="N826" s="186"/>
      <c r="O826" s="184"/>
      <c r="V826" s="940"/>
      <c r="W826" s="779"/>
      <c r="X826" s="941"/>
    </row>
    <row r="827" spans="4:24" x14ac:dyDescent="0.25">
      <c r="D827" s="120"/>
      <c r="E827" s="120"/>
      <c r="F827" s="120"/>
      <c r="G827" s="120"/>
      <c r="H827" s="120"/>
      <c r="I827" s="120"/>
      <c r="J827" s="120"/>
      <c r="K827" s="433"/>
      <c r="L827" s="120"/>
      <c r="M827" s="185"/>
      <c r="N827" s="186"/>
      <c r="O827" s="184"/>
      <c r="V827" s="940"/>
      <c r="W827" s="779"/>
      <c r="X827" s="941"/>
    </row>
    <row r="828" spans="4:24" x14ac:dyDescent="0.25">
      <c r="D828" s="120"/>
      <c r="E828" s="120"/>
      <c r="F828" s="120"/>
      <c r="G828" s="120"/>
      <c r="H828" s="120"/>
      <c r="I828" s="120"/>
      <c r="J828" s="120"/>
      <c r="K828" s="433"/>
      <c r="L828" s="120"/>
      <c r="M828" s="185"/>
      <c r="N828" s="186"/>
      <c r="O828" s="184"/>
      <c r="V828" s="940"/>
      <c r="W828" s="779"/>
      <c r="X828" s="941"/>
    </row>
    <row r="829" spans="4:24" x14ac:dyDescent="0.25">
      <c r="D829" s="120"/>
      <c r="E829" s="120"/>
      <c r="F829" s="120"/>
      <c r="G829" s="120"/>
      <c r="H829" s="120"/>
      <c r="I829" s="120"/>
      <c r="J829" s="120"/>
      <c r="K829" s="433"/>
      <c r="L829" s="120"/>
      <c r="M829" s="185"/>
      <c r="N829" s="186"/>
      <c r="O829" s="184"/>
      <c r="V829" s="940"/>
      <c r="W829" s="779"/>
      <c r="X829" s="941"/>
    </row>
    <row r="830" spans="4:24" x14ac:dyDescent="0.25">
      <c r="D830" s="120"/>
      <c r="E830" s="120"/>
      <c r="F830" s="120"/>
      <c r="G830" s="120"/>
      <c r="H830" s="120"/>
      <c r="I830" s="120"/>
      <c r="J830" s="120"/>
      <c r="K830" s="433"/>
      <c r="L830" s="120"/>
      <c r="M830" s="185"/>
      <c r="N830" s="186"/>
      <c r="O830" s="184"/>
      <c r="V830" s="940"/>
      <c r="W830" s="779"/>
      <c r="X830" s="941"/>
    </row>
    <row r="831" spans="4:24" x14ac:dyDescent="0.25">
      <c r="D831" s="120"/>
      <c r="E831" s="120"/>
      <c r="F831" s="120"/>
      <c r="G831" s="120"/>
      <c r="H831" s="120"/>
      <c r="I831" s="120"/>
      <c r="J831" s="120"/>
      <c r="K831" s="433"/>
      <c r="L831" s="120"/>
      <c r="M831" s="185"/>
      <c r="N831" s="186"/>
      <c r="O831" s="184"/>
      <c r="V831" s="940"/>
      <c r="W831" s="779"/>
      <c r="X831" s="941"/>
    </row>
    <row r="832" spans="4:24" x14ac:dyDescent="0.25">
      <c r="D832" s="120"/>
      <c r="E832" s="120"/>
      <c r="F832" s="120"/>
      <c r="G832" s="120"/>
      <c r="H832" s="120"/>
      <c r="I832" s="120"/>
      <c r="J832" s="120"/>
      <c r="K832" s="433"/>
      <c r="L832" s="120"/>
      <c r="M832" s="185"/>
      <c r="N832" s="186"/>
      <c r="O832" s="184"/>
      <c r="V832" s="940"/>
      <c r="W832" s="779"/>
      <c r="X832" s="941"/>
    </row>
    <row r="833" spans="4:24" x14ac:dyDescent="0.25">
      <c r="D833" s="120"/>
      <c r="E833" s="120"/>
      <c r="F833" s="120"/>
      <c r="G833" s="120"/>
      <c r="H833" s="120"/>
      <c r="I833" s="120"/>
      <c r="J833" s="120"/>
      <c r="K833" s="433"/>
      <c r="L833" s="120"/>
      <c r="M833" s="185"/>
      <c r="N833" s="186"/>
      <c r="O833" s="184"/>
      <c r="V833" s="940"/>
      <c r="W833" s="779"/>
      <c r="X833" s="941"/>
    </row>
    <row r="834" spans="4:24" x14ac:dyDescent="0.25">
      <c r="D834" s="120"/>
      <c r="E834" s="120"/>
      <c r="F834" s="120"/>
      <c r="G834" s="120"/>
      <c r="H834" s="120"/>
      <c r="I834" s="120"/>
      <c r="J834" s="120"/>
      <c r="K834" s="433"/>
      <c r="L834" s="120"/>
      <c r="M834" s="185"/>
      <c r="N834" s="186"/>
      <c r="O834" s="184"/>
      <c r="V834" s="940"/>
      <c r="W834" s="779"/>
      <c r="X834" s="941"/>
    </row>
    <row r="835" spans="4:24" x14ac:dyDescent="0.25">
      <c r="D835" s="120"/>
      <c r="E835" s="120"/>
      <c r="F835" s="120"/>
      <c r="G835" s="120"/>
      <c r="H835" s="120"/>
      <c r="I835" s="120"/>
      <c r="J835" s="120"/>
      <c r="K835" s="433"/>
      <c r="L835" s="120"/>
      <c r="M835" s="185"/>
      <c r="N835" s="186"/>
      <c r="O835" s="184"/>
      <c r="V835" s="940"/>
      <c r="W835" s="779"/>
      <c r="X835" s="941"/>
    </row>
    <row r="836" spans="4:24" x14ac:dyDescent="0.25">
      <c r="D836" s="120"/>
      <c r="E836" s="120"/>
      <c r="F836" s="120"/>
      <c r="G836" s="120"/>
      <c r="H836" s="120"/>
      <c r="I836" s="120"/>
      <c r="J836" s="120"/>
      <c r="K836" s="433"/>
      <c r="L836" s="120"/>
      <c r="M836" s="185"/>
      <c r="N836" s="186"/>
      <c r="O836" s="184"/>
      <c r="V836" s="940"/>
      <c r="W836" s="779"/>
      <c r="X836" s="941"/>
    </row>
    <row r="837" spans="4:24" x14ac:dyDescent="0.25">
      <c r="D837" s="120"/>
      <c r="E837" s="120"/>
      <c r="F837" s="120"/>
      <c r="G837" s="120"/>
      <c r="H837" s="120"/>
      <c r="I837" s="120"/>
      <c r="J837" s="120"/>
      <c r="K837" s="433"/>
      <c r="L837" s="120"/>
      <c r="M837" s="185"/>
      <c r="N837" s="186"/>
      <c r="O837" s="184"/>
      <c r="V837" s="940"/>
      <c r="W837" s="779"/>
      <c r="X837" s="941"/>
    </row>
    <row r="838" spans="4:24" x14ac:dyDescent="0.25">
      <c r="D838" s="120"/>
      <c r="E838" s="120"/>
      <c r="F838" s="120"/>
      <c r="G838" s="120"/>
      <c r="H838" s="120"/>
      <c r="I838" s="120"/>
      <c r="J838" s="120"/>
      <c r="K838" s="433"/>
      <c r="L838" s="120"/>
      <c r="M838" s="185"/>
      <c r="N838" s="186"/>
      <c r="O838" s="184"/>
      <c r="V838" s="940"/>
      <c r="W838" s="779"/>
      <c r="X838" s="941"/>
    </row>
    <row r="839" spans="4:24" x14ac:dyDescent="0.25">
      <c r="D839" s="120"/>
      <c r="E839" s="120"/>
      <c r="F839" s="120"/>
      <c r="G839" s="120"/>
      <c r="H839" s="120"/>
      <c r="I839" s="120"/>
      <c r="J839" s="120"/>
      <c r="K839" s="433"/>
      <c r="L839" s="120"/>
      <c r="M839" s="185"/>
      <c r="N839" s="186"/>
      <c r="O839" s="184"/>
      <c r="V839" s="940"/>
      <c r="W839" s="779"/>
      <c r="X839" s="941"/>
    </row>
    <row r="840" spans="4:24" x14ac:dyDescent="0.25">
      <c r="D840" s="120"/>
      <c r="E840" s="120"/>
      <c r="F840" s="120"/>
      <c r="G840" s="120"/>
      <c r="H840" s="120"/>
      <c r="I840" s="120"/>
      <c r="J840" s="120"/>
      <c r="K840" s="433"/>
      <c r="L840" s="120"/>
      <c r="M840" s="185"/>
      <c r="N840" s="186"/>
      <c r="O840" s="184"/>
      <c r="V840" s="940"/>
      <c r="W840" s="779"/>
      <c r="X840" s="941"/>
    </row>
    <row r="841" spans="4:24" x14ac:dyDescent="0.25">
      <c r="D841" s="120"/>
      <c r="E841" s="120"/>
      <c r="F841" s="120"/>
      <c r="G841" s="120"/>
      <c r="H841" s="120"/>
      <c r="I841" s="120"/>
      <c r="J841" s="120"/>
      <c r="K841" s="433"/>
      <c r="L841" s="120"/>
      <c r="M841" s="185"/>
      <c r="N841" s="186"/>
      <c r="O841" s="184"/>
      <c r="V841" s="940"/>
      <c r="W841" s="779"/>
      <c r="X841" s="941"/>
    </row>
    <row r="842" spans="4:24" x14ac:dyDescent="0.25">
      <c r="D842" s="120"/>
      <c r="E842" s="120"/>
      <c r="F842" s="120"/>
      <c r="G842" s="120"/>
      <c r="H842" s="120"/>
      <c r="I842" s="120"/>
      <c r="J842" s="120"/>
      <c r="K842" s="433"/>
      <c r="L842" s="120"/>
      <c r="M842" s="185"/>
      <c r="N842" s="186"/>
      <c r="O842" s="184"/>
      <c r="V842" s="940"/>
      <c r="W842" s="779"/>
      <c r="X842" s="941"/>
    </row>
    <row r="843" spans="4:24" x14ac:dyDescent="0.25">
      <c r="D843" s="120"/>
      <c r="E843" s="120"/>
      <c r="F843" s="120"/>
      <c r="G843" s="120"/>
      <c r="H843" s="120"/>
      <c r="I843" s="120"/>
      <c r="J843" s="120"/>
      <c r="K843" s="433"/>
      <c r="L843" s="120"/>
      <c r="M843" s="185"/>
      <c r="N843" s="186"/>
      <c r="O843" s="184"/>
      <c r="V843" s="940"/>
      <c r="W843" s="779"/>
      <c r="X843" s="941"/>
    </row>
    <row r="844" spans="4:24" x14ac:dyDescent="0.25">
      <c r="D844" s="120"/>
      <c r="E844" s="120"/>
      <c r="F844" s="120"/>
      <c r="G844" s="120"/>
      <c r="H844" s="120"/>
      <c r="I844" s="120"/>
      <c r="J844" s="120"/>
      <c r="K844" s="433"/>
      <c r="L844" s="120"/>
      <c r="M844" s="185"/>
      <c r="N844" s="186"/>
      <c r="O844" s="184"/>
      <c r="V844" s="940"/>
      <c r="W844" s="779"/>
      <c r="X844" s="941"/>
    </row>
    <row r="845" spans="4:24" x14ac:dyDescent="0.25">
      <c r="D845" s="120"/>
      <c r="E845" s="120"/>
      <c r="F845" s="120"/>
      <c r="G845" s="120"/>
      <c r="H845" s="120"/>
      <c r="I845" s="120"/>
      <c r="J845" s="120"/>
      <c r="K845" s="433"/>
      <c r="L845" s="120"/>
      <c r="M845" s="185"/>
      <c r="N845" s="186"/>
      <c r="O845" s="184"/>
      <c r="V845" s="940"/>
      <c r="W845" s="779"/>
      <c r="X845" s="941"/>
    </row>
    <row r="846" spans="4:24" x14ac:dyDescent="0.25">
      <c r="D846" s="120"/>
      <c r="E846" s="120"/>
      <c r="F846" s="120"/>
      <c r="G846" s="120"/>
      <c r="H846" s="120"/>
      <c r="I846" s="120"/>
      <c r="J846" s="120"/>
      <c r="K846" s="433"/>
      <c r="L846" s="120"/>
      <c r="M846" s="185"/>
      <c r="N846" s="186"/>
      <c r="O846" s="184"/>
      <c r="V846" s="940"/>
      <c r="W846" s="779"/>
      <c r="X846" s="941"/>
    </row>
    <row r="847" spans="4:24" x14ac:dyDescent="0.25">
      <c r="D847" s="120"/>
      <c r="E847" s="120"/>
      <c r="F847" s="120"/>
      <c r="G847" s="120"/>
      <c r="H847" s="120"/>
      <c r="I847" s="120"/>
      <c r="J847" s="120"/>
      <c r="K847" s="433"/>
      <c r="L847" s="120"/>
      <c r="M847" s="185"/>
      <c r="N847" s="186"/>
      <c r="O847" s="184"/>
      <c r="V847" s="940"/>
      <c r="W847" s="779"/>
      <c r="X847" s="941"/>
    </row>
    <row r="848" spans="4:24" x14ac:dyDescent="0.25">
      <c r="D848" s="120"/>
      <c r="E848" s="120"/>
      <c r="F848" s="120"/>
      <c r="G848" s="120"/>
      <c r="H848" s="120"/>
      <c r="I848" s="120"/>
      <c r="J848" s="120"/>
      <c r="K848" s="433"/>
      <c r="L848" s="120"/>
      <c r="M848" s="185"/>
      <c r="N848" s="186"/>
      <c r="O848" s="184"/>
      <c r="V848" s="940"/>
      <c r="W848" s="779"/>
      <c r="X848" s="941"/>
    </row>
    <row r="849" spans="4:24" x14ac:dyDescent="0.25">
      <c r="D849" s="120"/>
      <c r="E849" s="120"/>
      <c r="F849" s="120"/>
      <c r="G849" s="120"/>
      <c r="H849" s="120"/>
      <c r="I849" s="120"/>
      <c r="J849" s="120"/>
      <c r="K849" s="433"/>
      <c r="L849" s="120"/>
      <c r="M849" s="185"/>
      <c r="N849" s="186"/>
      <c r="O849" s="184"/>
      <c r="V849" s="940"/>
      <c r="W849" s="779"/>
      <c r="X849" s="941"/>
    </row>
    <row r="850" spans="4:24" x14ac:dyDescent="0.25">
      <c r="D850" s="120"/>
      <c r="E850" s="120"/>
      <c r="F850" s="120"/>
      <c r="G850" s="120"/>
      <c r="H850" s="120"/>
      <c r="I850" s="120"/>
      <c r="J850" s="120"/>
      <c r="K850" s="433"/>
      <c r="L850" s="120"/>
      <c r="M850" s="185"/>
      <c r="N850" s="186"/>
      <c r="O850" s="184"/>
      <c r="V850" s="940"/>
      <c r="W850" s="779"/>
      <c r="X850" s="941"/>
    </row>
    <row r="851" spans="4:24" x14ac:dyDescent="0.25">
      <c r="D851" s="120"/>
      <c r="E851" s="120"/>
      <c r="F851" s="120"/>
      <c r="G851" s="120"/>
      <c r="H851" s="120"/>
      <c r="I851" s="120"/>
      <c r="J851" s="120"/>
      <c r="K851" s="433"/>
      <c r="L851" s="120"/>
      <c r="M851" s="185"/>
      <c r="N851" s="186"/>
      <c r="O851" s="184"/>
      <c r="V851" s="940"/>
      <c r="W851" s="779"/>
      <c r="X851" s="941"/>
    </row>
    <row r="852" spans="4:24" x14ac:dyDescent="0.25">
      <c r="D852" s="120"/>
      <c r="E852" s="120"/>
      <c r="F852" s="120"/>
      <c r="G852" s="120"/>
      <c r="H852" s="120"/>
      <c r="I852" s="120"/>
      <c r="J852" s="120"/>
      <c r="K852" s="433"/>
      <c r="L852" s="120"/>
      <c r="M852" s="185"/>
      <c r="N852" s="186"/>
      <c r="O852" s="184"/>
      <c r="V852" s="940"/>
      <c r="W852" s="779"/>
      <c r="X852" s="941"/>
    </row>
    <row r="853" spans="4:24" x14ac:dyDescent="0.25">
      <c r="D853" s="120"/>
      <c r="E853" s="120"/>
      <c r="F853" s="120"/>
      <c r="G853" s="120"/>
      <c r="H853" s="120"/>
      <c r="I853" s="120"/>
      <c r="J853" s="120"/>
      <c r="K853" s="433"/>
      <c r="L853" s="120"/>
      <c r="M853" s="185"/>
      <c r="N853" s="186"/>
      <c r="O853" s="184"/>
      <c r="V853" s="940"/>
      <c r="W853" s="779"/>
      <c r="X853" s="941"/>
    </row>
    <row r="854" spans="4:24" x14ac:dyDescent="0.25">
      <c r="D854" s="120"/>
      <c r="E854" s="120"/>
      <c r="F854" s="120"/>
      <c r="G854" s="120"/>
      <c r="H854" s="120"/>
      <c r="I854" s="120"/>
      <c r="J854" s="120"/>
      <c r="K854" s="433"/>
      <c r="L854" s="120"/>
      <c r="M854" s="185"/>
      <c r="N854" s="186"/>
      <c r="O854" s="184"/>
      <c r="V854" s="940"/>
      <c r="W854" s="779"/>
      <c r="X854" s="941"/>
    </row>
    <row r="855" spans="4:24" x14ac:dyDescent="0.25">
      <c r="D855" s="120"/>
      <c r="E855" s="120"/>
      <c r="F855" s="120"/>
      <c r="G855" s="120"/>
      <c r="H855" s="120"/>
      <c r="I855" s="120"/>
      <c r="J855" s="120"/>
      <c r="K855" s="433"/>
      <c r="L855" s="120"/>
      <c r="M855" s="185"/>
      <c r="N855" s="186"/>
      <c r="O855" s="184"/>
      <c r="V855" s="940"/>
      <c r="W855" s="779"/>
      <c r="X855" s="941"/>
    </row>
    <row r="856" spans="4:24" x14ac:dyDescent="0.25">
      <c r="D856" s="120"/>
      <c r="E856" s="120"/>
      <c r="F856" s="120"/>
      <c r="G856" s="120"/>
      <c r="H856" s="120"/>
      <c r="I856" s="120"/>
      <c r="J856" s="120"/>
      <c r="K856" s="433"/>
      <c r="L856" s="120"/>
      <c r="M856" s="185"/>
      <c r="N856" s="186"/>
      <c r="O856" s="184"/>
      <c r="V856" s="940"/>
      <c r="W856" s="779"/>
      <c r="X856" s="941"/>
    </row>
    <row r="857" spans="4:24" x14ac:dyDescent="0.25">
      <c r="D857" s="120"/>
      <c r="E857" s="120"/>
      <c r="F857" s="120"/>
      <c r="G857" s="120"/>
      <c r="H857" s="120"/>
      <c r="I857" s="120"/>
      <c r="J857" s="120"/>
      <c r="K857" s="433"/>
      <c r="L857" s="120"/>
      <c r="M857" s="185"/>
      <c r="N857" s="186"/>
      <c r="O857" s="184"/>
      <c r="V857" s="940"/>
      <c r="W857" s="779"/>
      <c r="X857" s="941"/>
    </row>
    <row r="858" spans="4:24" x14ac:dyDescent="0.25">
      <c r="D858" s="120"/>
      <c r="E858" s="120"/>
      <c r="F858" s="120"/>
      <c r="G858" s="120"/>
      <c r="H858" s="120"/>
      <c r="I858" s="120"/>
      <c r="J858" s="120"/>
      <c r="K858" s="433"/>
      <c r="L858" s="120"/>
      <c r="M858" s="185"/>
      <c r="N858" s="186"/>
      <c r="O858" s="184"/>
      <c r="V858" s="940"/>
      <c r="W858" s="779"/>
      <c r="X858" s="941"/>
    </row>
    <row r="859" spans="4:24" x14ac:dyDescent="0.25">
      <c r="D859" s="120"/>
      <c r="E859" s="120"/>
      <c r="F859" s="120"/>
      <c r="G859" s="120"/>
      <c r="H859" s="120"/>
      <c r="I859" s="120"/>
      <c r="J859" s="120"/>
      <c r="K859" s="433"/>
      <c r="L859" s="120"/>
      <c r="M859" s="185"/>
      <c r="N859" s="186"/>
      <c r="O859" s="184"/>
      <c r="V859" s="940"/>
      <c r="W859" s="779"/>
      <c r="X859" s="941"/>
    </row>
    <row r="860" spans="4:24" x14ac:dyDescent="0.25">
      <c r="D860" s="120"/>
      <c r="E860" s="120"/>
      <c r="F860" s="120"/>
      <c r="G860" s="120"/>
      <c r="H860" s="120"/>
      <c r="I860" s="120"/>
      <c r="J860" s="120"/>
      <c r="K860" s="433"/>
      <c r="L860" s="120"/>
      <c r="M860" s="185"/>
      <c r="N860" s="186"/>
      <c r="O860" s="184"/>
      <c r="V860" s="940"/>
      <c r="W860" s="779"/>
      <c r="X860" s="941"/>
    </row>
    <row r="861" spans="4:24" x14ac:dyDescent="0.25">
      <c r="D861" s="120"/>
      <c r="E861" s="120"/>
      <c r="F861" s="120"/>
      <c r="G861" s="120"/>
      <c r="H861" s="120"/>
      <c r="I861" s="120"/>
      <c r="J861" s="120"/>
      <c r="K861" s="433"/>
      <c r="L861" s="120"/>
      <c r="M861" s="185"/>
      <c r="N861" s="186"/>
      <c r="O861" s="184"/>
      <c r="V861" s="940"/>
      <c r="W861" s="779"/>
      <c r="X861" s="941"/>
    </row>
    <row r="862" spans="4:24" x14ac:dyDescent="0.25">
      <c r="D862" s="120"/>
      <c r="E862" s="120"/>
      <c r="F862" s="120"/>
      <c r="G862" s="120"/>
      <c r="H862" s="120"/>
      <c r="I862" s="120"/>
      <c r="J862" s="120"/>
      <c r="K862" s="433"/>
      <c r="L862" s="120"/>
      <c r="M862" s="185"/>
      <c r="N862" s="186"/>
      <c r="O862" s="184"/>
      <c r="V862" s="940"/>
      <c r="W862" s="779"/>
      <c r="X862" s="941"/>
    </row>
    <row r="863" spans="4:24" x14ac:dyDescent="0.25">
      <c r="D863" s="120"/>
      <c r="E863" s="120"/>
      <c r="F863" s="120"/>
      <c r="G863" s="120"/>
      <c r="H863" s="120"/>
      <c r="I863" s="120"/>
      <c r="J863" s="120"/>
      <c r="K863" s="433"/>
      <c r="L863" s="120"/>
      <c r="M863" s="185"/>
      <c r="N863" s="186"/>
      <c r="O863" s="184"/>
      <c r="V863" s="940"/>
      <c r="W863" s="779"/>
      <c r="X863" s="941"/>
    </row>
    <row r="864" spans="4:24" x14ac:dyDescent="0.25">
      <c r="D864" s="120"/>
      <c r="E864" s="120"/>
      <c r="F864" s="120"/>
      <c r="G864" s="120"/>
      <c r="H864" s="120"/>
      <c r="I864" s="120"/>
      <c r="J864" s="120"/>
      <c r="K864" s="433"/>
      <c r="L864" s="120"/>
      <c r="M864" s="185"/>
      <c r="N864" s="186"/>
      <c r="O864" s="184"/>
      <c r="V864" s="940"/>
      <c r="W864" s="779"/>
      <c r="X864" s="941"/>
    </row>
    <row r="865" spans="4:24" x14ac:dyDescent="0.25">
      <c r="D865" s="120"/>
      <c r="E865" s="120"/>
      <c r="F865" s="120"/>
      <c r="G865" s="120"/>
      <c r="H865" s="120"/>
      <c r="I865" s="120"/>
      <c r="J865" s="120"/>
      <c r="K865" s="433"/>
      <c r="L865" s="120"/>
      <c r="M865" s="185"/>
      <c r="N865" s="186"/>
      <c r="O865" s="184"/>
      <c r="V865" s="940"/>
      <c r="W865" s="779"/>
      <c r="X865" s="941"/>
    </row>
    <row r="866" spans="4:24" x14ac:dyDescent="0.25">
      <c r="D866" s="120"/>
      <c r="E866" s="120"/>
      <c r="F866" s="120"/>
      <c r="G866" s="120"/>
      <c r="H866" s="120"/>
      <c r="I866" s="120"/>
      <c r="J866" s="120"/>
      <c r="K866" s="433"/>
      <c r="L866" s="120"/>
      <c r="M866" s="185"/>
      <c r="N866" s="186"/>
      <c r="O866" s="184"/>
      <c r="V866" s="940"/>
      <c r="W866" s="779"/>
      <c r="X866" s="941"/>
    </row>
    <row r="867" spans="4:24" x14ac:dyDescent="0.25">
      <c r="D867" s="120"/>
      <c r="E867" s="120"/>
      <c r="F867" s="120"/>
      <c r="G867" s="120"/>
      <c r="H867" s="120"/>
      <c r="I867" s="120"/>
      <c r="J867" s="120"/>
      <c r="K867" s="433"/>
      <c r="L867" s="120"/>
      <c r="M867" s="185"/>
      <c r="N867" s="186"/>
      <c r="O867" s="184"/>
      <c r="V867" s="940"/>
      <c r="W867" s="779"/>
      <c r="X867" s="941"/>
    </row>
    <row r="868" spans="4:24" x14ac:dyDescent="0.25">
      <c r="D868" s="120"/>
      <c r="E868" s="120"/>
      <c r="F868" s="120"/>
      <c r="G868" s="120"/>
      <c r="H868" s="120"/>
      <c r="I868" s="120"/>
      <c r="J868" s="120"/>
      <c r="K868" s="433"/>
      <c r="L868" s="120"/>
      <c r="M868" s="185"/>
      <c r="N868" s="186"/>
      <c r="O868" s="184"/>
      <c r="V868" s="940"/>
      <c r="W868" s="779"/>
      <c r="X868" s="941"/>
    </row>
    <row r="869" spans="4:24" x14ac:dyDescent="0.25">
      <c r="D869" s="120"/>
      <c r="E869" s="120"/>
      <c r="F869" s="120"/>
      <c r="G869" s="120"/>
      <c r="H869" s="120"/>
      <c r="I869" s="120"/>
      <c r="J869" s="120"/>
      <c r="K869" s="433"/>
      <c r="L869" s="120"/>
      <c r="M869" s="185"/>
      <c r="N869" s="186"/>
      <c r="O869" s="184"/>
      <c r="V869" s="940"/>
      <c r="W869" s="779"/>
      <c r="X869" s="941"/>
    </row>
    <row r="870" spans="4:24" x14ac:dyDescent="0.25">
      <c r="D870" s="120"/>
      <c r="E870" s="120"/>
      <c r="F870" s="120"/>
      <c r="G870" s="120"/>
      <c r="H870" s="120"/>
      <c r="I870" s="120"/>
      <c r="J870" s="120"/>
      <c r="K870" s="433"/>
      <c r="L870" s="120"/>
      <c r="M870" s="185"/>
      <c r="N870" s="186"/>
      <c r="O870" s="184"/>
      <c r="V870" s="940"/>
      <c r="W870" s="779"/>
      <c r="X870" s="941"/>
    </row>
    <row r="871" spans="4:24" x14ac:dyDescent="0.25">
      <c r="D871" s="120"/>
      <c r="E871" s="120"/>
      <c r="F871" s="120"/>
      <c r="G871" s="120"/>
      <c r="H871" s="120"/>
      <c r="I871" s="120"/>
      <c r="J871" s="120"/>
      <c r="K871" s="433"/>
      <c r="L871" s="120"/>
      <c r="M871" s="185"/>
      <c r="N871" s="186"/>
      <c r="O871" s="184"/>
      <c r="V871" s="940"/>
      <c r="W871" s="779"/>
      <c r="X871" s="941"/>
    </row>
    <row r="872" spans="4:24" x14ac:dyDescent="0.25">
      <c r="D872" s="120"/>
      <c r="E872" s="120"/>
      <c r="F872" s="120"/>
      <c r="G872" s="120"/>
      <c r="H872" s="120"/>
      <c r="I872" s="120"/>
      <c r="J872" s="120"/>
      <c r="K872" s="433"/>
      <c r="L872" s="120"/>
      <c r="M872" s="185"/>
      <c r="N872" s="186"/>
      <c r="O872" s="184"/>
      <c r="V872" s="940"/>
      <c r="W872" s="779"/>
      <c r="X872" s="941"/>
    </row>
    <row r="873" spans="4:24" x14ac:dyDescent="0.25">
      <c r="D873" s="120"/>
      <c r="E873" s="120"/>
      <c r="F873" s="120"/>
      <c r="G873" s="120"/>
      <c r="H873" s="120"/>
      <c r="I873" s="120"/>
      <c r="J873" s="120"/>
      <c r="K873" s="433"/>
      <c r="L873" s="120"/>
      <c r="M873" s="185"/>
      <c r="N873" s="186"/>
      <c r="O873" s="184"/>
      <c r="V873" s="940"/>
      <c r="W873" s="779"/>
      <c r="X873" s="941"/>
    </row>
    <row r="874" spans="4:24" x14ac:dyDescent="0.25">
      <c r="D874" s="120"/>
      <c r="E874" s="120"/>
      <c r="F874" s="120"/>
      <c r="G874" s="120"/>
      <c r="H874" s="120"/>
      <c r="I874" s="120"/>
      <c r="J874" s="120"/>
      <c r="K874" s="433"/>
      <c r="L874" s="120"/>
      <c r="M874" s="185"/>
      <c r="N874" s="186"/>
      <c r="O874" s="184"/>
      <c r="V874" s="940"/>
      <c r="W874" s="779"/>
      <c r="X874" s="941"/>
    </row>
    <row r="875" spans="4:24" x14ac:dyDescent="0.25">
      <c r="D875" s="120"/>
      <c r="E875" s="120"/>
      <c r="F875" s="120"/>
      <c r="G875" s="120"/>
      <c r="H875" s="120"/>
      <c r="I875" s="120"/>
      <c r="J875" s="120"/>
      <c r="K875" s="433"/>
      <c r="L875" s="120"/>
      <c r="M875" s="185"/>
      <c r="N875" s="186"/>
      <c r="O875" s="184"/>
      <c r="V875" s="940"/>
      <c r="W875" s="779"/>
      <c r="X875" s="941"/>
    </row>
    <row r="876" spans="4:24" x14ac:dyDescent="0.25">
      <c r="D876" s="120"/>
      <c r="E876" s="120"/>
      <c r="F876" s="120"/>
      <c r="G876" s="120"/>
      <c r="H876" s="120"/>
      <c r="I876" s="120"/>
      <c r="J876" s="120"/>
      <c r="K876" s="433"/>
      <c r="L876" s="120"/>
      <c r="M876" s="185"/>
      <c r="N876" s="186"/>
      <c r="O876" s="184"/>
      <c r="V876" s="940"/>
      <c r="W876" s="779"/>
      <c r="X876" s="941"/>
    </row>
    <row r="877" spans="4:24" x14ac:dyDescent="0.25">
      <c r="D877" s="120"/>
      <c r="E877" s="120"/>
      <c r="F877" s="120"/>
      <c r="G877" s="120"/>
      <c r="H877" s="120"/>
      <c r="I877" s="120"/>
      <c r="J877" s="120"/>
      <c r="K877" s="433"/>
      <c r="L877" s="120"/>
      <c r="M877" s="185"/>
      <c r="N877" s="186"/>
      <c r="O877" s="184"/>
      <c r="V877" s="940"/>
      <c r="W877" s="779"/>
      <c r="X877" s="941"/>
    </row>
    <row r="878" spans="4:24" x14ac:dyDescent="0.25">
      <c r="D878" s="120"/>
      <c r="E878" s="120"/>
      <c r="F878" s="120"/>
      <c r="G878" s="120"/>
      <c r="H878" s="120"/>
      <c r="I878" s="120"/>
      <c r="J878" s="120"/>
      <c r="K878" s="433"/>
      <c r="L878" s="120"/>
      <c r="M878" s="185"/>
      <c r="N878" s="186"/>
      <c r="O878" s="184"/>
      <c r="V878" s="940"/>
      <c r="W878" s="779"/>
      <c r="X878" s="941"/>
    </row>
    <row r="879" spans="4:24" x14ac:dyDescent="0.25">
      <c r="D879" s="120"/>
      <c r="E879" s="120"/>
      <c r="F879" s="120"/>
      <c r="G879" s="120"/>
      <c r="H879" s="120"/>
      <c r="I879" s="120"/>
      <c r="J879" s="120"/>
      <c r="K879" s="433"/>
      <c r="L879" s="120"/>
      <c r="M879" s="185"/>
      <c r="N879" s="186"/>
      <c r="O879" s="184"/>
      <c r="V879" s="940"/>
      <c r="W879" s="779"/>
      <c r="X879" s="941"/>
    </row>
    <row r="880" spans="4:24" x14ac:dyDescent="0.25">
      <c r="D880" s="120"/>
      <c r="E880" s="120"/>
      <c r="F880" s="120"/>
      <c r="G880" s="120"/>
      <c r="H880" s="120"/>
      <c r="I880" s="120"/>
      <c r="J880" s="120"/>
      <c r="K880" s="433"/>
      <c r="L880" s="120"/>
      <c r="M880" s="185"/>
      <c r="N880" s="186"/>
      <c r="O880" s="184"/>
      <c r="V880" s="940"/>
      <c r="W880" s="779"/>
      <c r="X880" s="941"/>
    </row>
    <row r="881" spans="4:24" x14ac:dyDescent="0.25">
      <c r="D881" s="120"/>
      <c r="E881" s="120"/>
      <c r="F881" s="120"/>
      <c r="G881" s="120"/>
      <c r="H881" s="120"/>
      <c r="I881" s="120"/>
      <c r="J881" s="120"/>
      <c r="K881" s="433"/>
      <c r="L881" s="120"/>
      <c r="M881" s="185"/>
      <c r="N881" s="186"/>
      <c r="O881" s="184"/>
      <c r="V881" s="940"/>
      <c r="W881" s="779"/>
      <c r="X881" s="941"/>
    </row>
    <row r="882" spans="4:24" x14ac:dyDescent="0.25">
      <c r="D882" s="120"/>
      <c r="E882" s="120"/>
      <c r="F882" s="120"/>
      <c r="G882" s="120"/>
      <c r="H882" s="120"/>
      <c r="I882" s="120"/>
      <c r="J882" s="120"/>
      <c r="K882" s="433"/>
      <c r="L882" s="120"/>
      <c r="M882" s="185"/>
      <c r="N882" s="186"/>
      <c r="O882" s="184"/>
      <c r="V882" s="940"/>
      <c r="W882" s="779"/>
      <c r="X882" s="941"/>
    </row>
    <row r="883" spans="4:24" x14ac:dyDescent="0.25">
      <c r="D883" s="120"/>
      <c r="E883" s="120"/>
      <c r="F883" s="120"/>
      <c r="G883" s="120"/>
      <c r="H883" s="120"/>
      <c r="I883" s="120"/>
      <c r="J883" s="120"/>
      <c r="K883" s="433"/>
      <c r="L883" s="120"/>
      <c r="M883" s="185"/>
      <c r="N883" s="186"/>
      <c r="O883" s="184"/>
      <c r="V883" s="940"/>
      <c r="W883" s="779"/>
      <c r="X883" s="941"/>
    </row>
    <row r="884" spans="4:24" x14ac:dyDescent="0.25">
      <c r="D884" s="120"/>
      <c r="E884" s="120"/>
      <c r="F884" s="120"/>
      <c r="G884" s="120"/>
      <c r="H884" s="120"/>
      <c r="I884" s="120"/>
      <c r="J884" s="120"/>
      <c r="K884" s="433"/>
      <c r="L884" s="120"/>
      <c r="M884" s="185"/>
      <c r="N884" s="186"/>
      <c r="O884" s="184"/>
      <c r="V884" s="940"/>
      <c r="W884" s="779"/>
      <c r="X884" s="941"/>
    </row>
    <row r="885" spans="4:24" x14ac:dyDescent="0.25">
      <c r="D885" s="120"/>
      <c r="E885" s="120"/>
      <c r="F885" s="120"/>
      <c r="G885" s="120"/>
      <c r="H885" s="120"/>
      <c r="I885" s="120"/>
      <c r="J885" s="120"/>
      <c r="K885" s="433"/>
      <c r="L885" s="120"/>
      <c r="M885" s="185"/>
      <c r="N885" s="186"/>
      <c r="O885" s="184"/>
      <c r="V885" s="940"/>
      <c r="W885" s="779"/>
      <c r="X885" s="941"/>
    </row>
    <row r="886" spans="4:24" x14ac:dyDescent="0.25">
      <c r="D886" s="120"/>
      <c r="E886" s="120"/>
      <c r="F886" s="120"/>
      <c r="G886" s="120"/>
      <c r="H886" s="120"/>
      <c r="I886" s="120"/>
      <c r="J886" s="120"/>
      <c r="K886" s="433"/>
      <c r="L886" s="120"/>
      <c r="M886" s="185"/>
      <c r="N886" s="186"/>
      <c r="O886" s="184"/>
      <c r="V886" s="940"/>
      <c r="W886" s="779"/>
      <c r="X886" s="941"/>
    </row>
    <row r="887" spans="4:24" x14ac:dyDescent="0.25">
      <c r="D887" s="120"/>
      <c r="E887" s="120"/>
      <c r="F887" s="120"/>
      <c r="G887" s="120"/>
      <c r="H887" s="120"/>
      <c r="I887" s="120"/>
      <c r="J887" s="120"/>
      <c r="K887" s="433"/>
      <c r="L887" s="120"/>
      <c r="M887" s="185"/>
      <c r="N887" s="186"/>
      <c r="O887" s="184"/>
      <c r="V887" s="940"/>
      <c r="W887" s="779"/>
      <c r="X887" s="941"/>
    </row>
    <row r="888" spans="4:24" x14ac:dyDescent="0.25">
      <c r="D888" s="120"/>
      <c r="E888" s="120"/>
      <c r="F888" s="120"/>
      <c r="G888" s="120"/>
      <c r="H888" s="120"/>
      <c r="I888" s="120"/>
      <c r="J888" s="120"/>
      <c r="K888" s="433"/>
      <c r="L888" s="120"/>
      <c r="M888" s="185"/>
      <c r="N888" s="186"/>
      <c r="O888" s="184"/>
      <c r="V888" s="940"/>
      <c r="W888" s="779"/>
      <c r="X888" s="941"/>
    </row>
    <row r="889" spans="4:24" x14ac:dyDescent="0.25">
      <c r="D889" s="120"/>
      <c r="E889" s="120"/>
      <c r="F889" s="120"/>
      <c r="G889" s="120"/>
      <c r="H889" s="120"/>
      <c r="I889" s="120"/>
      <c r="J889" s="120"/>
      <c r="K889" s="433"/>
      <c r="L889" s="120"/>
      <c r="M889" s="185"/>
      <c r="N889" s="186"/>
      <c r="O889" s="184"/>
      <c r="V889" s="940"/>
      <c r="W889" s="779"/>
      <c r="X889" s="941"/>
    </row>
    <row r="890" spans="4:24" x14ac:dyDescent="0.25">
      <c r="D890" s="120"/>
      <c r="E890" s="120"/>
      <c r="F890" s="120"/>
      <c r="G890" s="120"/>
      <c r="H890" s="120"/>
      <c r="I890" s="120"/>
      <c r="J890" s="120"/>
      <c r="K890" s="433"/>
      <c r="L890" s="120"/>
      <c r="M890" s="185"/>
      <c r="N890" s="186"/>
      <c r="O890" s="184"/>
      <c r="V890" s="940"/>
      <c r="W890" s="779"/>
      <c r="X890" s="941"/>
    </row>
    <row r="891" spans="4:24" x14ac:dyDescent="0.25">
      <c r="D891" s="120"/>
      <c r="E891" s="120"/>
      <c r="F891" s="120"/>
      <c r="G891" s="120"/>
      <c r="H891" s="120"/>
      <c r="I891" s="120"/>
      <c r="J891" s="120"/>
      <c r="K891" s="433"/>
      <c r="L891" s="120"/>
      <c r="M891" s="185"/>
      <c r="N891" s="186"/>
      <c r="O891" s="184"/>
      <c r="V891" s="940"/>
      <c r="W891" s="779"/>
      <c r="X891" s="941"/>
    </row>
    <row r="892" spans="4:24" x14ac:dyDescent="0.25">
      <c r="D892" s="120"/>
      <c r="E892" s="120"/>
      <c r="F892" s="120"/>
      <c r="G892" s="120"/>
      <c r="H892" s="120"/>
      <c r="I892" s="120"/>
      <c r="J892" s="120"/>
      <c r="K892" s="433"/>
      <c r="L892" s="120"/>
      <c r="M892" s="185"/>
      <c r="N892" s="186"/>
      <c r="O892" s="184"/>
      <c r="V892" s="940"/>
      <c r="W892" s="779"/>
      <c r="X892" s="941"/>
    </row>
    <row r="893" spans="4:24" x14ac:dyDescent="0.25">
      <c r="D893" s="120"/>
      <c r="E893" s="120"/>
      <c r="F893" s="120"/>
      <c r="G893" s="120"/>
      <c r="H893" s="120"/>
      <c r="I893" s="120"/>
      <c r="J893" s="120"/>
      <c r="K893" s="433"/>
      <c r="L893" s="120"/>
      <c r="M893" s="185"/>
      <c r="N893" s="186"/>
      <c r="O893" s="184"/>
      <c r="V893" s="940"/>
      <c r="W893" s="779"/>
      <c r="X893" s="941"/>
    </row>
    <row r="894" spans="4:24" x14ac:dyDescent="0.25">
      <c r="D894" s="120"/>
      <c r="E894" s="120"/>
      <c r="F894" s="120"/>
      <c r="G894" s="120"/>
      <c r="H894" s="120"/>
      <c r="I894" s="120"/>
      <c r="J894" s="120"/>
      <c r="K894" s="433"/>
      <c r="L894" s="120"/>
      <c r="M894" s="185"/>
      <c r="N894" s="186"/>
      <c r="O894" s="184"/>
      <c r="V894" s="940"/>
      <c r="W894" s="779"/>
      <c r="X894" s="941"/>
    </row>
    <row r="895" spans="4:24" x14ac:dyDescent="0.25">
      <c r="D895" s="120"/>
      <c r="E895" s="120"/>
      <c r="F895" s="120"/>
      <c r="G895" s="120"/>
      <c r="H895" s="120"/>
      <c r="I895" s="120"/>
      <c r="J895" s="120"/>
      <c r="K895" s="433"/>
      <c r="L895" s="120"/>
      <c r="M895" s="185"/>
      <c r="N895" s="186"/>
      <c r="O895" s="184"/>
      <c r="V895" s="940"/>
      <c r="W895" s="779"/>
      <c r="X895" s="941"/>
    </row>
    <row r="896" spans="4:24" x14ac:dyDescent="0.25">
      <c r="D896" s="120"/>
      <c r="E896" s="120"/>
      <c r="F896" s="120"/>
      <c r="G896" s="120"/>
      <c r="H896" s="120"/>
      <c r="I896" s="120"/>
      <c r="J896" s="120"/>
      <c r="K896" s="433"/>
      <c r="L896" s="120"/>
      <c r="M896" s="185"/>
      <c r="N896" s="186"/>
      <c r="O896" s="184"/>
      <c r="V896" s="940"/>
      <c r="W896" s="779"/>
      <c r="X896" s="941"/>
    </row>
    <row r="897" spans="4:24" x14ac:dyDescent="0.25">
      <c r="D897" s="120"/>
      <c r="E897" s="120"/>
      <c r="F897" s="120"/>
      <c r="G897" s="120"/>
      <c r="H897" s="120"/>
      <c r="I897" s="120"/>
      <c r="J897" s="120"/>
      <c r="K897" s="433"/>
      <c r="L897" s="120"/>
      <c r="M897" s="185"/>
      <c r="N897" s="186"/>
      <c r="O897" s="184"/>
      <c r="V897" s="940"/>
      <c r="W897" s="779"/>
      <c r="X897" s="941"/>
    </row>
    <row r="898" spans="4:24" x14ac:dyDescent="0.25">
      <c r="D898" s="120"/>
      <c r="E898" s="120"/>
      <c r="F898" s="120"/>
      <c r="G898" s="120"/>
      <c r="H898" s="120"/>
      <c r="I898" s="120"/>
      <c r="J898" s="120"/>
      <c r="K898" s="433"/>
      <c r="L898" s="120"/>
      <c r="M898" s="185"/>
      <c r="N898" s="186"/>
      <c r="O898" s="184"/>
      <c r="V898" s="940"/>
      <c r="W898" s="779"/>
      <c r="X898" s="941"/>
    </row>
    <row r="899" spans="4:24" x14ac:dyDescent="0.25">
      <c r="D899" s="120"/>
      <c r="E899" s="120"/>
      <c r="F899" s="120"/>
      <c r="G899" s="120"/>
      <c r="H899" s="120"/>
      <c r="I899" s="120"/>
      <c r="J899" s="120"/>
      <c r="K899" s="433"/>
      <c r="L899" s="120"/>
      <c r="M899" s="185"/>
      <c r="N899" s="186"/>
      <c r="O899" s="184"/>
      <c r="V899" s="940"/>
      <c r="W899" s="779"/>
      <c r="X899" s="941"/>
    </row>
    <row r="900" spans="4:24" x14ac:dyDescent="0.25">
      <c r="D900" s="120"/>
      <c r="E900" s="120"/>
      <c r="F900" s="120"/>
      <c r="G900" s="120"/>
      <c r="H900" s="120"/>
      <c r="I900" s="120"/>
      <c r="J900" s="120"/>
      <c r="K900" s="433"/>
      <c r="L900" s="120"/>
      <c r="M900" s="185"/>
      <c r="N900" s="186"/>
      <c r="O900" s="184"/>
      <c r="V900" s="940"/>
      <c r="W900" s="779"/>
      <c r="X900" s="941"/>
    </row>
    <row r="901" spans="4:24" x14ac:dyDescent="0.25">
      <c r="D901" s="120"/>
      <c r="E901" s="120"/>
      <c r="F901" s="120"/>
      <c r="G901" s="120"/>
      <c r="H901" s="120"/>
      <c r="I901" s="120"/>
      <c r="J901" s="120"/>
      <c r="K901" s="433"/>
      <c r="L901" s="120"/>
      <c r="M901" s="185"/>
      <c r="N901" s="186"/>
      <c r="O901" s="184"/>
      <c r="V901" s="940"/>
      <c r="W901" s="779"/>
      <c r="X901" s="941"/>
    </row>
    <row r="902" spans="4:24" x14ac:dyDescent="0.25">
      <c r="D902" s="120"/>
      <c r="E902" s="120"/>
      <c r="F902" s="120"/>
      <c r="G902" s="120"/>
      <c r="H902" s="120"/>
      <c r="I902" s="120"/>
      <c r="J902" s="120"/>
      <c r="K902" s="433"/>
      <c r="L902" s="120"/>
      <c r="M902" s="185"/>
      <c r="N902" s="186"/>
      <c r="O902" s="184"/>
      <c r="V902" s="940"/>
      <c r="W902" s="779"/>
      <c r="X902" s="941"/>
    </row>
    <row r="903" spans="4:24" x14ac:dyDescent="0.25">
      <c r="D903" s="120"/>
      <c r="E903" s="120"/>
      <c r="F903" s="120"/>
      <c r="G903" s="120"/>
      <c r="H903" s="120"/>
      <c r="I903" s="120"/>
      <c r="J903" s="120"/>
      <c r="K903" s="433"/>
      <c r="L903" s="120"/>
      <c r="M903" s="185"/>
      <c r="N903" s="186"/>
      <c r="O903" s="184"/>
      <c r="V903" s="940"/>
      <c r="W903" s="779"/>
      <c r="X903" s="941"/>
    </row>
    <row r="904" spans="4:24" x14ac:dyDescent="0.25">
      <c r="D904" s="120"/>
      <c r="E904" s="120"/>
      <c r="F904" s="120"/>
      <c r="G904" s="120"/>
      <c r="H904" s="120"/>
      <c r="I904" s="120"/>
      <c r="J904" s="120"/>
      <c r="K904" s="433"/>
      <c r="L904" s="120"/>
      <c r="M904" s="185"/>
      <c r="N904" s="186"/>
      <c r="O904" s="184"/>
      <c r="V904" s="940"/>
      <c r="W904" s="779"/>
      <c r="X904" s="941"/>
    </row>
    <row r="905" spans="4:24" x14ac:dyDescent="0.25">
      <c r="D905" s="120"/>
      <c r="E905" s="120"/>
      <c r="F905" s="120"/>
      <c r="G905" s="120"/>
      <c r="H905" s="120"/>
      <c r="I905" s="120"/>
      <c r="J905" s="120"/>
      <c r="K905" s="433"/>
      <c r="L905" s="120"/>
      <c r="M905" s="185"/>
      <c r="N905" s="186"/>
      <c r="O905" s="184"/>
      <c r="V905" s="940"/>
      <c r="W905" s="779"/>
      <c r="X905" s="941"/>
    </row>
    <row r="906" spans="4:24" x14ac:dyDescent="0.25">
      <c r="D906" s="120"/>
      <c r="E906" s="120"/>
      <c r="F906" s="120"/>
      <c r="G906" s="120"/>
      <c r="H906" s="120"/>
      <c r="I906" s="120"/>
      <c r="J906" s="120"/>
      <c r="K906" s="433"/>
      <c r="L906" s="120"/>
      <c r="M906" s="185"/>
      <c r="N906" s="186"/>
      <c r="O906" s="184"/>
      <c r="V906" s="940"/>
      <c r="W906" s="779"/>
      <c r="X906" s="941"/>
    </row>
    <row r="907" spans="4:24" x14ac:dyDescent="0.25">
      <c r="D907" s="120"/>
      <c r="E907" s="120"/>
      <c r="F907" s="120"/>
      <c r="G907" s="120"/>
      <c r="H907" s="120"/>
      <c r="I907" s="120"/>
      <c r="J907" s="120"/>
      <c r="K907" s="433"/>
      <c r="L907" s="120"/>
      <c r="M907" s="185"/>
      <c r="N907" s="186"/>
      <c r="O907" s="184"/>
      <c r="V907" s="940"/>
      <c r="W907" s="779"/>
      <c r="X907" s="941"/>
    </row>
    <row r="908" spans="4:24" x14ac:dyDescent="0.25">
      <c r="D908" s="120"/>
      <c r="E908" s="120"/>
      <c r="F908" s="120"/>
      <c r="G908" s="120"/>
      <c r="H908" s="120"/>
      <c r="I908" s="120"/>
      <c r="J908" s="120"/>
      <c r="K908" s="433"/>
      <c r="L908" s="120"/>
      <c r="M908" s="185"/>
      <c r="N908" s="186"/>
      <c r="O908" s="184"/>
      <c r="V908" s="940"/>
      <c r="W908" s="779"/>
      <c r="X908" s="941"/>
    </row>
    <row r="909" spans="4:24" x14ac:dyDescent="0.25">
      <c r="D909" s="120"/>
      <c r="E909" s="120"/>
      <c r="F909" s="120"/>
      <c r="G909" s="120"/>
      <c r="H909" s="120"/>
      <c r="I909" s="120"/>
      <c r="J909" s="120"/>
      <c r="K909" s="433"/>
      <c r="L909" s="120"/>
      <c r="M909" s="185"/>
      <c r="N909" s="186"/>
      <c r="O909" s="184"/>
      <c r="V909" s="940"/>
      <c r="W909" s="779"/>
      <c r="X909" s="941"/>
    </row>
    <row r="910" spans="4:24" x14ac:dyDescent="0.25">
      <c r="D910" s="120"/>
      <c r="E910" s="120"/>
      <c r="F910" s="120"/>
      <c r="G910" s="120"/>
      <c r="H910" s="120"/>
      <c r="I910" s="120"/>
      <c r="J910" s="120"/>
      <c r="K910" s="433"/>
      <c r="L910" s="120"/>
      <c r="M910" s="185"/>
      <c r="N910" s="186"/>
      <c r="O910" s="184"/>
      <c r="V910" s="940"/>
      <c r="W910" s="779"/>
      <c r="X910" s="941"/>
    </row>
    <row r="911" spans="4:24" x14ac:dyDescent="0.25">
      <c r="D911" s="120"/>
      <c r="E911" s="120"/>
      <c r="F911" s="120"/>
      <c r="G911" s="120"/>
      <c r="H911" s="120"/>
      <c r="I911" s="120"/>
      <c r="J911" s="120"/>
      <c r="K911" s="433"/>
      <c r="L911" s="120"/>
      <c r="M911" s="185"/>
      <c r="N911" s="186"/>
      <c r="O911" s="184"/>
      <c r="V911" s="940"/>
      <c r="W911" s="779"/>
      <c r="X911" s="941"/>
    </row>
    <row r="912" spans="4:24" x14ac:dyDescent="0.25">
      <c r="D912" s="120"/>
      <c r="E912" s="120"/>
      <c r="F912" s="120"/>
      <c r="G912" s="120"/>
      <c r="H912" s="120"/>
      <c r="I912" s="120"/>
      <c r="J912" s="120"/>
      <c r="K912" s="433"/>
      <c r="L912" s="120"/>
      <c r="M912" s="185"/>
      <c r="N912" s="186"/>
      <c r="O912" s="184"/>
      <c r="V912" s="940"/>
      <c r="W912" s="779"/>
      <c r="X912" s="941"/>
    </row>
    <row r="913" spans="4:24" x14ac:dyDescent="0.25">
      <c r="D913" s="120"/>
      <c r="E913" s="120"/>
      <c r="F913" s="120"/>
      <c r="G913" s="120"/>
      <c r="H913" s="120"/>
      <c r="I913" s="120"/>
      <c r="J913" s="120"/>
      <c r="K913" s="433"/>
      <c r="L913" s="120"/>
      <c r="M913" s="185"/>
      <c r="N913" s="186"/>
      <c r="O913" s="184"/>
      <c r="V913" s="940"/>
      <c r="W913" s="779"/>
      <c r="X913" s="941"/>
    </row>
    <row r="914" spans="4:24" x14ac:dyDescent="0.25">
      <c r="D914" s="120"/>
      <c r="E914" s="120"/>
      <c r="F914" s="120"/>
      <c r="G914" s="120"/>
      <c r="H914" s="120"/>
      <c r="I914" s="120"/>
      <c r="J914" s="120"/>
      <c r="K914" s="433"/>
      <c r="L914" s="120"/>
      <c r="M914" s="185"/>
      <c r="N914" s="186"/>
      <c r="O914" s="184"/>
      <c r="V914" s="940"/>
      <c r="W914" s="779"/>
      <c r="X914" s="941"/>
    </row>
    <row r="915" spans="4:24" x14ac:dyDescent="0.25">
      <c r="D915" s="120"/>
      <c r="E915" s="120"/>
      <c r="F915" s="120"/>
      <c r="G915" s="120"/>
      <c r="H915" s="120"/>
      <c r="I915" s="120"/>
      <c r="J915" s="120"/>
      <c r="K915" s="433"/>
      <c r="L915" s="120"/>
      <c r="M915" s="185"/>
      <c r="N915" s="186"/>
      <c r="O915" s="184"/>
      <c r="V915" s="940"/>
      <c r="W915" s="779"/>
      <c r="X915" s="941"/>
    </row>
    <row r="916" spans="4:24" x14ac:dyDescent="0.25">
      <c r="D916" s="120"/>
      <c r="E916" s="120"/>
      <c r="F916" s="120"/>
      <c r="G916" s="120"/>
      <c r="H916" s="120"/>
      <c r="I916" s="120"/>
      <c r="J916" s="120"/>
      <c r="K916" s="433"/>
      <c r="L916" s="120"/>
      <c r="M916" s="185"/>
      <c r="N916" s="186"/>
      <c r="O916" s="184"/>
      <c r="V916" s="940"/>
      <c r="W916" s="779"/>
      <c r="X916" s="941"/>
    </row>
    <row r="917" spans="4:24" x14ac:dyDescent="0.25">
      <c r="D917" s="120"/>
      <c r="E917" s="120"/>
      <c r="F917" s="120"/>
      <c r="G917" s="120"/>
      <c r="H917" s="120"/>
      <c r="I917" s="120"/>
      <c r="J917" s="120"/>
      <c r="K917" s="433"/>
      <c r="L917" s="120"/>
      <c r="M917" s="185"/>
      <c r="N917" s="186"/>
      <c r="O917" s="184"/>
      <c r="V917" s="940"/>
      <c r="W917" s="779"/>
      <c r="X917" s="941"/>
    </row>
    <row r="918" spans="4:24" x14ac:dyDescent="0.25">
      <c r="D918" s="120"/>
      <c r="E918" s="120"/>
      <c r="F918" s="120"/>
      <c r="G918" s="120"/>
      <c r="H918" s="120"/>
      <c r="I918" s="120"/>
      <c r="J918" s="120"/>
      <c r="K918" s="433"/>
      <c r="L918" s="120"/>
      <c r="M918" s="185"/>
      <c r="N918" s="186"/>
      <c r="O918" s="184"/>
      <c r="V918" s="940"/>
      <c r="W918" s="779"/>
      <c r="X918" s="941"/>
    </row>
    <row r="919" spans="4:24" x14ac:dyDescent="0.25">
      <c r="D919" s="120"/>
      <c r="E919" s="120"/>
      <c r="F919" s="120"/>
      <c r="G919" s="120"/>
      <c r="H919" s="120"/>
      <c r="I919" s="120"/>
      <c r="J919" s="120"/>
      <c r="K919" s="433"/>
      <c r="L919" s="120"/>
      <c r="M919" s="185"/>
      <c r="N919" s="186"/>
      <c r="O919" s="184"/>
      <c r="V919" s="940"/>
      <c r="W919" s="779"/>
      <c r="X919" s="941"/>
    </row>
    <row r="920" spans="4:24" x14ac:dyDescent="0.25">
      <c r="D920" s="120"/>
      <c r="E920" s="120"/>
      <c r="F920" s="120"/>
      <c r="G920" s="120"/>
      <c r="H920" s="120"/>
      <c r="I920" s="120"/>
      <c r="J920" s="120"/>
      <c r="K920" s="433"/>
      <c r="L920" s="120"/>
      <c r="M920" s="185"/>
      <c r="N920" s="186"/>
      <c r="O920" s="184"/>
      <c r="V920" s="940"/>
      <c r="W920" s="779"/>
      <c r="X920" s="941"/>
    </row>
    <row r="921" spans="4:24" x14ac:dyDescent="0.25">
      <c r="D921" s="120"/>
      <c r="E921" s="120"/>
      <c r="F921" s="120"/>
      <c r="G921" s="120"/>
      <c r="H921" s="120"/>
      <c r="I921" s="120"/>
      <c r="J921" s="120"/>
      <c r="K921" s="433"/>
      <c r="L921" s="120"/>
      <c r="M921" s="185"/>
      <c r="N921" s="186"/>
      <c r="O921" s="184"/>
      <c r="V921" s="940"/>
      <c r="W921" s="779"/>
      <c r="X921" s="941"/>
    </row>
    <row r="922" spans="4:24" x14ac:dyDescent="0.25">
      <c r="D922" s="120"/>
      <c r="E922" s="120"/>
      <c r="F922" s="120"/>
      <c r="G922" s="120"/>
      <c r="H922" s="120"/>
      <c r="I922" s="120"/>
      <c r="J922" s="120"/>
      <c r="K922" s="433"/>
      <c r="L922" s="120"/>
      <c r="M922" s="185"/>
      <c r="N922" s="186"/>
      <c r="O922" s="184"/>
      <c r="V922" s="940"/>
      <c r="W922" s="779"/>
      <c r="X922" s="941"/>
    </row>
    <row r="923" spans="4:24" x14ac:dyDescent="0.25">
      <c r="D923" s="120"/>
      <c r="E923" s="120"/>
      <c r="F923" s="120"/>
      <c r="G923" s="120"/>
      <c r="H923" s="120"/>
      <c r="I923" s="120"/>
      <c r="J923" s="120"/>
      <c r="K923" s="433"/>
      <c r="L923" s="120"/>
      <c r="M923" s="185"/>
      <c r="N923" s="186"/>
      <c r="O923" s="184"/>
      <c r="V923" s="940"/>
      <c r="W923" s="779"/>
      <c r="X923" s="941"/>
    </row>
    <row r="924" spans="4:24" x14ac:dyDescent="0.25">
      <c r="D924" s="120"/>
      <c r="E924" s="120"/>
      <c r="F924" s="120"/>
      <c r="G924" s="120"/>
      <c r="H924" s="120"/>
      <c r="I924" s="120"/>
      <c r="J924" s="120"/>
      <c r="K924" s="433"/>
      <c r="L924" s="120"/>
      <c r="M924" s="185"/>
      <c r="N924" s="186"/>
      <c r="O924" s="184"/>
      <c r="V924" s="940"/>
      <c r="W924" s="779"/>
      <c r="X924" s="941"/>
    </row>
    <row r="925" spans="4:24" x14ac:dyDescent="0.25">
      <c r="D925" s="120"/>
      <c r="E925" s="120"/>
      <c r="F925" s="120"/>
      <c r="G925" s="120"/>
      <c r="H925" s="120"/>
      <c r="I925" s="120"/>
      <c r="J925" s="120"/>
      <c r="K925" s="433"/>
      <c r="L925" s="120"/>
      <c r="M925" s="185"/>
      <c r="N925" s="186"/>
      <c r="O925" s="184"/>
      <c r="V925" s="940"/>
      <c r="W925" s="779"/>
      <c r="X925" s="941"/>
    </row>
    <row r="926" spans="4:24" x14ac:dyDescent="0.25">
      <c r="D926" s="120"/>
      <c r="E926" s="120"/>
      <c r="F926" s="120"/>
      <c r="G926" s="120"/>
      <c r="H926" s="120"/>
      <c r="I926" s="120"/>
      <c r="J926" s="120"/>
      <c r="K926" s="433"/>
      <c r="L926" s="120"/>
      <c r="M926" s="185"/>
      <c r="N926" s="186"/>
      <c r="O926" s="184"/>
      <c r="V926" s="940"/>
      <c r="W926" s="779"/>
      <c r="X926" s="941"/>
    </row>
    <row r="927" spans="4:24" x14ac:dyDescent="0.25">
      <c r="D927" s="120"/>
      <c r="E927" s="120"/>
      <c r="F927" s="120"/>
      <c r="G927" s="120"/>
      <c r="H927" s="120"/>
      <c r="I927" s="120"/>
      <c r="J927" s="120"/>
      <c r="K927" s="433"/>
      <c r="L927" s="120"/>
      <c r="M927" s="185"/>
      <c r="N927" s="186"/>
      <c r="O927" s="184"/>
      <c r="V927" s="940"/>
      <c r="W927" s="779"/>
      <c r="X927" s="941"/>
    </row>
    <row r="928" spans="4:24" x14ac:dyDescent="0.25">
      <c r="D928" s="120"/>
      <c r="E928" s="120"/>
      <c r="F928" s="120"/>
      <c r="G928" s="120"/>
      <c r="H928" s="120"/>
      <c r="I928" s="120"/>
      <c r="J928" s="120"/>
      <c r="K928" s="433"/>
      <c r="L928" s="120"/>
      <c r="M928" s="185"/>
      <c r="N928" s="186"/>
      <c r="O928" s="184"/>
      <c r="V928" s="940"/>
      <c r="W928" s="779"/>
      <c r="X928" s="941"/>
    </row>
    <row r="929" spans="4:24" x14ac:dyDescent="0.25">
      <c r="D929" s="120"/>
      <c r="E929" s="120"/>
      <c r="F929" s="120"/>
      <c r="G929" s="120"/>
      <c r="H929" s="120"/>
      <c r="I929" s="120"/>
      <c r="J929" s="120"/>
      <c r="K929" s="433"/>
      <c r="L929" s="120"/>
      <c r="M929" s="185"/>
      <c r="N929" s="186"/>
      <c r="O929" s="184"/>
      <c r="V929" s="940"/>
      <c r="W929" s="779"/>
      <c r="X929" s="941"/>
    </row>
    <row r="930" spans="4:24" x14ac:dyDescent="0.25">
      <c r="D930" s="120"/>
      <c r="E930" s="120"/>
      <c r="F930" s="120"/>
      <c r="G930" s="120"/>
      <c r="H930" s="120"/>
      <c r="I930" s="120"/>
      <c r="J930" s="120"/>
      <c r="K930" s="433"/>
      <c r="L930" s="120"/>
      <c r="M930" s="185"/>
      <c r="N930" s="186"/>
      <c r="O930" s="184"/>
      <c r="V930" s="940"/>
      <c r="W930" s="779"/>
      <c r="X930" s="941"/>
    </row>
    <row r="931" spans="4:24" x14ac:dyDescent="0.25">
      <c r="D931" s="120"/>
      <c r="E931" s="120"/>
      <c r="F931" s="120"/>
      <c r="G931" s="120"/>
      <c r="H931" s="120"/>
      <c r="I931" s="120"/>
      <c r="J931" s="120"/>
      <c r="K931" s="433"/>
      <c r="L931" s="120"/>
      <c r="M931" s="185"/>
      <c r="N931" s="186"/>
      <c r="O931" s="184"/>
      <c r="V931" s="940"/>
      <c r="W931" s="779"/>
      <c r="X931" s="941"/>
    </row>
    <row r="932" spans="4:24" x14ac:dyDescent="0.25">
      <c r="D932" s="120"/>
      <c r="E932" s="120"/>
      <c r="F932" s="120"/>
      <c r="G932" s="120"/>
      <c r="H932" s="120"/>
      <c r="I932" s="120"/>
      <c r="J932" s="120"/>
      <c r="K932" s="433"/>
      <c r="L932" s="120"/>
      <c r="M932" s="185"/>
      <c r="N932" s="186"/>
      <c r="O932" s="184"/>
      <c r="V932" s="940"/>
      <c r="W932" s="779"/>
      <c r="X932" s="941"/>
    </row>
    <row r="933" spans="4:24" x14ac:dyDescent="0.25">
      <c r="D933" s="120"/>
      <c r="E933" s="120"/>
      <c r="F933" s="120"/>
      <c r="G933" s="120"/>
      <c r="H933" s="120"/>
      <c r="I933" s="120"/>
      <c r="J933" s="120"/>
      <c r="K933" s="433"/>
      <c r="L933" s="120"/>
      <c r="M933" s="185"/>
      <c r="N933" s="186"/>
      <c r="O933" s="184"/>
      <c r="V933" s="940"/>
      <c r="W933" s="779"/>
      <c r="X933" s="941"/>
    </row>
    <row r="934" spans="4:24" x14ac:dyDescent="0.25">
      <c r="D934" s="120"/>
      <c r="E934" s="120"/>
      <c r="F934" s="120"/>
      <c r="G934" s="120"/>
      <c r="H934" s="120"/>
      <c r="I934" s="120"/>
      <c r="J934" s="120"/>
      <c r="K934" s="433"/>
      <c r="L934" s="120"/>
      <c r="M934" s="185"/>
      <c r="N934" s="186"/>
      <c r="O934" s="184"/>
      <c r="V934" s="940"/>
      <c r="W934" s="779"/>
      <c r="X934" s="941"/>
    </row>
    <row r="935" spans="4:24" x14ac:dyDescent="0.25">
      <c r="D935" s="120"/>
      <c r="E935" s="120"/>
      <c r="F935" s="120"/>
      <c r="G935" s="120"/>
      <c r="H935" s="120"/>
      <c r="I935" s="120"/>
      <c r="J935" s="120"/>
      <c r="K935" s="433"/>
      <c r="L935" s="120"/>
      <c r="M935" s="185"/>
      <c r="N935" s="186"/>
      <c r="O935" s="184"/>
      <c r="V935" s="940"/>
      <c r="W935" s="779"/>
      <c r="X935" s="941"/>
    </row>
    <row r="936" spans="4:24" x14ac:dyDescent="0.25">
      <c r="D936" s="120"/>
      <c r="E936" s="120"/>
      <c r="F936" s="120"/>
      <c r="G936" s="120"/>
      <c r="H936" s="120"/>
      <c r="I936" s="120"/>
      <c r="J936" s="120"/>
      <c r="K936" s="433"/>
      <c r="L936" s="120"/>
      <c r="M936" s="185"/>
      <c r="N936" s="186"/>
      <c r="O936" s="184"/>
      <c r="V936" s="940"/>
      <c r="W936" s="779"/>
      <c r="X936" s="941"/>
    </row>
    <row r="937" spans="4:24" x14ac:dyDescent="0.25">
      <c r="D937" s="120"/>
      <c r="E937" s="120"/>
      <c r="F937" s="120"/>
      <c r="G937" s="120"/>
      <c r="H937" s="120"/>
      <c r="I937" s="120"/>
      <c r="J937" s="120"/>
      <c r="K937" s="433"/>
      <c r="L937" s="120"/>
      <c r="M937" s="185"/>
      <c r="N937" s="186"/>
      <c r="O937" s="184"/>
      <c r="V937" s="940"/>
      <c r="W937" s="779"/>
      <c r="X937" s="941"/>
    </row>
    <row r="938" spans="4:24" x14ac:dyDescent="0.25">
      <c r="D938" s="120"/>
      <c r="E938" s="120"/>
      <c r="F938" s="120"/>
      <c r="G938" s="120"/>
      <c r="H938" s="120"/>
      <c r="I938" s="120"/>
      <c r="J938" s="120"/>
      <c r="K938" s="433"/>
      <c r="L938" s="120"/>
      <c r="M938" s="185"/>
      <c r="N938" s="186"/>
      <c r="O938" s="184"/>
      <c r="V938" s="940"/>
      <c r="W938" s="779"/>
      <c r="X938" s="941"/>
    </row>
    <row r="939" spans="4:24" x14ac:dyDescent="0.25">
      <c r="D939" s="120"/>
      <c r="E939" s="120"/>
      <c r="F939" s="120"/>
      <c r="G939" s="120"/>
      <c r="H939" s="120"/>
      <c r="I939" s="120"/>
      <c r="J939" s="120"/>
      <c r="K939" s="433"/>
      <c r="L939" s="120"/>
      <c r="M939" s="185"/>
      <c r="N939" s="186"/>
      <c r="O939" s="184"/>
      <c r="V939" s="940"/>
      <c r="W939" s="779"/>
      <c r="X939" s="941"/>
    </row>
    <row r="940" spans="4:24" x14ac:dyDescent="0.25">
      <c r="D940" s="120"/>
      <c r="E940" s="120"/>
      <c r="F940" s="120"/>
      <c r="G940" s="120"/>
      <c r="H940" s="120"/>
      <c r="I940" s="120"/>
      <c r="J940" s="120"/>
      <c r="K940" s="433"/>
      <c r="L940" s="120"/>
      <c r="M940" s="185"/>
      <c r="N940" s="186"/>
      <c r="O940" s="184"/>
      <c r="V940" s="940"/>
      <c r="W940" s="779"/>
      <c r="X940" s="941"/>
    </row>
    <row r="941" spans="4:24" x14ac:dyDescent="0.25">
      <c r="D941" s="120"/>
      <c r="E941" s="120"/>
      <c r="F941" s="120"/>
      <c r="G941" s="120"/>
      <c r="H941" s="120"/>
      <c r="I941" s="120"/>
      <c r="J941" s="120"/>
      <c r="K941" s="433"/>
      <c r="L941" s="120"/>
      <c r="M941" s="185"/>
      <c r="N941" s="186"/>
      <c r="O941" s="184"/>
      <c r="V941" s="940"/>
      <c r="W941" s="779"/>
      <c r="X941" s="941"/>
    </row>
    <row r="942" spans="4:24" x14ac:dyDescent="0.25">
      <c r="D942" s="120"/>
      <c r="E942" s="120"/>
      <c r="F942" s="120"/>
      <c r="G942" s="120"/>
      <c r="H942" s="120"/>
      <c r="I942" s="120"/>
      <c r="J942" s="120"/>
      <c r="K942" s="433"/>
      <c r="L942" s="120"/>
      <c r="M942" s="185"/>
      <c r="N942" s="186"/>
      <c r="O942" s="184"/>
      <c r="V942" s="940"/>
      <c r="W942" s="779"/>
      <c r="X942" s="941"/>
    </row>
    <row r="943" spans="4:24" x14ac:dyDescent="0.25">
      <c r="D943" s="120"/>
      <c r="E943" s="120"/>
      <c r="F943" s="120"/>
      <c r="G943" s="120"/>
      <c r="H943" s="120"/>
      <c r="I943" s="120"/>
      <c r="J943" s="120"/>
      <c r="K943" s="433"/>
      <c r="L943" s="120"/>
      <c r="M943" s="185"/>
      <c r="N943" s="186"/>
      <c r="O943" s="184"/>
      <c r="V943" s="940"/>
      <c r="W943" s="779"/>
      <c r="X943" s="941"/>
    </row>
    <row r="944" spans="4:24" x14ac:dyDescent="0.25">
      <c r="D944" s="120"/>
      <c r="E944" s="120"/>
      <c r="F944" s="120"/>
      <c r="G944" s="120"/>
      <c r="H944" s="120"/>
      <c r="I944" s="120"/>
      <c r="J944" s="120"/>
      <c r="K944" s="433"/>
      <c r="L944" s="120"/>
      <c r="M944" s="185"/>
      <c r="N944" s="186"/>
      <c r="O944" s="184"/>
      <c r="V944" s="940"/>
      <c r="W944" s="779"/>
      <c r="X944" s="941"/>
    </row>
    <row r="945" spans="4:24" x14ac:dyDescent="0.25">
      <c r="D945" s="120"/>
      <c r="E945" s="120"/>
      <c r="F945" s="120"/>
      <c r="G945" s="120"/>
      <c r="H945" s="120"/>
      <c r="I945" s="120"/>
      <c r="J945" s="120"/>
      <c r="K945" s="433"/>
      <c r="L945" s="120"/>
      <c r="M945" s="185"/>
      <c r="N945" s="186"/>
      <c r="O945" s="184"/>
      <c r="V945" s="940"/>
      <c r="W945" s="779"/>
      <c r="X945" s="941"/>
    </row>
    <row r="946" spans="4:24" x14ac:dyDescent="0.25">
      <c r="D946" s="120"/>
      <c r="E946" s="120"/>
      <c r="F946" s="120"/>
      <c r="G946" s="120"/>
      <c r="H946" s="120"/>
      <c r="I946" s="120"/>
      <c r="J946" s="120"/>
      <c r="K946" s="433"/>
      <c r="L946" s="120"/>
      <c r="M946" s="185"/>
      <c r="N946" s="186"/>
      <c r="O946" s="184"/>
      <c r="V946" s="940"/>
      <c r="W946" s="779"/>
      <c r="X946" s="941"/>
    </row>
    <row r="947" spans="4:24" x14ac:dyDescent="0.25">
      <c r="D947" s="120"/>
      <c r="E947" s="120"/>
      <c r="F947" s="120"/>
      <c r="G947" s="120"/>
      <c r="H947" s="120"/>
      <c r="I947" s="120"/>
      <c r="J947" s="120"/>
      <c r="K947" s="433"/>
      <c r="L947" s="120"/>
      <c r="M947" s="185"/>
      <c r="N947" s="186"/>
      <c r="O947" s="184"/>
      <c r="V947" s="940"/>
      <c r="W947" s="779"/>
      <c r="X947" s="941"/>
    </row>
    <row r="948" spans="4:24" x14ac:dyDescent="0.25">
      <c r="D948" s="120"/>
      <c r="E948" s="120"/>
      <c r="F948" s="120"/>
      <c r="G948" s="120"/>
      <c r="H948" s="120"/>
      <c r="I948" s="120"/>
      <c r="J948" s="120"/>
      <c r="K948" s="433"/>
      <c r="L948" s="120"/>
      <c r="M948" s="185"/>
      <c r="N948" s="186"/>
      <c r="O948" s="184"/>
      <c r="V948" s="940"/>
      <c r="W948" s="779"/>
      <c r="X948" s="941"/>
    </row>
    <row r="949" spans="4:24" x14ac:dyDescent="0.25">
      <c r="D949" s="120"/>
      <c r="E949" s="120"/>
      <c r="F949" s="120"/>
      <c r="G949" s="120"/>
      <c r="H949" s="120"/>
      <c r="I949" s="120"/>
      <c r="J949" s="120"/>
      <c r="K949" s="433"/>
      <c r="L949" s="120"/>
      <c r="M949" s="185"/>
      <c r="N949" s="186"/>
      <c r="O949" s="184"/>
      <c r="V949" s="940"/>
      <c r="W949" s="779"/>
      <c r="X949" s="941"/>
    </row>
    <row r="950" spans="4:24" x14ac:dyDescent="0.25">
      <c r="D950" s="120"/>
      <c r="E950" s="120"/>
      <c r="F950" s="120"/>
      <c r="G950" s="120"/>
      <c r="H950" s="120"/>
      <c r="I950" s="120"/>
      <c r="J950" s="120"/>
      <c r="K950" s="433"/>
      <c r="L950" s="120"/>
      <c r="M950" s="185"/>
      <c r="N950" s="186"/>
      <c r="O950" s="184"/>
      <c r="V950" s="940"/>
      <c r="W950" s="779"/>
      <c r="X950" s="941"/>
    </row>
    <row r="951" spans="4:24" x14ac:dyDescent="0.25">
      <c r="D951" s="120"/>
      <c r="E951" s="120"/>
      <c r="F951" s="120"/>
      <c r="G951" s="120"/>
      <c r="H951" s="120"/>
      <c r="I951" s="120"/>
      <c r="J951" s="120"/>
      <c r="K951" s="433"/>
      <c r="L951" s="120"/>
      <c r="M951" s="185"/>
      <c r="N951" s="186"/>
      <c r="O951" s="184"/>
      <c r="V951" s="940"/>
      <c r="W951" s="779"/>
      <c r="X951" s="941"/>
    </row>
    <row r="952" spans="4:24" x14ac:dyDescent="0.25">
      <c r="D952" s="120"/>
      <c r="E952" s="120"/>
      <c r="F952" s="120"/>
      <c r="G952" s="120"/>
      <c r="H952" s="120"/>
      <c r="I952" s="120"/>
      <c r="J952" s="120"/>
      <c r="K952" s="433"/>
      <c r="L952" s="120"/>
      <c r="M952" s="185"/>
      <c r="N952" s="186"/>
      <c r="O952" s="184"/>
      <c r="V952" s="940"/>
      <c r="W952" s="779"/>
      <c r="X952" s="941"/>
    </row>
    <row r="953" spans="4:24" x14ac:dyDescent="0.25">
      <c r="D953" s="120"/>
      <c r="E953" s="120"/>
      <c r="F953" s="120"/>
      <c r="G953" s="120"/>
      <c r="H953" s="120"/>
      <c r="I953" s="120"/>
      <c r="J953" s="120"/>
      <c r="K953" s="433"/>
      <c r="L953" s="120"/>
      <c r="M953" s="185"/>
      <c r="N953" s="186"/>
      <c r="O953" s="184"/>
      <c r="V953" s="940"/>
      <c r="W953" s="779"/>
      <c r="X953" s="941"/>
    </row>
    <row r="954" spans="4:24" x14ac:dyDescent="0.25">
      <c r="D954" s="120"/>
      <c r="E954" s="120"/>
      <c r="F954" s="120"/>
      <c r="G954" s="120"/>
      <c r="H954" s="120"/>
      <c r="I954" s="120"/>
      <c r="J954" s="120"/>
      <c r="K954" s="433"/>
      <c r="L954" s="120"/>
      <c r="M954" s="185"/>
      <c r="N954" s="186"/>
      <c r="O954" s="184"/>
      <c r="V954" s="940"/>
      <c r="W954" s="779"/>
      <c r="X954" s="941"/>
    </row>
    <row r="955" spans="4:24" x14ac:dyDescent="0.25">
      <c r="D955" s="120"/>
      <c r="E955" s="120"/>
      <c r="F955" s="120"/>
      <c r="G955" s="120"/>
      <c r="H955" s="120"/>
      <c r="I955" s="120"/>
      <c r="J955" s="120"/>
      <c r="K955" s="433"/>
      <c r="L955" s="120"/>
      <c r="M955" s="185"/>
      <c r="N955" s="186"/>
      <c r="O955" s="184"/>
      <c r="V955" s="940"/>
      <c r="W955" s="779"/>
      <c r="X955" s="941"/>
    </row>
    <row r="956" spans="4:24" x14ac:dyDescent="0.25">
      <c r="D956" s="120"/>
      <c r="E956" s="120"/>
      <c r="F956" s="120"/>
      <c r="G956" s="120"/>
      <c r="H956" s="120"/>
      <c r="I956" s="120"/>
      <c r="J956" s="120"/>
      <c r="K956" s="433"/>
      <c r="L956" s="120"/>
      <c r="M956" s="185"/>
      <c r="N956" s="186"/>
      <c r="O956" s="184"/>
      <c r="V956" s="940"/>
      <c r="W956" s="779"/>
      <c r="X956" s="941"/>
    </row>
    <row r="957" spans="4:24" x14ac:dyDescent="0.25">
      <c r="D957" s="120"/>
      <c r="E957" s="120"/>
      <c r="F957" s="120"/>
      <c r="G957" s="120"/>
      <c r="H957" s="120"/>
      <c r="I957" s="120"/>
      <c r="J957" s="120"/>
      <c r="K957" s="433"/>
      <c r="L957" s="120"/>
      <c r="M957" s="185"/>
      <c r="N957" s="186"/>
      <c r="O957" s="184"/>
      <c r="V957" s="940"/>
      <c r="W957" s="779"/>
      <c r="X957" s="941"/>
    </row>
    <row r="958" spans="4:24" x14ac:dyDescent="0.25">
      <c r="D958" s="120"/>
      <c r="E958" s="120"/>
      <c r="F958" s="120"/>
      <c r="G958" s="120"/>
      <c r="H958" s="120"/>
      <c r="I958" s="120"/>
      <c r="J958" s="120"/>
      <c r="K958" s="433"/>
      <c r="L958" s="120"/>
      <c r="M958" s="185"/>
      <c r="N958" s="186"/>
      <c r="O958" s="184"/>
      <c r="V958" s="940"/>
      <c r="W958" s="779"/>
      <c r="X958" s="941"/>
    </row>
    <row r="959" spans="4:24" x14ac:dyDescent="0.25">
      <c r="D959" s="120"/>
      <c r="E959" s="120"/>
      <c r="F959" s="120"/>
      <c r="G959" s="120"/>
      <c r="H959" s="120"/>
      <c r="I959" s="120"/>
      <c r="J959" s="120"/>
      <c r="K959" s="433"/>
      <c r="L959" s="120"/>
      <c r="M959" s="185"/>
      <c r="N959" s="186"/>
      <c r="O959" s="184"/>
      <c r="V959" s="940"/>
      <c r="W959" s="779"/>
      <c r="X959" s="941"/>
    </row>
    <row r="960" spans="4:24" x14ac:dyDescent="0.25">
      <c r="D960" s="120"/>
      <c r="E960" s="120"/>
      <c r="F960" s="120"/>
      <c r="G960" s="120"/>
      <c r="H960" s="120"/>
      <c r="I960" s="120"/>
      <c r="J960" s="120"/>
      <c r="K960" s="433"/>
      <c r="L960" s="120"/>
      <c r="M960" s="185"/>
      <c r="N960" s="186"/>
      <c r="O960" s="184"/>
      <c r="V960" s="940"/>
      <c r="W960" s="779"/>
      <c r="X960" s="941"/>
    </row>
    <row r="961" spans="4:24" x14ac:dyDescent="0.25">
      <c r="D961" s="120"/>
      <c r="E961" s="120"/>
      <c r="F961" s="120"/>
      <c r="G961" s="120"/>
      <c r="H961" s="120"/>
      <c r="I961" s="120"/>
      <c r="J961" s="120"/>
      <c r="K961" s="433"/>
      <c r="L961" s="120"/>
      <c r="M961" s="185"/>
      <c r="N961" s="186"/>
      <c r="O961" s="184"/>
      <c r="V961" s="940"/>
      <c r="W961" s="779"/>
      <c r="X961" s="941"/>
    </row>
    <row r="962" spans="4:24" x14ac:dyDescent="0.25">
      <c r="D962" s="120"/>
      <c r="E962" s="120"/>
      <c r="F962" s="120"/>
      <c r="G962" s="120"/>
      <c r="H962" s="120"/>
      <c r="I962" s="120"/>
      <c r="J962" s="120"/>
      <c r="K962" s="433"/>
      <c r="L962" s="120"/>
      <c r="M962" s="185"/>
      <c r="N962" s="186"/>
      <c r="O962" s="184"/>
      <c r="V962" s="940"/>
      <c r="W962" s="779"/>
      <c r="X962" s="941"/>
    </row>
    <row r="963" spans="4:24" x14ac:dyDescent="0.25">
      <c r="D963" s="120"/>
      <c r="E963" s="120"/>
      <c r="F963" s="120"/>
      <c r="G963" s="120"/>
      <c r="H963" s="120"/>
      <c r="I963" s="120"/>
      <c r="J963" s="120"/>
      <c r="K963" s="433"/>
      <c r="L963" s="120"/>
      <c r="M963" s="185"/>
      <c r="N963" s="186"/>
      <c r="O963" s="184"/>
      <c r="V963" s="940"/>
      <c r="W963" s="779"/>
      <c r="X963" s="941"/>
    </row>
    <row r="964" spans="4:24" x14ac:dyDescent="0.25">
      <c r="D964" s="120"/>
      <c r="E964" s="120"/>
      <c r="F964" s="120"/>
      <c r="G964" s="120"/>
      <c r="H964" s="120"/>
      <c r="I964" s="120"/>
      <c r="J964" s="120"/>
      <c r="K964" s="433"/>
      <c r="L964" s="120"/>
      <c r="M964" s="185"/>
      <c r="N964" s="186"/>
      <c r="O964" s="184"/>
      <c r="V964" s="940"/>
      <c r="W964" s="779"/>
      <c r="X964" s="941"/>
    </row>
    <row r="965" spans="4:24" x14ac:dyDescent="0.25">
      <c r="D965" s="120"/>
      <c r="E965" s="120"/>
      <c r="F965" s="120"/>
      <c r="G965" s="120"/>
      <c r="H965" s="120"/>
      <c r="I965" s="120"/>
      <c r="J965" s="120"/>
      <c r="K965" s="433"/>
      <c r="L965" s="120"/>
      <c r="M965" s="185"/>
      <c r="N965" s="186"/>
      <c r="O965" s="184"/>
      <c r="V965" s="940"/>
      <c r="W965" s="779"/>
      <c r="X965" s="941"/>
    </row>
    <row r="966" spans="4:24" x14ac:dyDescent="0.25">
      <c r="D966" s="120"/>
      <c r="E966" s="120"/>
      <c r="F966" s="120"/>
      <c r="G966" s="120"/>
      <c r="H966" s="120"/>
      <c r="I966" s="120"/>
      <c r="J966" s="120"/>
      <c r="K966" s="433"/>
      <c r="L966" s="120"/>
      <c r="M966" s="185"/>
      <c r="N966" s="186"/>
      <c r="O966" s="184"/>
      <c r="V966" s="940"/>
      <c r="W966" s="779"/>
      <c r="X966" s="941"/>
    </row>
    <row r="967" spans="4:24" x14ac:dyDescent="0.25">
      <c r="D967" s="120"/>
      <c r="E967" s="120"/>
      <c r="F967" s="120"/>
      <c r="G967" s="120"/>
      <c r="H967" s="120"/>
      <c r="I967" s="120"/>
      <c r="J967" s="120"/>
      <c r="K967" s="433"/>
      <c r="L967" s="120"/>
      <c r="M967" s="185"/>
      <c r="N967" s="186"/>
      <c r="O967" s="184"/>
      <c r="V967" s="940"/>
      <c r="W967" s="779"/>
      <c r="X967" s="941"/>
    </row>
    <row r="968" spans="4:24" x14ac:dyDescent="0.25">
      <c r="D968" s="120"/>
      <c r="E968" s="120"/>
      <c r="F968" s="120"/>
      <c r="G968" s="120"/>
      <c r="H968" s="120"/>
      <c r="I968" s="120"/>
      <c r="J968" s="120"/>
      <c r="K968" s="433"/>
      <c r="L968" s="120"/>
      <c r="M968" s="185"/>
      <c r="N968" s="186"/>
      <c r="O968" s="184"/>
      <c r="V968" s="940"/>
      <c r="W968" s="779"/>
      <c r="X968" s="941"/>
    </row>
    <row r="969" spans="4:24" x14ac:dyDescent="0.25">
      <c r="D969" s="120"/>
      <c r="E969" s="120"/>
      <c r="F969" s="120"/>
      <c r="G969" s="120"/>
      <c r="H969" s="120"/>
      <c r="I969" s="120"/>
      <c r="J969" s="120"/>
      <c r="K969" s="433"/>
      <c r="L969" s="120"/>
      <c r="M969" s="185"/>
      <c r="N969" s="186"/>
      <c r="O969" s="184"/>
      <c r="V969" s="940"/>
      <c r="W969" s="779"/>
      <c r="X969" s="941"/>
    </row>
    <row r="970" spans="4:24" x14ac:dyDescent="0.25">
      <c r="D970" s="120"/>
      <c r="E970" s="120"/>
      <c r="F970" s="120"/>
      <c r="G970" s="120"/>
      <c r="H970" s="120"/>
      <c r="I970" s="120"/>
      <c r="J970" s="120"/>
      <c r="K970" s="433"/>
      <c r="L970" s="120"/>
      <c r="M970" s="185"/>
      <c r="N970" s="186"/>
      <c r="O970" s="184"/>
      <c r="V970" s="940"/>
      <c r="W970" s="779"/>
      <c r="X970" s="941"/>
    </row>
    <row r="971" spans="4:24" x14ac:dyDescent="0.25">
      <c r="D971" s="120"/>
      <c r="E971" s="120"/>
      <c r="F971" s="120"/>
      <c r="G971" s="120"/>
      <c r="H971" s="120"/>
      <c r="I971" s="120"/>
      <c r="J971" s="120"/>
      <c r="K971" s="433"/>
      <c r="L971" s="120"/>
      <c r="M971" s="185"/>
      <c r="N971" s="186"/>
      <c r="O971" s="184"/>
      <c r="V971" s="940"/>
      <c r="W971" s="779"/>
      <c r="X971" s="941"/>
    </row>
    <row r="972" spans="4:24" x14ac:dyDescent="0.25">
      <c r="D972" s="120"/>
      <c r="E972" s="120"/>
      <c r="F972" s="120"/>
      <c r="G972" s="120"/>
      <c r="H972" s="120"/>
      <c r="I972" s="120"/>
      <c r="J972" s="120"/>
      <c r="K972" s="433"/>
      <c r="L972" s="120"/>
      <c r="M972" s="185"/>
      <c r="N972" s="186"/>
      <c r="O972" s="184"/>
      <c r="V972" s="940"/>
      <c r="W972" s="779"/>
      <c r="X972" s="941"/>
    </row>
    <row r="973" spans="4:24" x14ac:dyDescent="0.25">
      <c r="D973" s="120"/>
      <c r="E973" s="120"/>
      <c r="F973" s="120"/>
      <c r="G973" s="120"/>
      <c r="H973" s="120"/>
      <c r="I973" s="120"/>
      <c r="J973" s="120"/>
      <c r="K973" s="433"/>
      <c r="L973" s="120"/>
      <c r="M973" s="185"/>
      <c r="N973" s="186"/>
      <c r="O973" s="184"/>
      <c r="V973" s="940"/>
      <c r="W973" s="779"/>
      <c r="X973" s="941"/>
    </row>
    <row r="974" spans="4:24" x14ac:dyDescent="0.25">
      <c r="D974" s="120"/>
      <c r="E974" s="120"/>
      <c r="F974" s="120"/>
      <c r="G974" s="120"/>
      <c r="H974" s="120"/>
      <c r="I974" s="120"/>
      <c r="J974" s="120"/>
      <c r="K974" s="433"/>
      <c r="L974" s="120"/>
      <c r="M974" s="185"/>
      <c r="N974" s="186"/>
      <c r="O974" s="184"/>
      <c r="V974" s="940"/>
      <c r="W974" s="779"/>
      <c r="X974" s="941"/>
    </row>
    <row r="975" spans="4:24" x14ac:dyDescent="0.25">
      <c r="D975" s="120"/>
      <c r="E975" s="120"/>
      <c r="F975" s="120"/>
      <c r="G975" s="120"/>
      <c r="H975" s="120"/>
      <c r="I975" s="120"/>
      <c r="J975" s="120"/>
      <c r="K975" s="433"/>
      <c r="L975" s="120"/>
      <c r="M975" s="185"/>
      <c r="N975" s="186"/>
      <c r="O975" s="184"/>
      <c r="V975" s="940"/>
      <c r="W975" s="779"/>
      <c r="X975" s="941"/>
    </row>
    <row r="976" spans="4:24" x14ac:dyDescent="0.25">
      <c r="D976" s="120"/>
      <c r="E976" s="120"/>
      <c r="F976" s="120"/>
      <c r="G976" s="120"/>
      <c r="H976" s="120"/>
      <c r="I976" s="120"/>
      <c r="J976" s="120"/>
      <c r="K976" s="433"/>
      <c r="L976" s="120"/>
      <c r="M976" s="185"/>
      <c r="N976" s="186"/>
      <c r="O976" s="184"/>
      <c r="V976" s="940"/>
      <c r="W976" s="779"/>
      <c r="X976" s="941"/>
    </row>
    <row r="977" spans="4:24" x14ac:dyDescent="0.25">
      <c r="D977" s="120"/>
      <c r="E977" s="120"/>
      <c r="F977" s="120"/>
      <c r="G977" s="120"/>
      <c r="H977" s="120"/>
      <c r="I977" s="120"/>
      <c r="J977" s="120"/>
      <c r="K977" s="433"/>
      <c r="L977" s="120"/>
      <c r="M977" s="185"/>
      <c r="N977" s="186"/>
      <c r="O977" s="184"/>
      <c r="V977" s="940"/>
      <c r="W977" s="779"/>
      <c r="X977" s="941"/>
    </row>
    <row r="978" spans="4:24" x14ac:dyDescent="0.25">
      <c r="D978" s="120"/>
      <c r="E978" s="120"/>
      <c r="F978" s="120"/>
      <c r="G978" s="120"/>
      <c r="H978" s="120"/>
      <c r="I978" s="120"/>
      <c r="J978" s="120"/>
      <c r="K978" s="433"/>
      <c r="L978" s="120"/>
      <c r="M978" s="185"/>
      <c r="N978" s="186"/>
      <c r="O978" s="184"/>
      <c r="V978" s="940"/>
      <c r="W978" s="779"/>
      <c r="X978" s="941"/>
    </row>
    <row r="979" spans="4:24" x14ac:dyDescent="0.25">
      <c r="D979" s="120"/>
      <c r="E979" s="120"/>
      <c r="F979" s="120"/>
      <c r="G979" s="120"/>
      <c r="H979" s="120"/>
      <c r="I979" s="120"/>
      <c r="J979" s="120"/>
      <c r="K979" s="433"/>
      <c r="L979" s="120"/>
      <c r="M979" s="185"/>
      <c r="N979" s="186"/>
      <c r="O979" s="184"/>
      <c r="V979" s="940"/>
      <c r="W979" s="779"/>
      <c r="X979" s="941"/>
    </row>
    <row r="980" spans="4:24" x14ac:dyDescent="0.25">
      <c r="D980" s="120"/>
      <c r="E980" s="120"/>
      <c r="F980" s="120"/>
      <c r="G980" s="120"/>
      <c r="H980" s="120"/>
      <c r="I980" s="120"/>
      <c r="J980" s="120"/>
      <c r="K980" s="433"/>
      <c r="L980" s="120"/>
      <c r="M980" s="185"/>
      <c r="N980" s="186"/>
      <c r="O980" s="184"/>
      <c r="V980" s="940"/>
      <c r="W980" s="779"/>
      <c r="X980" s="941"/>
    </row>
    <row r="981" spans="4:24" x14ac:dyDescent="0.25">
      <c r="D981" s="120"/>
      <c r="E981" s="120"/>
      <c r="F981" s="120"/>
      <c r="G981" s="120"/>
      <c r="H981" s="120"/>
      <c r="I981" s="120"/>
      <c r="J981" s="120"/>
      <c r="K981" s="433"/>
      <c r="L981" s="120"/>
      <c r="M981" s="185"/>
      <c r="N981" s="186"/>
      <c r="O981" s="184"/>
      <c r="V981" s="940"/>
      <c r="W981" s="779"/>
      <c r="X981" s="941"/>
    </row>
    <row r="982" spans="4:24" x14ac:dyDescent="0.25">
      <c r="D982" s="120"/>
      <c r="E982" s="120"/>
      <c r="F982" s="120"/>
      <c r="G982" s="120"/>
      <c r="H982" s="120"/>
      <c r="I982" s="120"/>
      <c r="J982" s="120"/>
      <c r="K982" s="433"/>
      <c r="L982" s="120"/>
      <c r="M982" s="185"/>
      <c r="N982" s="186"/>
      <c r="O982" s="184"/>
      <c r="V982" s="940"/>
      <c r="W982" s="779"/>
      <c r="X982" s="941"/>
    </row>
    <row r="983" spans="4:24" x14ac:dyDescent="0.25">
      <c r="D983" s="120"/>
      <c r="E983" s="120"/>
      <c r="F983" s="120"/>
      <c r="G983" s="120"/>
      <c r="H983" s="120"/>
      <c r="I983" s="120"/>
      <c r="J983" s="120"/>
      <c r="K983" s="433"/>
      <c r="L983" s="120"/>
      <c r="M983" s="185"/>
      <c r="N983" s="186"/>
      <c r="O983" s="184"/>
      <c r="V983" s="940"/>
      <c r="W983" s="779"/>
      <c r="X983" s="941"/>
    </row>
    <row r="984" spans="4:24" x14ac:dyDescent="0.25">
      <c r="D984" s="120"/>
      <c r="E984" s="120"/>
      <c r="F984" s="120"/>
      <c r="G984" s="120"/>
      <c r="H984" s="120"/>
      <c r="I984" s="120"/>
      <c r="J984" s="120"/>
      <c r="K984" s="433"/>
      <c r="L984" s="120"/>
      <c r="M984" s="185"/>
      <c r="N984" s="186"/>
      <c r="O984" s="184"/>
      <c r="V984" s="940"/>
      <c r="W984" s="779"/>
      <c r="X984" s="941"/>
    </row>
    <row r="985" spans="4:24" x14ac:dyDescent="0.25">
      <c r="D985" s="120"/>
      <c r="E985" s="120"/>
      <c r="F985" s="120"/>
      <c r="G985" s="120"/>
      <c r="H985" s="120"/>
      <c r="I985" s="120"/>
      <c r="J985" s="120"/>
      <c r="K985" s="433"/>
      <c r="L985" s="120"/>
      <c r="M985" s="185"/>
      <c r="N985" s="186"/>
      <c r="O985" s="184"/>
      <c r="V985" s="940"/>
      <c r="W985" s="779"/>
      <c r="X985" s="941"/>
    </row>
    <row r="986" spans="4:24" x14ac:dyDescent="0.25">
      <c r="D986" s="120"/>
      <c r="E986" s="120"/>
      <c r="F986" s="120"/>
      <c r="G986" s="120"/>
      <c r="H986" s="120"/>
      <c r="I986" s="120"/>
      <c r="J986" s="120"/>
      <c r="K986" s="433"/>
      <c r="L986" s="120"/>
      <c r="M986" s="185"/>
      <c r="N986" s="186"/>
      <c r="O986" s="184"/>
      <c r="V986" s="940"/>
      <c r="W986" s="779"/>
      <c r="X986" s="941"/>
    </row>
    <row r="987" spans="4:24" x14ac:dyDescent="0.25">
      <c r="D987" s="120"/>
      <c r="E987" s="120"/>
      <c r="F987" s="120"/>
      <c r="G987" s="120"/>
      <c r="H987" s="120"/>
      <c r="I987" s="120"/>
      <c r="J987" s="120"/>
      <c r="K987" s="433"/>
      <c r="L987" s="120"/>
      <c r="M987" s="185"/>
      <c r="N987" s="186"/>
      <c r="O987" s="184"/>
      <c r="V987" s="940"/>
      <c r="W987" s="779"/>
      <c r="X987" s="941"/>
    </row>
    <row r="988" spans="4:24" x14ac:dyDescent="0.25">
      <c r="D988" s="120"/>
      <c r="E988" s="120"/>
      <c r="F988" s="120"/>
      <c r="G988" s="120"/>
      <c r="H988" s="120"/>
      <c r="I988" s="120"/>
      <c r="J988" s="120"/>
      <c r="K988" s="433"/>
      <c r="L988" s="120"/>
      <c r="M988" s="185"/>
      <c r="N988" s="186"/>
      <c r="O988" s="184"/>
      <c r="V988" s="940"/>
      <c r="W988" s="779"/>
      <c r="X988" s="941"/>
    </row>
    <row r="989" spans="4:24" x14ac:dyDescent="0.25">
      <c r="D989" s="120"/>
      <c r="E989" s="120"/>
      <c r="F989" s="120"/>
      <c r="G989" s="120"/>
      <c r="H989" s="120"/>
      <c r="I989" s="120"/>
      <c r="J989" s="120"/>
      <c r="K989" s="433"/>
      <c r="L989" s="120"/>
      <c r="M989" s="185"/>
      <c r="N989" s="186"/>
      <c r="O989" s="184"/>
      <c r="V989" s="940"/>
      <c r="W989" s="779"/>
      <c r="X989" s="941"/>
    </row>
    <row r="990" spans="4:24" x14ac:dyDescent="0.25">
      <c r="D990" s="120"/>
      <c r="E990" s="120"/>
      <c r="F990" s="120"/>
      <c r="G990" s="120"/>
      <c r="H990" s="120"/>
      <c r="I990" s="120"/>
      <c r="J990" s="120"/>
      <c r="K990" s="433"/>
      <c r="L990" s="120"/>
      <c r="M990" s="185"/>
      <c r="N990" s="186"/>
      <c r="O990" s="184"/>
      <c r="V990" s="940"/>
      <c r="W990" s="779"/>
      <c r="X990" s="941"/>
    </row>
    <row r="991" spans="4:24" x14ac:dyDescent="0.25">
      <c r="D991" s="120"/>
      <c r="E991" s="120"/>
      <c r="F991" s="120"/>
      <c r="G991" s="120"/>
      <c r="H991" s="120"/>
      <c r="I991" s="120"/>
      <c r="J991" s="120"/>
      <c r="K991" s="433"/>
      <c r="L991" s="120"/>
      <c r="M991" s="185"/>
      <c r="N991" s="186"/>
      <c r="O991" s="184"/>
      <c r="V991" s="940"/>
      <c r="W991" s="779"/>
      <c r="X991" s="941"/>
    </row>
    <row r="992" spans="4:24" x14ac:dyDescent="0.25">
      <c r="D992" s="120"/>
      <c r="E992" s="120"/>
      <c r="F992" s="120"/>
      <c r="G992" s="120"/>
      <c r="H992" s="120"/>
      <c r="I992" s="120"/>
      <c r="J992" s="120"/>
      <c r="K992" s="433"/>
      <c r="L992" s="120"/>
      <c r="M992" s="185"/>
      <c r="N992" s="186"/>
      <c r="O992" s="184"/>
      <c r="V992" s="940"/>
      <c r="W992" s="779"/>
      <c r="X992" s="941"/>
    </row>
    <row r="993" spans="4:24" x14ac:dyDescent="0.25">
      <c r="D993" s="120"/>
      <c r="E993" s="120"/>
      <c r="F993" s="120"/>
      <c r="G993" s="120"/>
      <c r="H993" s="120"/>
      <c r="I993" s="120"/>
      <c r="J993" s="120"/>
      <c r="K993" s="433"/>
      <c r="L993" s="120"/>
      <c r="M993" s="185"/>
      <c r="N993" s="186"/>
      <c r="O993" s="184"/>
      <c r="V993" s="940"/>
      <c r="W993" s="779"/>
      <c r="X993" s="941"/>
    </row>
    <row r="994" spans="4:24" x14ac:dyDescent="0.25">
      <c r="D994" s="120"/>
      <c r="E994" s="120"/>
      <c r="F994" s="120"/>
      <c r="G994" s="120"/>
      <c r="H994" s="120"/>
      <c r="I994" s="120"/>
      <c r="J994" s="120"/>
      <c r="K994" s="433"/>
      <c r="L994" s="120"/>
      <c r="M994" s="185"/>
      <c r="N994" s="186"/>
      <c r="O994" s="184"/>
      <c r="V994" s="940"/>
      <c r="W994" s="779"/>
      <c r="X994" s="941"/>
    </row>
    <row r="995" spans="4:24" x14ac:dyDescent="0.25">
      <c r="D995" s="120"/>
      <c r="E995" s="120"/>
      <c r="F995" s="120"/>
      <c r="G995" s="120"/>
      <c r="H995" s="120"/>
      <c r="I995" s="120"/>
      <c r="J995" s="120"/>
      <c r="K995" s="433"/>
      <c r="L995" s="120"/>
      <c r="M995" s="185"/>
      <c r="N995" s="186"/>
      <c r="O995" s="184"/>
      <c r="V995" s="940"/>
      <c r="W995" s="779"/>
      <c r="X995" s="941"/>
    </row>
    <row r="996" spans="4:24" x14ac:dyDescent="0.25">
      <c r="D996" s="120"/>
      <c r="E996" s="120"/>
      <c r="F996" s="120"/>
      <c r="G996" s="120"/>
      <c r="H996" s="120"/>
      <c r="I996" s="120"/>
      <c r="J996" s="120"/>
      <c r="K996" s="433"/>
      <c r="L996" s="120"/>
      <c r="M996" s="185"/>
      <c r="N996" s="186"/>
      <c r="O996" s="184"/>
      <c r="V996" s="940"/>
      <c r="W996" s="779"/>
      <c r="X996" s="941"/>
    </row>
    <row r="997" spans="4:24" x14ac:dyDescent="0.25">
      <c r="D997" s="120"/>
      <c r="E997" s="120"/>
      <c r="F997" s="120"/>
      <c r="G997" s="120"/>
      <c r="H997" s="120"/>
      <c r="I997" s="120"/>
      <c r="J997" s="120"/>
      <c r="K997" s="433"/>
      <c r="L997" s="120"/>
      <c r="M997" s="185"/>
      <c r="N997" s="186"/>
      <c r="O997" s="184"/>
      <c r="V997" s="940"/>
      <c r="W997" s="779"/>
      <c r="X997" s="941"/>
    </row>
    <row r="998" spans="4:24" x14ac:dyDescent="0.25">
      <c r="D998" s="120"/>
      <c r="E998" s="120"/>
      <c r="F998" s="120"/>
      <c r="G998" s="120"/>
      <c r="H998" s="120"/>
      <c r="I998" s="120"/>
      <c r="J998" s="120"/>
      <c r="K998" s="433"/>
      <c r="L998" s="120"/>
      <c r="M998" s="185"/>
      <c r="N998" s="186"/>
      <c r="O998" s="184"/>
      <c r="V998" s="940"/>
      <c r="W998" s="779"/>
      <c r="X998" s="941"/>
    </row>
    <row r="999" spans="4:24" x14ac:dyDescent="0.25">
      <c r="D999" s="120"/>
      <c r="E999" s="120"/>
      <c r="F999" s="120"/>
      <c r="G999" s="120"/>
      <c r="H999" s="120"/>
      <c r="I999" s="120"/>
      <c r="J999" s="120"/>
      <c r="K999" s="433"/>
      <c r="L999" s="120"/>
      <c r="M999" s="185"/>
      <c r="N999" s="186"/>
      <c r="O999" s="184"/>
      <c r="V999" s="940"/>
      <c r="W999" s="779"/>
      <c r="X999" s="941"/>
    </row>
    <row r="1000" spans="4:24" x14ac:dyDescent="0.25">
      <c r="D1000" s="120"/>
      <c r="E1000" s="120"/>
      <c r="F1000" s="120"/>
      <c r="G1000" s="120"/>
      <c r="H1000" s="120"/>
      <c r="I1000" s="120"/>
      <c r="J1000" s="120"/>
      <c r="K1000" s="433"/>
      <c r="L1000" s="120"/>
      <c r="M1000" s="185"/>
      <c r="N1000" s="186"/>
      <c r="O1000" s="184"/>
      <c r="V1000" s="940"/>
      <c r="W1000" s="779"/>
      <c r="X1000" s="941"/>
    </row>
    <row r="1001" spans="4:24" x14ac:dyDescent="0.25">
      <c r="D1001" s="120"/>
      <c r="E1001" s="120"/>
      <c r="F1001" s="120"/>
      <c r="G1001" s="120"/>
      <c r="H1001" s="120"/>
      <c r="I1001" s="120"/>
      <c r="J1001" s="120"/>
      <c r="K1001" s="433"/>
      <c r="L1001" s="120"/>
      <c r="M1001" s="185"/>
      <c r="N1001" s="186"/>
      <c r="O1001" s="184"/>
      <c r="V1001" s="940"/>
      <c r="W1001" s="779"/>
      <c r="X1001" s="941"/>
    </row>
    <row r="1002" spans="4:24" x14ac:dyDescent="0.25">
      <c r="D1002" s="120"/>
      <c r="E1002" s="120"/>
      <c r="F1002" s="120"/>
      <c r="G1002" s="120"/>
      <c r="H1002" s="120"/>
      <c r="I1002" s="120"/>
      <c r="J1002" s="120"/>
      <c r="K1002" s="433"/>
      <c r="L1002" s="120"/>
      <c r="M1002" s="185"/>
      <c r="N1002" s="186"/>
      <c r="O1002" s="184"/>
      <c r="V1002" s="940"/>
      <c r="W1002" s="779"/>
      <c r="X1002" s="941"/>
    </row>
    <row r="1003" spans="4:24" x14ac:dyDescent="0.25">
      <c r="D1003" s="120"/>
      <c r="E1003" s="120"/>
      <c r="F1003" s="120"/>
      <c r="G1003" s="120"/>
      <c r="H1003" s="120"/>
      <c r="I1003" s="120"/>
      <c r="J1003" s="120"/>
      <c r="K1003" s="433"/>
      <c r="L1003" s="120"/>
      <c r="M1003" s="185"/>
      <c r="N1003" s="186"/>
      <c r="O1003" s="184"/>
      <c r="V1003" s="940"/>
      <c r="W1003" s="779"/>
      <c r="X1003" s="941"/>
    </row>
    <row r="1004" spans="4:24" x14ac:dyDescent="0.25">
      <c r="D1004" s="120"/>
      <c r="E1004" s="120"/>
      <c r="F1004" s="120"/>
      <c r="G1004" s="120"/>
      <c r="H1004" s="120"/>
      <c r="I1004" s="120"/>
      <c r="J1004" s="120"/>
      <c r="K1004" s="433"/>
      <c r="L1004" s="120"/>
      <c r="M1004" s="185"/>
      <c r="N1004" s="186"/>
      <c r="O1004" s="184"/>
      <c r="V1004" s="940"/>
      <c r="W1004" s="779"/>
      <c r="X1004" s="941"/>
    </row>
    <row r="1005" spans="4:24" x14ac:dyDescent="0.25">
      <c r="D1005" s="120"/>
      <c r="E1005" s="120"/>
      <c r="F1005" s="120"/>
      <c r="G1005" s="120"/>
      <c r="H1005" s="120"/>
      <c r="I1005" s="120"/>
      <c r="J1005" s="120"/>
      <c r="K1005" s="433"/>
      <c r="L1005" s="120"/>
      <c r="M1005" s="185"/>
      <c r="N1005" s="186"/>
      <c r="O1005" s="184"/>
      <c r="V1005" s="940"/>
      <c r="W1005" s="779"/>
      <c r="X1005" s="941"/>
    </row>
    <row r="1006" spans="4:24" x14ac:dyDescent="0.25">
      <c r="D1006" s="120"/>
      <c r="E1006" s="120"/>
      <c r="F1006" s="120"/>
      <c r="G1006" s="120"/>
      <c r="H1006" s="120"/>
      <c r="I1006" s="120"/>
      <c r="J1006" s="120"/>
      <c r="K1006" s="433"/>
      <c r="L1006" s="120"/>
      <c r="M1006" s="185"/>
      <c r="N1006" s="186"/>
      <c r="O1006" s="184"/>
      <c r="V1006" s="940"/>
      <c r="W1006" s="779"/>
      <c r="X1006" s="941"/>
    </row>
    <row r="1007" spans="4:24" x14ac:dyDescent="0.25">
      <c r="D1007" s="120"/>
      <c r="E1007" s="120"/>
      <c r="F1007" s="120"/>
      <c r="G1007" s="120"/>
      <c r="H1007" s="120"/>
      <c r="I1007" s="120"/>
      <c r="J1007" s="120"/>
      <c r="K1007" s="433"/>
      <c r="L1007" s="120"/>
      <c r="M1007" s="185"/>
      <c r="N1007" s="186"/>
      <c r="O1007" s="184"/>
      <c r="V1007" s="940"/>
      <c r="W1007" s="779"/>
      <c r="X1007" s="941"/>
    </row>
    <row r="1008" spans="4:24" x14ac:dyDescent="0.25">
      <c r="D1008" s="120"/>
      <c r="E1008" s="120"/>
      <c r="F1008" s="120"/>
      <c r="G1008" s="120"/>
      <c r="H1008" s="120"/>
      <c r="I1008" s="120"/>
      <c r="J1008" s="120"/>
      <c r="K1008" s="433"/>
      <c r="L1008" s="120"/>
      <c r="M1008" s="185"/>
      <c r="N1008" s="186"/>
      <c r="O1008" s="184"/>
      <c r="V1008" s="940"/>
      <c r="W1008" s="779"/>
      <c r="X1008" s="941"/>
    </row>
    <row r="1009" spans="4:24" x14ac:dyDescent="0.25">
      <c r="D1009" s="120"/>
      <c r="E1009" s="120"/>
      <c r="F1009" s="120"/>
      <c r="G1009" s="120"/>
      <c r="H1009" s="120"/>
      <c r="I1009" s="120"/>
      <c r="J1009" s="120"/>
      <c r="K1009" s="433"/>
      <c r="L1009" s="120"/>
      <c r="M1009" s="185"/>
      <c r="N1009" s="186"/>
      <c r="O1009" s="184"/>
      <c r="V1009" s="940"/>
      <c r="W1009" s="779"/>
      <c r="X1009" s="941"/>
    </row>
    <row r="1010" spans="4:24" x14ac:dyDescent="0.25">
      <c r="D1010" s="120"/>
      <c r="E1010" s="120"/>
      <c r="F1010" s="120"/>
      <c r="G1010" s="120"/>
      <c r="H1010" s="120"/>
      <c r="I1010" s="120"/>
      <c r="J1010" s="120"/>
      <c r="K1010" s="433"/>
      <c r="L1010" s="120"/>
      <c r="M1010" s="185"/>
      <c r="N1010" s="186"/>
      <c r="O1010" s="184"/>
      <c r="V1010" s="940"/>
      <c r="W1010" s="779"/>
      <c r="X1010" s="941"/>
    </row>
    <row r="1011" spans="4:24" x14ac:dyDescent="0.25">
      <c r="D1011" s="120"/>
      <c r="E1011" s="120"/>
      <c r="F1011" s="120"/>
      <c r="G1011" s="120"/>
      <c r="H1011" s="120"/>
      <c r="I1011" s="120"/>
      <c r="J1011" s="120"/>
      <c r="K1011" s="433"/>
      <c r="L1011" s="120"/>
      <c r="M1011" s="185"/>
      <c r="N1011" s="186"/>
      <c r="O1011" s="184"/>
      <c r="V1011" s="940"/>
      <c r="W1011" s="779"/>
      <c r="X1011" s="941"/>
    </row>
    <row r="1012" spans="4:24" x14ac:dyDescent="0.25">
      <c r="D1012" s="120"/>
      <c r="E1012" s="120"/>
      <c r="F1012" s="120"/>
      <c r="G1012" s="120"/>
      <c r="H1012" s="120"/>
      <c r="I1012" s="120"/>
      <c r="J1012" s="120"/>
      <c r="K1012" s="433"/>
      <c r="L1012" s="120"/>
      <c r="M1012" s="185"/>
      <c r="N1012" s="186"/>
      <c r="O1012" s="184"/>
      <c r="V1012" s="940"/>
      <c r="W1012" s="779"/>
      <c r="X1012" s="941"/>
    </row>
    <row r="1013" spans="4:24" x14ac:dyDescent="0.25">
      <c r="D1013" s="120"/>
      <c r="E1013" s="120"/>
      <c r="F1013" s="120"/>
      <c r="G1013" s="120"/>
      <c r="H1013" s="120"/>
      <c r="I1013" s="120"/>
      <c r="J1013" s="120"/>
      <c r="K1013" s="433"/>
      <c r="L1013" s="120"/>
      <c r="M1013" s="185"/>
      <c r="N1013" s="186"/>
      <c r="O1013" s="184"/>
      <c r="V1013" s="940"/>
      <c r="W1013" s="779"/>
      <c r="X1013" s="941"/>
    </row>
    <row r="1014" spans="4:24" x14ac:dyDescent="0.25">
      <c r="D1014" s="120"/>
      <c r="E1014" s="120"/>
      <c r="F1014" s="120"/>
      <c r="G1014" s="120"/>
      <c r="H1014" s="120"/>
      <c r="I1014" s="120"/>
      <c r="J1014" s="120"/>
      <c r="K1014" s="433"/>
      <c r="L1014" s="120"/>
      <c r="M1014" s="185"/>
      <c r="N1014" s="186"/>
      <c r="O1014" s="184"/>
      <c r="V1014" s="940"/>
      <c r="W1014" s="779"/>
      <c r="X1014" s="941"/>
    </row>
    <row r="1015" spans="4:24" x14ac:dyDescent="0.25">
      <c r="D1015" s="120"/>
      <c r="E1015" s="120"/>
      <c r="F1015" s="120"/>
      <c r="G1015" s="120"/>
      <c r="H1015" s="120"/>
      <c r="I1015" s="120"/>
      <c r="J1015" s="120"/>
      <c r="K1015" s="433"/>
      <c r="L1015" s="120"/>
      <c r="M1015" s="185"/>
      <c r="N1015" s="186"/>
      <c r="O1015" s="184"/>
      <c r="V1015" s="940"/>
      <c r="W1015" s="779"/>
      <c r="X1015" s="941"/>
    </row>
    <row r="1016" spans="4:24" x14ac:dyDescent="0.25">
      <c r="D1016" s="120"/>
      <c r="E1016" s="120"/>
      <c r="F1016" s="120"/>
      <c r="G1016" s="120"/>
      <c r="H1016" s="120"/>
      <c r="I1016" s="120"/>
      <c r="J1016" s="120"/>
      <c r="K1016" s="433"/>
      <c r="L1016" s="120"/>
      <c r="M1016" s="185"/>
      <c r="N1016" s="186"/>
      <c r="O1016" s="184"/>
      <c r="V1016" s="940"/>
      <c r="W1016" s="779"/>
      <c r="X1016" s="941"/>
    </row>
    <row r="1017" spans="4:24" x14ac:dyDescent="0.25">
      <c r="D1017" s="120"/>
      <c r="E1017" s="120"/>
      <c r="F1017" s="120"/>
      <c r="G1017" s="120"/>
      <c r="H1017" s="120"/>
      <c r="I1017" s="120"/>
      <c r="J1017" s="120"/>
      <c r="K1017" s="433"/>
      <c r="L1017" s="120"/>
      <c r="M1017" s="185"/>
      <c r="N1017" s="186"/>
      <c r="O1017" s="184"/>
      <c r="V1017" s="940"/>
      <c r="W1017" s="779"/>
      <c r="X1017" s="941"/>
    </row>
    <row r="1018" spans="4:24" x14ac:dyDescent="0.25">
      <c r="D1018" s="120"/>
      <c r="E1018" s="120"/>
      <c r="F1018" s="120"/>
      <c r="G1018" s="120"/>
      <c r="H1018" s="120"/>
      <c r="I1018" s="120"/>
      <c r="J1018" s="120"/>
      <c r="K1018" s="433"/>
      <c r="L1018" s="120"/>
      <c r="M1018" s="185"/>
      <c r="N1018" s="186"/>
      <c r="O1018" s="184"/>
      <c r="V1018" s="940"/>
      <c r="W1018" s="779"/>
      <c r="X1018" s="941"/>
    </row>
    <row r="1019" spans="4:24" x14ac:dyDescent="0.25">
      <c r="D1019" s="120"/>
      <c r="E1019" s="120"/>
      <c r="F1019" s="120"/>
      <c r="G1019" s="120"/>
      <c r="H1019" s="120"/>
      <c r="I1019" s="120"/>
      <c r="J1019" s="120"/>
      <c r="K1019" s="433"/>
      <c r="L1019" s="120"/>
      <c r="M1019" s="185"/>
      <c r="N1019" s="186"/>
      <c r="O1019" s="184"/>
      <c r="V1019" s="940"/>
      <c r="W1019" s="779"/>
      <c r="X1019" s="941"/>
    </row>
    <row r="1020" spans="4:24" x14ac:dyDescent="0.25">
      <c r="D1020" s="120"/>
      <c r="E1020" s="120"/>
      <c r="F1020" s="120"/>
      <c r="G1020" s="120"/>
      <c r="H1020" s="120"/>
      <c r="I1020" s="120"/>
      <c r="J1020" s="120"/>
      <c r="K1020" s="433"/>
      <c r="L1020" s="120"/>
      <c r="M1020" s="185"/>
      <c r="N1020" s="186"/>
      <c r="O1020" s="184"/>
      <c r="V1020" s="940"/>
      <c r="W1020" s="779"/>
      <c r="X1020" s="941"/>
    </row>
    <row r="1021" spans="4:24" x14ac:dyDescent="0.25">
      <c r="D1021" s="120"/>
      <c r="E1021" s="120"/>
      <c r="F1021" s="120"/>
      <c r="G1021" s="120"/>
      <c r="H1021" s="120"/>
      <c r="I1021" s="120"/>
      <c r="J1021" s="120"/>
      <c r="K1021" s="433"/>
      <c r="L1021" s="120"/>
      <c r="M1021" s="185"/>
      <c r="N1021" s="186"/>
      <c r="O1021" s="184"/>
      <c r="V1021" s="940"/>
      <c r="W1021" s="779"/>
      <c r="X1021" s="941"/>
    </row>
    <row r="1022" spans="4:24" x14ac:dyDescent="0.25">
      <c r="D1022" s="120"/>
      <c r="E1022" s="120"/>
      <c r="F1022" s="120"/>
      <c r="G1022" s="120"/>
      <c r="H1022" s="120"/>
      <c r="I1022" s="120"/>
      <c r="J1022" s="120"/>
      <c r="K1022" s="433"/>
      <c r="L1022" s="120"/>
      <c r="M1022" s="185"/>
      <c r="N1022" s="186"/>
      <c r="O1022" s="184"/>
      <c r="V1022" s="940"/>
      <c r="W1022" s="779"/>
      <c r="X1022" s="941"/>
    </row>
    <row r="1023" spans="4:24" x14ac:dyDescent="0.25">
      <c r="D1023" s="120"/>
      <c r="E1023" s="120"/>
      <c r="F1023" s="120"/>
      <c r="G1023" s="120"/>
      <c r="H1023" s="120"/>
      <c r="I1023" s="120"/>
      <c r="J1023" s="120"/>
      <c r="K1023" s="433"/>
      <c r="L1023" s="120"/>
      <c r="M1023" s="185"/>
      <c r="N1023" s="186"/>
      <c r="O1023" s="184"/>
      <c r="V1023" s="940"/>
      <c r="W1023" s="779"/>
      <c r="X1023" s="941"/>
    </row>
    <row r="1024" spans="4:24" x14ac:dyDescent="0.25">
      <c r="D1024" s="120"/>
      <c r="E1024" s="120"/>
      <c r="F1024" s="120"/>
      <c r="G1024" s="120"/>
      <c r="H1024" s="120"/>
      <c r="I1024" s="120"/>
      <c r="J1024" s="120"/>
      <c r="K1024" s="433"/>
      <c r="L1024" s="120"/>
      <c r="M1024" s="185"/>
      <c r="N1024" s="186"/>
      <c r="O1024" s="184"/>
      <c r="V1024" s="940"/>
      <c r="W1024" s="779"/>
      <c r="X1024" s="941"/>
    </row>
    <row r="1025" spans="4:24" x14ac:dyDescent="0.25">
      <c r="D1025" s="120"/>
      <c r="E1025" s="120"/>
      <c r="F1025" s="120"/>
      <c r="G1025" s="120"/>
      <c r="H1025" s="120"/>
      <c r="I1025" s="120"/>
      <c r="J1025" s="120"/>
      <c r="K1025" s="433"/>
      <c r="L1025" s="120"/>
      <c r="M1025" s="185"/>
      <c r="N1025" s="186"/>
      <c r="O1025" s="184"/>
      <c r="V1025" s="940"/>
      <c r="W1025" s="779"/>
      <c r="X1025" s="941"/>
    </row>
    <row r="1026" spans="4:24" x14ac:dyDescent="0.25">
      <c r="D1026" s="120"/>
      <c r="E1026" s="120"/>
      <c r="F1026" s="120"/>
      <c r="G1026" s="120"/>
      <c r="H1026" s="120"/>
      <c r="I1026" s="120"/>
      <c r="J1026" s="120"/>
      <c r="K1026" s="433"/>
      <c r="L1026" s="120"/>
      <c r="M1026" s="185"/>
      <c r="N1026" s="186"/>
      <c r="O1026" s="184"/>
      <c r="V1026" s="940"/>
      <c r="W1026" s="779"/>
      <c r="X1026" s="941"/>
    </row>
    <row r="1027" spans="4:24" x14ac:dyDescent="0.25">
      <c r="D1027" s="120"/>
      <c r="E1027" s="120"/>
      <c r="F1027" s="120"/>
      <c r="G1027" s="120"/>
      <c r="H1027" s="120"/>
      <c r="I1027" s="120"/>
      <c r="J1027" s="120"/>
      <c r="K1027" s="433"/>
      <c r="L1027" s="120"/>
      <c r="M1027" s="185"/>
      <c r="N1027" s="186"/>
      <c r="O1027" s="184"/>
      <c r="V1027" s="940"/>
      <c r="W1027" s="779"/>
      <c r="X1027" s="941"/>
    </row>
    <row r="1028" spans="4:24" x14ac:dyDescent="0.25">
      <c r="D1028" s="120"/>
      <c r="E1028" s="120"/>
      <c r="F1028" s="120"/>
      <c r="G1028" s="120"/>
      <c r="H1028" s="120"/>
      <c r="I1028" s="120"/>
      <c r="J1028" s="120"/>
      <c r="K1028" s="433"/>
      <c r="L1028" s="120"/>
      <c r="M1028" s="185"/>
      <c r="N1028" s="186"/>
      <c r="O1028" s="184"/>
      <c r="V1028" s="940"/>
      <c r="W1028" s="779"/>
      <c r="X1028" s="941"/>
    </row>
    <row r="1029" spans="4:24" x14ac:dyDescent="0.25">
      <c r="D1029" s="120"/>
      <c r="E1029" s="120"/>
      <c r="F1029" s="120"/>
      <c r="G1029" s="120"/>
      <c r="H1029" s="120"/>
      <c r="I1029" s="120"/>
      <c r="J1029" s="120"/>
      <c r="K1029" s="433"/>
      <c r="L1029" s="120"/>
      <c r="M1029" s="185"/>
      <c r="N1029" s="186"/>
      <c r="O1029" s="184"/>
      <c r="V1029" s="940"/>
      <c r="W1029" s="779"/>
      <c r="X1029" s="941"/>
    </row>
    <row r="1030" spans="4:24" x14ac:dyDescent="0.25">
      <c r="D1030" s="120"/>
      <c r="E1030" s="120"/>
      <c r="F1030" s="120"/>
      <c r="G1030" s="120"/>
      <c r="H1030" s="120"/>
      <c r="I1030" s="120"/>
      <c r="J1030" s="120"/>
      <c r="K1030" s="433"/>
      <c r="L1030" s="120"/>
      <c r="M1030" s="185"/>
      <c r="N1030" s="186"/>
      <c r="O1030" s="184"/>
      <c r="V1030" s="940"/>
      <c r="W1030" s="779"/>
      <c r="X1030" s="941"/>
    </row>
    <row r="1031" spans="4:24" x14ac:dyDescent="0.25">
      <c r="D1031" s="120"/>
      <c r="E1031" s="120"/>
      <c r="F1031" s="120"/>
      <c r="G1031" s="120"/>
      <c r="H1031" s="120"/>
      <c r="I1031" s="120"/>
      <c r="J1031" s="120"/>
      <c r="K1031" s="433"/>
      <c r="L1031" s="120"/>
      <c r="M1031" s="185"/>
      <c r="N1031" s="186"/>
      <c r="O1031" s="184"/>
      <c r="V1031" s="940"/>
      <c r="W1031" s="779"/>
      <c r="X1031" s="941"/>
    </row>
    <row r="1032" spans="4:24" x14ac:dyDescent="0.25">
      <c r="D1032" s="120"/>
      <c r="E1032" s="120"/>
      <c r="F1032" s="120"/>
      <c r="G1032" s="120"/>
      <c r="H1032" s="120"/>
      <c r="I1032" s="120"/>
      <c r="J1032" s="120"/>
      <c r="K1032" s="433"/>
      <c r="L1032" s="120"/>
      <c r="M1032" s="185"/>
      <c r="N1032" s="186"/>
      <c r="O1032" s="184"/>
      <c r="V1032" s="940"/>
      <c r="W1032" s="779"/>
      <c r="X1032" s="941"/>
    </row>
    <row r="1033" spans="4:24" x14ac:dyDescent="0.25">
      <c r="D1033" s="120"/>
      <c r="E1033" s="120"/>
      <c r="F1033" s="120"/>
      <c r="G1033" s="120"/>
      <c r="H1033" s="120"/>
      <c r="I1033" s="120"/>
      <c r="J1033" s="120"/>
      <c r="K1033" s="433"/>
      <c r="L1033" s="120"/>
      <c r="M1033" s="185"/>
      <c r="N1033" s="186"/>
      <c r="O1033" s="184"/>
      <c r="V1033" s="940"/>
      <c r="W1033" s="779"/>
      <c r="X1033" s="941"/>
    </row>
    <row r="1034" spans="4:24" x14ac:dyDescent="0.25">
      <c r="D1034" s="120"/>
      <c r="E1034" s="120"/>
      <c r="F1034" s="120"/>
      <c r="G1034" s="120"/>
      <c r="H1034" s="120"/>
      <c r="I1034" s="120"/>
      <c r="J1034" s="120"/>
      <c r="K1034" s="433"/>
      <c r="L1034" s="120"/>
      <c r="M1034" s="185"/>
      <c r="N1034" s="186"/>
      <c r="O1034" s="184"/>
      <c r="V1034" s="940"/>
      <c r="W1034" s="779"/>
      <c r="X1034" s="941"/>
    </row>
    <row r="1035" spans="4:24" x14ac:dyDescent="0.25">
      <c r="D1035" s="120"/>
      <c r="E1035" s="120"/>
      <c r="F1035" s="120"/>
      <c r="G1035" s="120"/>
      <c r="H1035" s="120"/>
      <c r="I1035" s="120"/>
      <c r="J1035" s="120"/>
      <c r="K1035" s="433"/>
      <c r="L1035" s="120"/>
      <c r="M1035" s="185"/>
      <c r="N1035" s="186"/>
      <c r="O1035" s="184"/>
      <c r="V1035" s="940"/>
      <c r="W1035" s="779"/>
      <c r="X1035" s="941"/>
    </row>
    <row r="1036" spans="4:24" x14ac:dyDescent="0.25">
      <c r="D1036" s="120"/>
      <c r="E1036" s="120"/>
      <c r="F1036" s="120"/>
      <c r="G1036" s="120"/>
      <c r="H1036" s="120"/>
      <c r="I1036" s="120"/>
      <c r="J1036" s="120"/>
      <c r="K1036" s="433"/>
      <c r="L1036" s="120"/>
      <c r="M1036" s="185"/>
      <c r="N1036" s="186"/>
      <c r="O1036" s="184"/>
      <c r="V1036" s="940"/>
      <c r="W1036" s="779"/>
      <c r="X1036" s="941"/>
    </row>
    <row r="1037" spans="4:24" x14ac:dyDescent="0.25">
      <c r="D1037" s="120"/>
      <c r="E1037" s="120"/>
      <c r="F1037" s="120"/>
      <c r="G1037" s="120"/>
      <c r="H1037" s="120"/>
      <c r="I1037" s="120"/>
      <c r="J1037" s="120"/>
      <c r="K1037" s="433"/>
      <c r="L1037" s="120"/>
      <c r="M1037" s="185"/>
      <c r="N1037" s="186"/>
      <c r="O1037" s="184"/>
      <c r="V1037" s="940"/>
      <c r="W1037" s="779"/>
      <c r="X1037" s="941"/>
    </row>
    <row r="1038" spans="4:24" x14ac:dyDescent="0.25">
      <c r="D1038" s="120"/>
      <c r="E1038" s="120"/>
      <c r="F1038" s="120"/>
      <c r="G1038" s="120"/>
      <c r="H1038" s="120"/>
      <c r="I1038" s="120"/>
      <c r="J1038" s="120"/>
      <c r="K1038" s="433"/>
      <c r="L1038" s="120"/>
      <c r="M1038" s="185"/>
      <c r="N1038" s="186"/>
      <c r="O1038" s="184"/>
      <c r="V1038" s="940"/>
      <c r="W1038" s="779"/>
      <c r="X1038" s="941"/>
    </row>
    <row r="1039" spans="4:24" x14ac:dyDescent="0.25">
      <c r="D1039" s="120"/>
      <c r="E1039" s="120"/>
      <c r="F1039" s="120"/>
      <c r="G1039" s="120"/>
      <c r="H1039" s="120"/>
      <c r="I1039" s="120"/>
      <c r="J1039" s="120"/>
      <c r="K1039" s="433"/>
      <c r="L1039" s="120"/>
      <c r="M1039" s="185"/>
      <c r="N1039" s="186"/>
      <c r="O1039" s="184"/>
      <c r="V1039" s="940"/>
      <c r="W1039" s="779"/>
      <c r="X1039" s="941"/>
    </row>
    <row r="1040" spans="4:24" x14ac:dyDescent="0.25">
      <c r="D1040" s="120"/>
      <c r="E1040" s="120"/>
      <c r="F1040" s="120"/>
      <c r="G1040" s="120"/>
      <c r="H1040" s="120"/>
      <c r="I1040" s="120"/>
      <c r="J1040" s="120"/>
      <c r="K1040" s="433"/>
      <c r="L1040" s="120"/>
      <c r="M1040" s="185"/>
      <c r="N1040" s="186"/>
      <c r="O1040" s="184"/>
      <c r="V1040" s="940"/>
      <c r="W1040" s="779"/>
      <c r="X1040" s="941"/>
    </row>
    <row r="1041" spans="4:24" x14ac:dyDescent="0.25">
      <c r="D1041" s="120"/>
      <c r="E1041" s="120"/>
      <c r="F1041" s="120"/>
      <c r="G1041" s="120"/>
      <c r="H1041" s="120"/>
      <c r="I1041" s="120"/>
      <c r="J1041" s="120"/>
      <c r="K1041" s="433"/>
      <c r="L1041" s="120"/>
      <c r="M1041" s="185"/>
      <c r="N1041" s="186"/>
      <c r="O1041" s="184"/>
      <c r="V1041" s="940"/>
      <c r="W1041" s="779"/>
      <c r="X1041" s="941"/>
    </row>
    <row r="1042" spans="4:24" x14ac:dyDescent="0.25">
      <c r="D1042" s="120"/>
      <c r="E1042" s="120"/>
      <c r="F1042" s="120"/>
      <c r="G1042" s="120"/>
      <c r="H1042" s="120"/>
      <c r="I1042" s="120"/>
      <c r="J1042" s="120"/>
      <c r="K1042" s="433"/>
      <c r="L1042" s="120"/>
      <c r="M1042" s="185"/>
      <c r="N1042" s="186"/>
      <c r="O1042" s="184"/>
      <c r="V1042" s="940"/>
      <c r="W1042" s="779"/>
      <c r="X1042" s="941"/>
    </row>
    <row r="1043" spans="4:24" x14ac:dyDescent="0.25">
      <c r="D1043" s="120"/>
      <c r="E1043" s="120"/>
      <c r="F1043" s="120"/>
      <c r="G1043" s="120"/>
      <c r="H1043" s="120"/>
      <c r="I1043" s="120"/>
      <c r="J1043" s="120"/>
      <c r="K1043" s="433"/>
      <c r="L1043" s="120"/>
      <c r="M1043" s="185"/>
      <c r="N1043" s="186"/>
      <c r="O1043" s="184"/>
      <c r="V1043" s="940"/>
      <c r="W1043" s="779"/>
      <c r="X1043" s="941"/>
    </row>
    <row r="1044" spans="4:24" x14ac:dyDescent="0.25">
      <c r="D1044" s="120"/>
      <c r="E1044" s="120"/>
      <c r="F1044" s="120"/>
      <c r="G1044" s="120"/>
      <c r="H1044" s="120"/>
      <c r="I1044" s="120"/>
      <c r="J1044" s="120"/>
      <c r="K1044" s="433"/>
      <c r="L1044" s="120"/>
      <c r="M1044" s="185"/>
      <c r="N1044" s="186"/>
      <c r="O1044" s="184"/>
      <c r="V1044" s="940"/>
      <c r="W1044" s="779"/>
      <c r="X1044" s="941"/>
    </row>
    <row r="1045" spans="4:24" x14ac:dyDescent="0.25">
      <c r="D1045" s="120"/>
      <c r="E1045" s="120"/>
      <c r="F1045" s="120"/>
      <c r="G1045" s="120"/>
      <c r="H1045" s="120"/>
      <c r="I1045" s="120"/>
      <c r="J1045" s="120"/>
      <c r="K1045" s="433"/>
      <c r="L1045" s="120"/>
      <c r="M1045" s="185"/>
      <c r="N1045" s="186"/>
      <c r="O1045" s="184"/>
      <c r="V1045" s="940"/>
      <c r="W1045" s="779"/>
      <c r="X1045" s="941"/>
    </row>
    <row r="1046" spans="4:24" x14ac:dyDescent="0.25">
      <c r="D1046" s="120"/>
      <c r="E1046" s="120"/>
      <c r="F1046" s="120"/>
      <c r="G1046" s="120"/>
      <c r="H1046" s="120"/>
      <c r="I1046" s="120"/>
      <c r="J1046" s="120"/>
      <c r="K1046" s="433"/>
      <c r="L1046" s="120"/>
      <c r="M1046" s="185"/>
      <c r="N1046" s="186"/>
      <c r="O1046" s="184"/>
      <c r="V1046" s="940"/>
      <c r="W1046" s="779"/>
      <c r="X1046" s="941"/>
    </row>
    <row r="1047" spans="4:24" x14ac:dyDescent="0.25">
      <c r="D1047" s="120"/>
      <c r="E1047" s="120"/>
      <c r="F1047" s="120"/>
      <c r="G1047" s="120"/>
      <c r="H1047" s="120"/>
      <c r="I1047" s="120"/>
      <c r="J1047" s="120"/>
      <c r="K1047" s="433"/>
      <c r="L1047" s="120"/>
      <c r="M1047" s="185"/>
      <c r="N1047" s="186"/>
      <c r="O1047" s="184"/>
      <c r="V1047" s="940"/>
      <c r="W1047" s="779"/>
      <c r="X1047" s="941"/>
    </row>
    <row r="1048" spans="4:24" x14ac:dyDescent="0.25">
      <c r="D1048" s="120"/>
      <c r="E1048" s="120"/>
      <c r="F1048" s="120"/>
      <c r="G1048" s="120"/>
      <c r="H1048" s="120"/>
      <c r="I1048" s="120"/>
      <c r="J1048" s="120"/>
      <c r="K1048" s="433"/>
      <c r="L1048" s="120"/>
      <c r="M1048" s="185"/>
      <c r="N1048" s="186"/>
      <c r="O1048" s="184"/>
      <c r="V1048" s="940"/>
      <c r="W1048" s="779"/>
      <c r="X1048" s="941"/>
    </row>
    <row r="1049" spans="4:24" x14ac:dyDescent="0.25">
      <c r="D1049" s="120"/>
      <c r="E1049" s="120"/>
      <c r="F1049" s="120"/>
      <c r="G1049" s="120"/>
      <c r="H1049" s="120"/>
      <c r="I1049" s="120"/>
      <c r="J1049" s="120"/>
      <c r="K1049" s="433"/>
      <c r="L1049" s="120"/>
      <c r="M1049" s="185"/>
      <c r="N1049" s="186"/>
      <c r="O1049" s="184"/>
      <c r="V1049" s="940"/>
      <c r="W1049" s="779"/>
      <c r="X1049" s="941"/>
    </row>
    <row r="1050" spans="4:24" x14ac:dyDescent="0.25">
      <c r="D1050" s="120"/>
      <c r="E1050" s="120"/>
      <c r="F1050" s="120"/>
      <c r="G1050" s="120"/>
      <c r="H1050" s="120"/>
      <c r="I1050" s="120"/>
      <c r="J1050" s="120"/>
      <c r="K1050" s="433"/>
      <c r="L1050" s="120"/>
      <c r="M1050" s="185"/>
      <c r="N1050" s="186"/>
      <c r="O1050" s="184"/>
      <c r="V1050" s="940"/>
      <c r="W1050" s="779"/>
      <c r="X1050" s="941"/>
    </row>
    <row r="1051" spans="4:24" x14ac:dyDescent="0.25">
      <c r="D1051" s="120"/>
      <c r="E1051" s="120"/>
      <c r="F1051" s="120"/>
      <c r="G1051" s="120"/>
      <c r="H1051" s="120"/>
      <c r="I1051" s="120"/>
      <c r="J1051" s="120"/>
      <c r="K1051" s="433"/>
      <c r="L1051" s="120"/>
      <c r="M1051" s="185"/>
      <c r="N1051" s="186"/>
      <c r="O1051" s="184"/>
      <c r="V1051" s="940"/>
      <c r="W1051" s="779"/>
      <c r="X1051" s="941"/>
    </row>
    <row r="1052" spans="4:24" x14ac:dyDescent="0.25">
      <c r="D1052" s="120"/>
      <c r="E1052" s="120"/>
      <c r="F1052" s="120"/>
      <c r="G1052" s="120"/>
      <c r="H1052" s="120"/>
      <c r="I1052" s="120"/>
      <c r="J1052" s="120"/>
      <c r="K1052" s="433"/>
      <c r="L1052" s="120"/>
      <c r="M1052" s="185"/>
      <c r="N1052" s="186"/>
      <c r="O1052" s="184"/>
      <c r="V1052" s="940"/>
      <c r="W1052" s="779"/>
      <c r="X1052" s="941"/>
    </row>
    <row r="1053" spans="4:24" x14ac:dyDescent="0.25">
      <c r="D1053" s="120"/>
      <c r="E1053" s="120"/>
      <c r="F1053" s="120"/>
      <c r="G1053" s="120"/>
      <c r="H1053" s="120"/>
      <c r="I1053" s="120"/>
      <c r="J1053" s="120"/>
      <c r="K1053" s="433"/>
      <c r="L1053" s="120"/>
      <c r="M1053" s="185"/>
      <c r="N1053" s="186"/>
      <c r="O1053" s="184"/>
      <c r="V1053" s="940"/>
      <c r="W1053" s="779"/>
      <c r="X1053" s="941"/>
    </row>
    <row r="1054" spans="4:24" x14ac:dyDescent="0.25">
      <c r="D1054" s="120"/>
      <c r="E1054" s="120"/>
      <c r="F1054" s="120"/>
      <c r="G1054" s="120"/>
      <c r="H1054" s="120"/>
      <c r="I1054" s="120"/>
      <c r="J1054" s="120"/>
      <c r="K1054" s="433"/>
      <c r="L1054" s="120"/>
      <c r="M1054" s="185"/>
      <c r="N1054" s="186"/>
      <c r="O1054" s="184"/>
      <c r="V1054" s="940"/>
      <c r="W1054" s="779"/>
      <c r="X1054" s="941"/>
    </row>
    <row r="1055" spans="4:24" x14ac:dyDescent="0.25">
      <c r="D1055" s="120"/>
      <c r="E1055" s="120"/>
      <c r="F1055" s="120"/>
      <c r="G1055" s="120"/>
      <c r="H1055" s="120"/>
      <c r="I1055" s="120"/>
      <c r="J1055" s="120"/>
      <c r="K1055" s="433"/>
      <c r="L1055" s="120"/>
      <c r="M1055" s="185"/>
      <c r="N1055" s="186"/>
      <c r="O1055" s="184"/>
      <c r="V1055" s="940"/>
      <c r="W1055" s="779"/>
      <c r="X1055" s="941"/>
    </row>
    <row r="1056" spans="4:24" x14ac:dyDescent="0.25">
      <c r="D1056" s="120"/>
      <c r="E1056" s="120"/>
      <c r="F1056" s="120"/>
      <c r="G1056" s="120"/>
      <c r="H1056" s="120"/>
      <c r="I1056" s="120"/>
      <c r="J1056" s="120"/>
      <c r="K1056" s="433"/>
      <c r="L1056" s="120"/>
      <c r="M1056" s="185"/>
      <c r="N1056" s="186"/>
      <c r="O1056" s="184"/>
      <c r="V1056" s="940"/>
      <c r="W1056" s="779"/>
      <c r="X1056" s="941"/>
    </row>
    <row r="1057" spans="4:24" x14ac:dyDescent="0.25">
      <c r="D1057" s="120"/>
      <c r="E1057" s="120"/>
      <c r="F1057" s="120"/>
      <c r="G1057" s="120"/>
      <c r="H1057" s="120"/>
      <c r="I1057" s="120"/>
      <c r="J1057" s="120"/>
      <c r="K1057" s="433"/>
      <c r="L1057" s="120"/>
      <c r="M1057" s="185"/>
      <c r="N1057" s="186"/>
      <c r="O1057" s="184"/>
      <c r="V1057" s="940"/>
      <c r="W1057" s="779"/>
      <c r="X1057" s="941"/>
    </row>
    <row r="1058" spans="4:24" x14ac:dyDescent="0.25">
      <c r="D1058" s="120"/>
      <c r="E1058" s="120"/>
      <c r="F1058" s="120"/>
      <c r="G1058" s="120"/>
      <c r="H1058" s="120"/>
      <c r="I1058" s="120"/>
      <c r="J1058" s="120"/>
      <c r="K1058" s="433"/>
      <c r="L1058" s="120"/>
      <c r="M1058" s="185"/>
      <c r="N1058" s="186"/>
      <c r="O1058" s="184"/>
      <c r="V1058" s="940"/>
      <c r="W1058" s="779"/>
      <c r="X1058" s="941"/>
    </row>
    <row r="1059" spans="4:24" x14ac:dyDescent="0.25">
      <c r="D1059" s="120"/>
      <c r="E1059" s="120"/>
      <c r="F1059" s="120"/>
      <c r="G1059" s="120"/>
      <c r="H1059" s="120"/>
      <c r="I1059" s="120"/>
      <c r="J1059" s="120"/>
      <c r="K1059" s="433"/>
      <c r="L1059" s="120"/>
      <c r="M1059" s="185"/>
      <c r="N1059" s="186"/>
      <c r="O1059" s="184"/>
      <c r="V1059" s="940"/>
      <c r="W1059" s="779"/>
      <c r="X1059" s="941"/>
    </row>
    <row r="1060" spans="4:24" x14ac:dyDescent="0.25">
      <c r="D1060" s="120"/>
      <c r="E1060" s="120"/>
      <c r="F1060" s="120"/>
      <c r="G1060" s="120"/>
      <c r="H1060" s="120"/>
      <c r="I1060" s="120"/>
      <c r="J1060" s="120"/>
      <c r="K1060" s="433"/>
      <c r="L1060" s="120"/>
      <c r="M1060" s="185"/>
      <c r="N1060" s="186"/>
      <c r="O1060" s="184"/>
      <c r="V1060" s="940"/>
      <c r="W1060" s="779"/>
      <c r="X1060" s="941"/>
    </row>
    <row r="1061" spans="4:24" x14ac:dyDescent="0.25">
      <c r="D1061" s="120"/>
      <c r="E1061" s="120"/>
      <c r="F1061" s="120"/>
      <c r="G1061" s="120"/>
      <c r="H1061" s="120"/>
      <c r="I1061" s="120"/>
      <c r="J1061" s="120"/>
      <c r="K1061" s="433"/>
      <c r="L1061" s="120"/>
      <c r="M1061" s="185"/>
      <c r="N1061" s="186"/>
      <c r="O1061" s="184"/>
      <c r="V1061" s="940"/>
      <c r="W1061" s="779"/>
      <c r="X1061" s="941"/>
    </row>
    <row r="1062" spans="4:24" x14ac:dyDescent="0.25">
      <c r="D1062" s="120"/>
      <c r="E1062" s="120"/>
      <c r="F1062" s="120"/>
      <c r="G1062" s="120"/>
      <c r="H1062" s="120"/>
      <c r="I1062" s="120"/>
      <c r="J1062" s="120"/>
      <c r="K1062" s="433"/>
      <c r="L1062" s="120"/>
      <c r="M1062" s="185"/>
      <c r="N1062" s="186"/>
      <c r="O1062" s="184"/>
      <c r="V1062" s="940"/>
      <c r="W1062" s="779"/>
      <c r="X1062" s="941"/>
    </row>
    <row r="1063" spans="4:24" x14ac:dyDescent="0.25">
      <c r="D1063" s="120"/>
      <c r="E1063" s="120"/>
      <c r="F1063" s="120"/>
      <c r="G1063" s="120"/>
      <c r="H1063" s="120"/>
      <c r="I1063" s="120"/>
      <c r="J1063" s="120"/>
      <c r="K1063" s="433"/>
      <c r="L1063" s="120"/>
      <c r="M1063" s="185"/>
      <c r="N1063" s="186"/>
      <c r="O1063" s="184"/>
      <c r="V1063" s="940"/>
      <c r="W1063" s="779"/>
      <c r="X1063" s="941"/>
    </row>
    <row r="1064" spans="4:24" x14ac:dyDescent="0.25">
      <c r="D1064" s="120"/>
      <c r="E1064" s="120"/>
      <c r="F1064" s="120"/>
      <c r="G1064" s="120"/>
      <c r="H1064" s="120"/>
      <c r="I1064" s="120"/>
      <c r="J1064" s="120"/>
      <c r="K1064" s="433"/>
      <c r="L1064" s="120"/>
      <c r="M1064" s="185"/>
      <c r="N1064" s="186"/>
      <c r="O1064" s="184"/>
      <c r="V1064" s="940"/>
      <c r="W1064" s="779"/>
      <c r="X1064" s="941"/>
    </row>
    <row r="1065" spans="4:24" x14ac:dyDescent="0.25">
      <c r="D1065" s="120"/>
      <c r="E1065" s="120"/>
      <c r="F1065" s="120"/>
      <c r="G1065" s="120"/>
      <c r="H1065" s="120"/>
      <c r="I1065" s="120"/>
      <c r="J1065" s="120"/>
      <c r="K1065" s="433"/>
      <c r="L1065" s="120"/>
      <c r="M1065" s="185"/>
      <c r="N1065" s="186"/>
      <c r="O1065" s="184"/>
      <c r="V1065" s="940"/>
      <c r="W1065" s="779"/>
      <c r="X1065" s="941"/>
    </row>
    <row r="1066" spans="4:24" x14ac:dyDescent="0.25">
      <c r="D1066" s="120"/>
      <c r="E1066" s="120"/>
      <c r="F1066" s="120"/>
      <c r="G1066" s="120"/>
      <c r="H1066" s="120"/>
      <c r="I1066" s="120"/>
      <c r="J1066" s="120"/>
      <c r="K1066" s="433"/>
      <c r="L1066" s="120"/>
      <c r="M1066" s="185"/>
      <c r="N1066" s="186"/>
      <c r="O1066" s="184"/>
      <c r="V1066" s="940"/>
      <c r="W1066" s="779"/>
      <c r="X1066" s="941"/>
    </row>
    <row r="1067" spans="4:24" x14ac:dyDescent="0.25">
      <c r="D1067" s="120"/>
      <c r="E1067" s="120"/>
      <c r="F1067" s="120"/>
      <c r="G1067" s="120"/>
      <c r="H1067" s="120"/>
      <c r="I1067" s="120"/>
      <c r="J1067" s="120"/>
      <c r="K1067" s="433"/>
      <c r="L1067" s="120"/>
      <c r="M1067" s="185"/>
      <c r="N1067" s="186"/>
      <c r="O1067" s="184"/>
      <c r="V1067" s="940"/>
      <c r="W1067" s="779"/>
      <c r="X1067" s="941"/>
    </row>
    <row r="1068" spans="4:24" x14ac:dyDescent="0.25">
      <c r="D1068" s="120"/>
      <c r="E1068" s="120"/>
      <c r="F1068" s="120"/>
      <c r="G1068" s="120"/>
      <c r="H1068" s="120"/>
      <c r="I1068" s="120"/>
      <c r="J1068" s="120"/>
      <c r="K1068" s="433"/>
      <c r="L1068" s="120"/>
      <c r="M1068" s="185"/>
      <c r="N1068" s="186"/>
      <c r="O1068" s="184"/>
      <c r="V1068" s="940"/>
      <c r="W1068" s="779"/>
      <c r="X1068" s="941"/>
    </row>
    <row r="1069" spans="4:24" x14ac:dyDescent="0.25">
      <c r="D1069" s="120"/>
      <c r="E1069" s="120"/>
      <c r="F1069" s="120"/>
      <c r="G1069" s="120"/>
      <c r="H1069" s="120"/>
      <c r="I1069" s="120"/>
      <c r="J1069" s="120"/>
      <c r="K1069" s="433"/>
      <c r="L1069" s="120"/>
      <c r="M1069" s="185"/>
      <c r="N1069" s="186"/>
      <c r="O1069" s="184"/>
      <c r="V1069" s="940"/>
      <c r="W1069" s="779"/>
      <c r="X1069" s="941"/>
    </row>
    <row r="1070" spans="4:24" x14ac:dyDescent="0.25">
      <c r="D1070" s="120"/>
      <c r="E1070" s="120"/>
      <c r="F1070" s="120"/>
      <c r="G1070" s="120"/>
      <c r="H1070" s="120"/>
      <c r="I1070" s="120"/>
      <c r="J1070" s="120"/>
      <c r="K1070" s="433"/>
      <c r="L1070" s="120"/>
      <c r="M1070" s="185"/>
      <c r="N1070" s="186"/>
      <c r="O1070" s="184"/>
      <c r="V1070" s="940"/>
      <c r="W1070" s="779"/>
      <c r="X1070" s="941"/>
    </row>
    <row r="1071" spans="4:24" x14ac:dyDescent="0.25">
      <c r="D1071" s="120"/>
      <c r="E1071" s="120"/>
      <c r="F1071" s="120"/>
      <c r="G1071" s="120"/>
      <c r="H1071" s="120"/>
      <c r="I1071" s="120"/>
      <c r="J1071" s="120"/>
      <c r="K1071" s="433"/>
      <c r="L1071" s="120"/>
      <c r="M1071" s="185"/>
      <c r="N1071" s="186"/>
      <c r="O1071" s="184"/>
      <c r="V1071" s="940"/>
      <c r="W1071" s="779"/>
      <c r="X1071" s="941"/>
    </row>
    <row r="1072" spans="4:24" x14ac:dyDescent="0.25">
      <c r="D1072" s="120"/>
      <c r="E1072" s="120"/>
      <c r="F1072" s="120"/>
      <c r="G1072" s="120"/>
      <c r="H1072" s="120"/>
      <c r="I1072" s="120"/>
      <c r="J1072" s="120"/>
      <c r="K1072" s="433"/>
      <c r="L1072" s="120"/>
      <c r="M1072" s="185"/>
      <c r="N1072" s="186"/>
      <c r="O1072" s="184"/>
      <c r="V1072" s="940"/>
      <c r="W1072" s="779"/>
      <c r="X1072" s="941"/>
    </row>
    <row r="1073" spans="4:24" x14ac:dyDescent="0.25">
      <c r="D1073" s="120"/>
      <c r="E1073" s="120"/>
      <c r="F1073" s="120"/>
      <c r="G1073" s="120"/>
      <c r="H1073" s="120"/>
      <c r="I1073" s="120"/>
      <c r="J1073" s="120"/>
      <c r="K1073" s="433"/>
      <c r="L1073" s="120"/>
      <c r="M1073" s="185"/>
      <c r="N1073" s="186"/>
      <c r="O1073" s="184"/>
      <c r="V1073" s="940"/>
      <c r="W1073" s="779"/>
      <c r="X1073" s="941"/>
    </row>
    <row r="1074" spans="4:24" x14ac:dyDescent="0.25">
      <c r="D1074" s="120"/>
      <c r="E1074" s="120"/>
      <c r="F1074" s="120"/>
      <c r="G1074" s="120"/>
      <c r="H1074" s="120"/>
      <c r="I1074" s="120"/>
      <c r="J1074" s="120"/>
      <c r="K1074" s="433"/>
      <c r="L1074" s="120"/>
      <c r="M1074" s="185"/>
      <c r="N1074" s="186"/>
      <c r="O1074" s="184"/>
      <c r="V1074" s="940"/>
      <c r="W1074" s="779"/>
      <c r="X1074" s="941"/>
    </row>
    <row r="1075" spans="4:24" x14ac:dyDescent="0.25">
      <c r="D1075" s="120"/>
      <c r="E1075" s="120"/>
      <c r="F1075" s="120"/>
      <c r="G1075" s="120"/>
      <c r="H1075" s="120"/>
      <c r="I1075" s="120"/>
      <c r="J1075" s="120"/>
      <c r="K1075" s="433"/>
      <c r="L1075" s="120"/>
      <c r="M1075" s="185"/>
      <c r="N1075" s="186"/>
      <c r="O1075" s="184"/>
      <c r="V1075" s="940"/>
      <c r="W1075" s="779"/>
      <c r="X1075" s="941"/>
    </row>
    <row r="1076" spans="4:24" x14ac:dyDescent="0.25">
      <c r="D1076" s="120"/>
      <c r="E1076" s="120"/>
      <c r="F1076" s="120"/>
      <c r="G1076" s="120"/>
      <c r="H1076" s="120"/>
      <c r="I1076" s="120"/>
      <c r="J1076" s="120"/>
      <c r="K1076" s="433"/>
      <c r="L1076" s="120"/>
      <c r="M1076" s="185"/>
      <c r="N1076" s="186"/>
      <c r="O1076" s="184"/>
      <c r="V1076" s="940"/>
      <c r="W1076" s="779"/>
      <c r="X1076" s="941"/>
    </row>
    <row r="1077" spans="4:24" x14ac:dyDescent="0.25">
      <c r="D1077" s="120"/>
      <c r="E1077" s="120"/>
      <c r="F1077" s="120"/>
      <c r="G1077" s="120"/>
      <c r="H1077" s="120"/>
      <c r="I1077" s="120"/>
      <c r="J1077" s="120"/>
      <c r="K1077" s="433"/>
      <c r="L1077" s="120"/>
      <c r="M1077" s="185"/>
      <c r="N1077" s="186"/>
      <c r="O1077" s="184"/>
      <c r="V1077" s="940"/>
      <c r="W1077" s="779"/>
      <c r="X1077" s="941"/>
    </row>
    <row r="1078" spans="4:24" x14ac:dyDescent="0.25">
      <c r="D1078" s="120"/>
      <c r="E1078" s="120"/>
      <c r="F1078" s="120"/>
      <c r="G1078" s="120"/>
      <c r="H1078" s="120"/>
      <c r="I1078" s="120"/>
      <c r="J1078" s="120"/>
      <c r="K1078" s="433"/>
      <c r="L1078" s="120"/>
      <c r="M1078" s="185"/>
      <c r="N1078" s="186"/>
      <c r="O1078" s="184"/>
      <c r="V1078" s="940"/>
      <c r="W1078" s="779"/>
      <c r="X1078" s="941"/>
    </row>
    <row r="1079" spans="4:24" x14ac:dyDescent="0.25">
      <c r="D1079" s="120"/>
      <c r="E1079" s="120"/>
      <c r="F1079" s="120"/>
      <c r="G1079" s="120"/>
      <c r="H1079" s="120"/>
      <c r="I1079" s="120"/>
      <c r="J1079" s="120"/>
      <c r="K1079" s="433"/>
      <c r="L1079" s="120"/>
      <c r="M1079" s="185"/>
      <c r="N1079" s="186"/>
      <c r="O1079" s="184"/>
      <c r="V1079" s="940"/>
      <c r="W1079" s="779"/>
      <c r="X1079" s="941"/>
    </row>
    <row r="1080" spans="4:24" x14ac:dyDescent="0.25">
      <c r="D1080" s="120"/>
      <c r="E1080" s="120"/>
      <c r="F1080" s="120"/>
      <c r="G1080" s="120"/>
      <c r="H1080" s="120"/>
      <c r="I1080" s="120"/>
      <c r="J1080" s="120"/>
      <c r="K1080" s="433"/>
      <c r="L1080" s="120"/>
      <c r="M1080" s="185"/>
      <c r="N1080" s="186"/>
      <c r="O1080" s="184"/>
      <c r="V1080" s="940"/>
      <c r="W1080" s="779"/>
      <c r="X1080" s="941"/>
    </row>
    <row r="1081" spans="4:24" x14ac:dyDescent="0.25">
      <c r="D1081" s="120"/>
      <c r="E1081" s="120"/>
      <c r="F1081" s="120"/>
      <c r="G1081" s="120"/>
      <c r="H1081" s="120"/>
      <c r="I1081" s="120"/>
      <c r="J1081" s="120"/>
      <c r="K1081" s="433"/>
      <c r="L1081" s="120"/>
      <c r="M1081" s="185"/>
      <c r="N1081" s="186"/>
      <c r="O1081" s="184"/>
      <c r="V1081" s="940"/>
      <c r="W1081" s="779"/>
      <c r="X1081" s="941"/>
    </row>
    <row r="1082" spans="4:24" x14ac:dyDescent="0.25">
      <c r="D1082" s="120"/>
      <c r="E1082" s="120"/>
      <c r="F1082" s="120"/>
      <c r="G1082" s="120"/>
      <c r="H1082" s="120"/>
      <c r="I1082" s="120"/>
      <c r="J1082" s="120"/>
      <c r="K1082" s="433"/>
      <c r="L1082" s="120"/>
      <c r="M1082" s="185"/>
      <c r="N1082" s="186"/>
      <c r="O1082" s="184"/>
      <c r="V1082" s="940"/>
      <c r="W1082" s="779"/>
      <c r="X1082" s="941"/>
    </row>
    <row r="1083" spans="4:24" x14ac:dyDescent="0.25">
      <c r="D1083" s="120"/>
      <c r="E1083" s="120"/>
      <c r="F1083" s="120"/>
      <c r="G1083" s="120"/>
      <c r="H1083" s="120"/>
      <c r="I1083" s="120"/>
      <c r="J1083" s="120"/>
      <c r="K1083" s="433"/>
      <c r="L1083" s="120"/>
      <c r="M1083" s="185"/>
      <c r="N1083" s="186"/>
      <c r="O1083" s="184"/>
      <c r="V1083" s="940"/>
      <c r="W1083" s="779"/>
      <c r="X1083" s="941"/>
    </row>
    <row r="1084" spans="4:24" x14ac:dyDescent="0.25">
      <c r="D1084" s="120"/>
      <c r="E1084" s="120"/>
      <c r="F1084" s="120"/>
      <c r="G1084" s="120"/>
      <c r="H1084" s="120"/>
      <c r="I1084" s="120"/>
      <c r="J1084" s="120"/>
      <c r="K1084" s="433"/>
      <c r="L1084" s="120"/>
      <c r="M1084" s="185"/>
      <c r="N1084" s="186"/>
      <c r="O1084" s="184"/>
      <c r="V1084" s="940"/>
      <c r="W1084" s="779"/>
      <c r="X1084" s="941"/>
    </row>
    <row r="1085" spans="4:24" x14ac:dyDescent="0.25">
      <c r="D1085" s="120"/>
      <c r="E1085" s="120"/>
      <c r="F1085" s="120"/>
      <c r="G1085" s="120"/>
      <c r="H1085" s="120"/>
      <c r="I1085" s="120"/>
      <c r="J1085" s="120"/>
      <c r="K1085" s="433"/>
      <c r="L1085" s="120"/>
      <c r="M1085" s="185"/>
      <c r="N1085" s="186"/>
      <c r="O1085" s="184"/>
      <c r="V1085" s="940"/>
      <c r="W1085" s="779"/>
      <c r="X1085" s="941"/>
    </row>
    <row r="1086" spans="4:24" x14ac:dyDescent="0.25">
      <c r="D1086" s="120"/>
      <c r="E1086" s="120"/>
      <c r="F1086" s="120"/>
      <c r="G1086" s="120"/>
      <c r="H1086" s="120"/>
      <c r="I1086" s="120"/>
      <c r="J1086" s="120"/>
      <c r="K1086" s="433"/>
      <c r="L1086" s="120"/>
      <c r="M1086" s="185"/>
      <c r="N1086" s="186"/>
      <c r="O1086" s="184"/>
      <c r="V1086" s="940"/>
      <c r="W1086" s="779"/>
      <c r="X1086" s="941"/>
    </row>
    <row r="1087" spans="4:24" x14ac:dyDescent="0.25">
      <c r="D1087" s="120"/>
      <c r="E1087" s="120"/>
      <c r="F1087" s="120"/>
      <c r="G1087" s="120"/>
      <c r="H1087" s="120"/>
      <c r="I1087" s="120"/>
      <c r="J1087" s="120"/>
      <c r="K1087" s="433"/>
      <c r="L1087" s="120"/>
      <c r="M1087" s="185"/>
      <c r="N1087" s="186"/>
      <c r="O1087" s="184"/>
      <c r="V1087" s="940"/>
      <c r="W1087" s="779"/>
      <c r="X1087" s="941"/>
    </row>
    <row r="1088" spans="4:24" x14ac:dyDescent="0.25">
      <c r="D1088" s="120"/>
      <c r="E1088" s="120"/>
      <c r="F1088" s="120"/>
      <c r="G1088" s="120"/>
      <c r="H1088" s="120"/>
      <c r="I1088" s="120"/>
      <c r="J1088" s="120"/>
      <c r="K1088" s="433"/>
      <c r="L1088" s="120"/>
      <c r="M1088" s="185"/>
      <c r="N1088" s="186"/>
      <c r="O1088" s="184"/>
      <c r="V1088" s="940"/>
      <c r="W1088" s="779"/>
      <c r="X1088" s="941"/>
    </row>
    <row r="1089" spans="4:24" x14ac:dyDescent="0.25">
      <c r="D1089" s="120"/>
      <c r="E1089" s="120"/>
      <c r="F1089" s="120"/>
      <c r="G1089" s="120"/>
      <c r="H1089" s="120"/>
      <c r="I1089" s="120"/>
      <c r="J1089" s="120"/>
      <c r="K1089" s="433"/>
      <c r="L1089" s="120"/>
      <c r="M1089" s="185"/>
      <c r="N1089" s="186"/>
      <c r="O1089" s="184"/>
      <c r="V1089" s="940"/>
      <c r="W1089" s="779"/>
      <c r="X1089" s="941"/>
    </row>
    <row r="1090" spans="4:24" x14ac:dyDescent="0.25">
      <c r="D1090" s="120"/>
      <c r="E1090" s="120"/>
      <c r="F1090" s="120"/>
      <c r="G1090" s="120"/>
      <c r="H1090" s="120"/>
      <c r="I1090" s="120"/>
      <c r="J1090" s="120"/>
      <c r="K1090" s="433"/>
      <c r="L1090" s="120"/>
      <c r="M1090" s="185"/>
      <c r="N1090" s="186"/>
      <c r="O1090" s="184"/>
      <c r="V1090" s="940"/>
      <c r="W1090" s="779"/>
      <c r="X1090" s="941"/>
    </row>
    <row r="1091" spans="4:24" x14ac:dyDescent="0.25">
      <c r="D1091" s="120"/>
      <c r="E1091" s="120"/>
      <c r="F1091" s="120"/>
      <c r="G1091" s="120"/>
      <c r="H1091" s="120"/>
      <c r="I1091" s="120"/>
      <c r="J1091" s="120"/>
      <c r="K1091" s="433"/>
      <c r="L1091" s="120"/>
      <c r="M1091" s="185"/>
      <c r="N1091" s="186"/>
      <c r="O1091" s="184"/>
      <c r="V1091" s="940"/>
      <c r="W1091" s="779"/>
      <c r="X1091" s="941"/>
    </row>
    <row r="1092" spans="4:24" x14ac:dyDescent="0.25">
      <c r="D1092" s="120"/>
      <c r="E1092" s="120"/>
      <c r="F1092" s="120"/>
      <c r="G1092" s="120"/>
      <c r="H1092" s="120"/>
      <c r="I1092" s="120"/>
      <c r="J1092" s="120"/>
      <c r="K1092" s="433"/>
      <c r="L1092" s="120"/>
      <c r="M1092" s="185"/>
      <c r="N1092" s="186"/>
      <c r="O1092" s="184"/>
      <c r="V1092" s="940"/>
      <c r="W1092" s="779"/>
      <c r="X1092" s="941"/>
    </row>
    <row r="1093" spans="4:24" x14ac:dyDescent="0.25">
      <c r="D1093" s="120"/>
      <c r="E1093" s="120"/>
      <c r="F1093" s="120"/>
      <c r="G1093" s="120"/>
      <c r="H1093" s="120"/>
      <c r="I1093" s="120"/>
      <c r="J1093" s="120"/>
      <c r="K1093" s="433"/>
      <c r="L1093" s="120"/>
      <c r="M1093" s="185"/>
      <c r="N1093" s="186"/>
      <c r="O1093" s="184"/>
      <c r="V1093" s="940"/>
      <c r="W1093" s="779"/>
      <c r="X1093" s="941"/>
    </row>
    <row r="1094" spans="4:24" x14ac:dyDescent="0.25">
      <c r="D1094" s="120"/>
      <c r="E1094" s="120"/>
      <c r="F1094" s="120"/>
      <c r="G1094" s="120"/>
      <c r="H1094" s="120"/>
      <c r="I1094" s="120"/>
      <c r="J1094" s="120"/>
      <c r="K1094" s="433"/>
      <c r="L1094" s="120"/>
      <c r="M1094" s="185"/>
      <c r="N1094" s="186"/>
      <c r="O1094" s="184"/>
      <c r="V1094" s="940"/>
      <c r="W1094" s="779"/>
      <c r="X1094" s="941"/>
    </row>
    <row r="1095" spans="4:24" x14ac:dyDescent="0.25">
      <c r="D1095" s="120"/>
      <c r="E1095" s="120"/>
      <c r="F1095" s="120"/>
      <c r="G1095" s="120"/>
      <c r="H1095" s="120"/>
      <c r="I1095" s="120"/>
      <c r="J1095" s="120"/>
      <c r="K1095" s="433"/>
      <c r="L1095" s="120"/>
      <c r="M1095" s="185"/>
      <c r="N1095" s="186"/>
      <c r="O1095" s="184"/>
      <c r="V1095" s="940"/>
      <c r="W1095" s="779"/>
      <c r="X1095" s="941"/>
    </row>
    <row r="1096" spans="4:24" x14ac:dyDescent="0.25">
      <c r="D1096" s="120"/>
      <c r="E1096" s="120"/>
      <c r="F1096" s="120"/>
      <c r="G1096" s="120"/>
      <c r="H1096" s="120"/>
      <c r="I1096" s="120"/>
      <c r="J1096" s="120"/>
      <c r="K1096" s="433"/>
      <c r="L1096" s="120"/>
      <c r="M1096" s="185"/>
      <c r="N1096" s="186"/>
      <c r="O1096" s="184"/>
      <c r="V1096" s="940"/>
      <c r="W1096" s="779"/>
      <c r="X1096" s="941"/>
    </row>
    <row r="1097" spans="4:24" x14ac:dyDescent="0.25">
      <c r="D1097" s="120"/>
      <c r="E1097" s="120"/>
      <c r="F1097" s="120"/>
      <c r="G1097" s="120"/>
      <c r="H1097" s="120"/>
      <c r="I1097" s="120"/>
      <c r="J1097" s="120"/>
      <c r="K1097" s="433"/>
      <c r="L1097" s="120"/>
      <c r="M1097" s="185"/>
      <c r="N1097" s="186"/>
      <c r="O1097" s="184"/>
      <c r="V1097" s="940"/>
      <c r="W1097" s="779"/>
      <c r="X1097" s="941"/>
    </row>
    <row r="1098" spans="4:24" x14ac:dyDescent="0.25">
      <c r="D1098" s="120"/>
      <c r="E1098" s="120"/>
      <c r="F1098" s="120"/>
      <c r="G1098" s="120"/>
      <c r="H1098" s="120"/>
      <c r="I1098" s="120"/>
      <c r="J1098" s="120"/>
      <c r="K1098" s="433"/>
      <c r="L1098" s="120"/>
      <c r="M1098" s="185"/>
      <c r="N1098" s="186"/>
      <c r="O1098" s="184"/>
      <c r="V1098" s="940"/>
      <c r="W1098" s="779"/>
      <c r="X1098" s="941"/>
    </row>
    <row r="1099" spans="4:24" x14ac:dyDescent="0.25">
      <c r="D1099" s="120"/>
      <c r="E1099" s="120"/>
      <c r="F1099" s="120"/>
      <c r="G1099" s="120"/>
      <c r="H1099" s="120"/>
      <c r="I1099" s="120"/>
      <c r="J1099" s="120"/>
      <c r="K1099" s="433"/>
      <c r="L1099" s="120"/>
      <c r="M1099" s="185"/>
      <c r="N1099" s="186"/>
      <c r="O1099" s="184"/>
      <c r="V1099" s="940"/>
      <c r="W1099" s="779"/>
      <c r="X1099" s="941"/>
    </row>
    <row r="1100" spans="4:24" x14ac:dyDescent="0.25">
      <c r="D1100" s="120"/>
      <c r="E1100" s="120"/>
      <c r="F1100" s="120"/>
      <c r="G1100" s="120"/>
      <c r="H1100" s="120"/>
      <c r="I1100" s="120"/>
      <c r="J1100" s="120"/>
      <c r="K1100" s="433"/>
      <c r="L1100" s="120"/>
      <c r="M1100" s="185"/>
      <c r="N1100" s="186"/>
      <c r="O1100" s="184"/>
      <c r="V1100" s="940"/>
      <c r="W1100" s="779"/>
      <c r="X1100" s="941"/>
    </row>
    <row r="1101" spans="4:24" x14ac:dyDescent="0.25">
      <c r="D1101" s="120"/>
      <c r="E1101" s="120"/>
      <c r="F1101" s="120"/>
      <c r="G1101" s="120"/>
      <c r="H1101" s="120"/>
      <c r="I1101" s="120"/>
      <c r="J1101" s="120"/>
      <c r="K1101" s="433"/>
      <c r="L1101" s="120"/>
      <c r="M1101" s="185"/>
      <c r="N1101" s="186"/>
      <c r="O1101" s="184"/>
      <c r="V1101" s="940"/>
      <c r="W1101" s="779"/>
      <c r="X1101" s="941"/>
    </row>
    <row r="1102" spans="4:24" x14ac:dyDescent="0.25">
      <c r="D1102" s="120"/>
      <c r="E1102" s="120"/>
      <c r="F1102" s="120"/>
      <c r="G1102" s="120"/>
      <c r="H1102" s="120"/>
      <c r="I1102" s="120"/>
      <c r="J1102" s="120"/>
      <c r="K1102" s="433"/>
      <c r="L1102" s="120"/>
      <c r="M1102" s="185"/>
      <c r="N1102" s="186"/>
      <c r="O1102" s="184"/>
      <c r="V1102" s="940"/>
      <c r="W1102" s="779"/>
      <c r="X1102" s="941"/>
    </row>
    <row r="1103" spans="4:24" x14ac:dyDescent="0.25">
      <c r="D1103" s="120"/>
      <c r="E1103" s="120"/>
      <c r="F1103" s="120"/>
      <c r="G1103" s="120"/>
      <c r="H1103" s="120"/>
      <c r="I1103" s="120"/>
      <c r="J1103" s="120"/>
      <c r="K1103" s="433"/>
      <c r="L1103" s="120"/>
      <c r="M1103" s="185"/>
      <c r="N1103" s="186"/>
      <c r="O1103" s="184"/>
      <c r="V1103" s="940"/>
      <c r="W1103" s="779"/>
      <c r="X1103" s="941"/>
    </row>
    <row r="1104" spans="4:24" x14ac:dyDescent="0.25">
      <c r="D1104" s="120"/>
      <c r="E1104" s="120"/>
      <c r="F1104" s="120"/>
      <c r="G1104" s="120"/>
      <c r="H1104" s="120"/>
      <c r="I1104" s="120"/>
      <c r="J1104" s="120"/>
      <c r="K1104" s="433"/>
      <c r="L1104" s="120"/>
      <c r="M1104" s="185"/>
      <c r="N1104" s="186"/>
      <c r="O1104" s="184"/>
      <c r="V1104" s="940"/>
      <c r="W1104" s="779"/>
      <c r="X1104" s="941"/>
    </row>
    <row r="1105" spans="4:24" x14ac:dyDescent="0.25">
      <c r="D1105" s="120"/>
      <c r="E1105" s="120"/>
      <c r="F1105" s="120"/>
      <c r="G1105" s="120"/>
      <c r="H1105" s="120"/>
      <c r="I1105" s="120"/>
      <c r="J1105" s="120"/>
      <c r="K1105" s="433"/>
      <c r="L1105" s="120"/>
      <c r="M1105" s="185"/>
      <c r="N1105" s="186"/>
      <c r="O1105" s="184"/>
      <c r="V1105" s="940"/>
      <c r="W1105" s="779"/>
      <c r="X1105" s="941"/>
    </row>
    <row r="1106" spans="4:24" x14ac:dyDescent="0.25">
      <c r="D1106" s="120"/>
      <c r="E1106" s="120"/>
      <c r="F1106" s="120"/>
      <c r="G1106" s="120"/>
      <c r="H1106" s="120"/>
      <c r="I1106" s="120"/>
      <c r="J1106" s="120"/>
      <c r="K1106" s="433"/>
      <c r="L1106" s="120"/>
      <c r="M1106" s="185"/>
      <c r="N1106" s="186"/>
      <c r="O1106" s="184"/>
      <c r="V1106" s="940"/>
      <c r="W1106" s="779"/>
      <c r="X1106" s="941"/>
    </row>
    <row r="1107" spans="4:24" x14ac:dyDescent="0.25">
      <c r="D1107" s="120"/>
      <c r="E1107" s="120"/>
      <c r="F1107" s="120"/>
      <c r="G1107" s="120"/>
      <c r="H1107" s="120"/>
      <c r="I1107" s="120"/>
      <c r="J1107" s="120"/>
      <c r="K1107" s="433"/>
      <c r="L1107" s="120"/>
      <c r="M1107" s="185"/>
      <c r="N1107" s="186"/>
      <c r="O1107" s="184"/>
      <c r="V1107" s="940"/>
      <c r="W1107" s="779"/>
      <c r="X1107" s="941"/>
    </row>
    <row r="1108" spans="4:24" x14ac:dyDescent="0.25">
      <c r="D1108" s="120"/>
      <c r="E1108" s="120"/>
      <c r="F1108" s="120"/>
      <c r="G1108" s="120"/>
      <c r="H1108" s="120"/>
      <c r="I1108" s="120"/>
      <c r="J1108" s="120"/>
      <c r="K1108" s="433"/>
      <c r="L1108" s="120"/>
      <c r="M1108" s="185"/>
      <c r="N1108" s="186"/>
      <c r="O1108" s="184"/>
      <c r="V1108" s="940"/>
      <c r="W1108" s="779"/>
      <c r="X1108" s="941"/>
    </row>
    <row r="1109" spans="4:24" x14ac:dyDescent="0.25">
      <c r="D1109" s="120"/>
      <c r="E1109" s="120"/>
      <c r="F1109" s="120"/>
      <c r="G1109" s="120"/>
      <c r="H1109" s="120"/>
      <c r="I1109" s="120"/>
      <c r="J1109" s="120"/>
      <c r="K1109" s="433"/>
      <c r="L1109" s="120"/>
      <c r="M1109" s="185"/>
      <c r="N1109" s="186"/>
      <c r="O1109" s="184"/>
      <c r="V1109" s="940"/>
      <c r="W1109" s="779"/>
      <c r="X1109" s="941"/>
    </row>
    <row r="1110" spans="4:24" x14ac:dyDescent="0.25">
      <c r="D1110" s="120"/>
      <c r="E1110" s="120"/>
      <c r="F1110" s="120"/>
      <c r="G1110" s="120"/>
      <c r="H1110" s="120"/>
      <c r="I1110" s="120"/>
      <c r="J1110" s="120"/>
      <c r="K1110" s="433"/>
      <c r="L1110" s="120"/>
      <c r="M1110" s="185"/>
      <c r="N1110" s="186"/>
      <c r="O1110" s="184"/>
      <c r="V1110" s="940"/>
      <c r="W1110" s="779"/>
      <c r="X1110" s="941"/>
    </row>
    <row r="1111" spans="4:24" x14ac:dyDescent="0.25">
      <c r="D1111" s="120"/>
      <c r="E1111" s="120"/>
      <c r="F1111" s="120"/>
      <c r="G1111" s="120"/>
      <c r="H1111" s="120"/>
      <c r="I1111" s="120"/>
      <c r="J1111" s="120"/>
      <c r="K1111" s="433"/>
      <c r="L1111" s="120"/>
      <c r="M1111" s="185"/>
      <c r="N1111" s="186"/>
      <c r="O1111" s="184"/>
      <c r="V1111" s="940"/>
      <c r="W1111" s="779"/>
      <c r="X1111" s="941"/>
    </row>
    <row r="1112" spans="4:24" x14ac:dyDescent="0.25">
      <c r="D1112" s="120"/>
      <c r="E1112" s="120"/>
      <c r="F1112" s="120"/>
      <c r="G1112" s="120"/>
      <c r="H1112" s="120"/>
      <c r="I1112" s="120"/>
      <c r="J1112" s="120"/>
      <c r="K1112" s="433"/>
      <c r="L1112" s="120"/>
      <c r="M1112" s="185"/>
      <c r="N1112" s="186"/>
      <c r="O1112" s="184"/>
      <c r="V1112" s="940"/>
      <c r="W1112" s="779"/>
      <c r="X1112" s="941"/>
    </row>
    <row r="1113" spans="4:24" x14ac:dyDescent="0.25">
      <c r="D1113" s="120"/>
      <c r="E1113" s="120"/>
      <c r="F1113" s="120"/>
      <c r="G1113" s="120"/>
      <c r="H1113" s="120"/>
      <c r="I1113" s="120"/>
      <c r="J1113" s="120"/>
      <c r="K1113" s="433"/>
      <c r="L1113" s="120"/>
      <c r="M1113" s="185"/>
      <c r="N1113" s="186"/>
      <c r="O1113" s="184"/>
      <c r="V1113" s="940"/>
      <c r="W1113" s="779"/>
      <c r="X1113" s="941"/>
    </row>
    <row r="1114" spans="4:24" x14ac:dyDescent="0.25">
      <c r="D1114" s="120"/>
      <c r="E1114" s="120"/>
      <c r="F1114" s="120"/>
      <c r="G1114" s="120"/>
      <c r="H1114" s="120"/>
      <c r="I1114" s="120"/>
      <c r="J1114" s="120"/>
      <c r="K1114" s="433"/>
      <c r="L1114" s="120"/>
      <c r="M1114" s="185"/>
      <c r="N1114" s="186"/>
      <c r="O1114" s="184"/>
      <c r="V1114" s="940"/>
      <c r="W1114" s="779"/>
      <c r="X1114" s="941"/>
    </row>
    <row r="1115" spans="4:24" x14ac:dyDescent="0.25">
      <c r="D1115" s="120"/>
      <c r="E1115" s="120"/>
      <c r="F1115" s="120"/>
      <c r="G1115" s="120"/>
      <c r="H1115" s="120"/>
      <c r="I1115" s="120"/>
      <c r="J1115" s="120"/>
      <c r="K1115" s="433"/>
      <c r="L1115" s="120"/>
      <c r="M1115" s="185"/>
      <c r="N1115" s="186"/>
      <c r="O1115" s="184"/>
      <c r="V1115" s="940"/>
      <c r="W1115" s="779"/>
      <c r="X1115" s="941"/>
    </row>
    <row r="1116" spans="4:24" x14ac:dyDescent="0.25">
      <c r="D1116" s="120"/>
      <c r="E1116" s="120"/>
      <c r="F1116" s="120"/>
      <c r="G1116" s="120"/>
      <c r="H1116" s="120"/>
      <c r="I1116" s="120"/>
      <c r="J1116" s="120"/>
      <c r="K1116" s="433"/>
      <c r="L1116" s="120"/>
      <c r="M1116" s="185"/>
      <c r="N1116" s="186"/>
      <c r="O1116" s="184"/>
      <c r="V1116" s="940"/>
      <c r="W1116" s="779"/>
      <c r="X1116" s="941"/>
    </row>
    <row r="1117" spans="4:24" x14ac:dyDescent="0.25">
      <c r="D1117" s="120"/>
      <c r="E1117" s="120"/>
      <c r="F1117" s="120"/>
      <c r="G1117" s="120"/>
      <c r="H1117" s="120"/>
      <c r="I1117" s="120"/>
      <c r="J1117" s="120"/>
      <c r="K1117" s="433"/>
      <c r="L1117" s="120"/>
      <c r="M1117" s="185"/>
      <c r="N1117" s="186"/>
      <c r="O1117" s="184"/>
      <c r="V1117" s="940"/>
      <c r="W1117" s="779"/>
      <c r="X1117" s="941"/>
    </row>
    <row r="1118" spans="4:24" x14ac:dyDescent="0.25">
      <c r="D1118" s="120"/>
      <c r="E1118" s="120"/>
      <c r="F1118" s="120"/>
      <c r="G1118" s="120"/>
      <c r="H1118" s="120"/>
      <c r="I1118" s="120"/>
      <c r="J1118" s="120"/>
      <c r="K1118" s="433"/>
      <c r="L1118" s="120"/>
      <c r="M1118" s="185"/>
      <c r="N1118" s="186"/>
      <c r="O1118" s="184"/>
      <c r="V1118" s="940"/>
      <c r="W1118" s="779"/>
      <c r="X1118" s="941"/>
    </row>
    <row r="1119" spans="4:24" x14ac:dyDescent="0.25">
      <c r="D1119" s="120"/>
      <c r="E1119" s="120"/>
      <c r="F1119" s="120"/>
      <c r="G1119" s="120"/>
      <c r="H1119" s="120"/>
      <c r="I1119" s="120"/>
      <c r="J1119" s="120"/>
      <c r="K1119" s="433"/>
      <c r="L1119" s="120"/>
      <c r="M1119" s="185"/>
      <c r="N1119" s="186"/>
      <c r="O1119" s="184"/>
      <c r="V1119" s="940"/>
      <c r="W1119" s="779"/>
      <c r="X1119" s="941"/>
    </row>
    <row r="1120" spans="4:24" x14ac:dyDescent="0.25">
      <c r="D1120" s="120"/>
      <c r="E1120" s="120"/>
      <c r="F1120" s="120"/>
      <c r="G1120" s="120"/>
      <c r="H1120" s="120"/>
      <c r="I1120" s="120"/>
      <c r="J1120" s="120"/>
      <c r="K1120" s="433"/>
      <c r="L1120" s="120"/>
      <c r="M1120" s="185"/>
      <c r="N1120" s="186"/>
      <c r="O1120" s="184"/>
      <c r="V1120" s="940"/>
      <c r="W1120" s="779"/>
      <c r="X1120" s="941"/>
    </row>
    <row r="1121" spans="4:24" x14ac:dyDescent="0.25">
      <c r="D1121" s="120"/>
      <c r="E1121" s="120"/>
      <c r="F1121" s="120"/>
      <c r="G1121" s="120"/>
      <c r="H1121" s="120"/>
      <c r="I1121" s="120"/>
      <c r="J1121" s="120"/>
      <c r="K1121" s="433"/>
      <c r="L1121" s="120"/>
      <c r="M1121" s="185"/>
      <c r="N1121" s="186"/>
      <c r="O1121" s="184"/>
      <c r="V1121" s="940"/>
      <c r="W1121" s="779"/>
      <c r="X1121" s="941"/>
    </row>
    <row r="1122" spans="4:24" x14ac:dyDescent="0.25">
      <c r="D1122" s="120"/>
      <c r="E1122" s="120"/>
      <c r="F1122" s="120"/>
      <c r="G1122" s="120"/>
      <c r="H1122" s="120"/>
      <c r="I1122" s="120"/>
      <c r="J1122" s="120"/>
      <c r="K1122" s="433"/>
      <c r="L1122" s="120"/>
      <c r="M1122" s="185"/>
      <c r="N1122" s="186"/>
      <c r="O1122" s="184"/>
      <c r="V1122" s="940"/>
      <c r="W1122" s="779"/>
      <c r="X1122" s="941"/>
    </row>
    <row r="1123" spans="4:24" x14ac:dyDescent="0.25">
      <c r="D1123" s="120"/>
      <c r="E1123" s="120"/>
      <c r="F1123" s="120"/>
      <c r="G1123" s="120"/>
      <c r="H1123" s="120"/>
      <c r="I1123" s="120"/>
      <c r="J1123" s="120"/>
      <c r="K1123" s="433"/>
      <c r="L1123" s="120"/>
      <c r="M1123" s="185"/>
      <c r="N1123" s="186"/>
      <c r="O1123" s="184"/>
      <c r="V1123" s="940"/>
      <c r="W1123" s="779"/>
      <c r="X1123" s="941"/>
    </row>
    <row r="1124" spans="4:24" x14ac:dyDescent="0.25">
      <c r="D1124" s="120"/>
      <c r="E1124" s="120"/>
      <c r="F1124" s="120"/>
      <c r="G1124" s="120"/>
      <c r="H1124" s="120"/>
      <c r="I1124" s="120"/>
      <c r="J1124" s="120"/>
      <c r="K1124" s="433"/>
      <c r="L1124" s="120"/>
      <c r="M1124" s="185"/>
      <c r="N1124" s="186"/>
      <c r="O1124" s="184"/>
      <c r="V1124" s="940"/>
      <c r="W1124" s="779"/>
      <c r="X1124" s="941"/>
    </row>
    <row r="1125" spans="4:24" x14ac:dyDescent="0.25">
      <c r="D1125" s="120"/>
      <c r="E1125" s="120"/>
      <c r="F1125" s="120"/>
      <c r="G1125" s="120"/>
      <c r="H1125" s="120"/>
      <c r="I1125" s="120"/>
      <c r="J1125" s="120"/>
      <c r="K1125" s="433"/>
      <c r="L1125" s="120"/>
      <c r="M1125" s="185"/>
      <c r="N1125" s="186"/>
      <c r="O1125" s="184"/>
      <c r="V1125" s="940"/>
      <c r="W1125" s="779"/>
      <c r="X1125" s="941"/>
    </row>
    <row r="1126" spans="4:24" x14ac:dyDescent="0.25">
      <c r="D1126" s="120"/>
      <c r="E1126" s="120"/>
      <c r="F1126" s="120"/>
      <c r="G1126" s="120"/>
      <c r="H1126" s="120"/>
      <c r="I1126" s="120"/>
      <c r="J1126" s="120"/>
      <c r="K1126" s="433"/>
      <c r="L1126" s="120"/>
      <c r="M1126" s="185"/>
      <c r="N1126" s="186"/>
      <c r="O1126" s="184"/>
      <c r="V1126" s="940"/>
      <c r="W1126" s="779"/>
      <c r="X1126" s="941"/>
    </row>
    <row r="1127" spans="4:24" x14ac:dyDescent="0.25">
      <c r="D1127" s="120"/>
      <c r="E1127" s="120"/>
      <c r="F1127" s="120"/>
      <c r="G1127" s="120"/>
      <c r="H1127" s="120"/>
      <c r="I1127" s="120"/>
      <c r="J1127" s="120"/>
      <c r="K1127" s="433"/>
      <c r="L1127" s="120"/>
      <c r="M1127" s="185"/>
      <c r="N1127" s="186"/>
      <c r="O1127" s="184"/>
      <c r="V1127" s="940"/>
      <c r="W1127" s="779"/>
      <c r="X1127" s="941"/>
    </row>
    <row r="1128" spans="4:24" x14ac:dyDescent="0.25">
      <c r="D1128" s="120"/>
      <c r="E1128" s="120"/>
      <c r="F1128" s="120"/>
      <c r="G1128" s="120"/>
      <c r="H1128" s="120"/>
      <c r="I1128" s="120"/>
      <c r="J1128" s="120"/>
      <c r="K1128" s="433"/>
      <c r="L1128" s="120"/>
      <c r="M1128" s="185"/>
      <c r="N1128" s="186"/>
      <c r="O1128" s="184"/>
      <c r="V1128" s="940"/>
      <c r="W1128" s="779"/>
      <c r="X1128" s="941"/>
    </row>
    <row r="1129" spans="4:24" x14ac:dyDescent="0.25">
      <c r="D1129" s="120"/>
      <c r="E1129" s="120"/>
      <c r="F1129" s="120"/>
      <c r="G1129" s="120"/>
      <c r="H1129" s="120"/>
      <c r="I1129" s="120"/>
      <c r="J1129" s="120"/>
      <c r="K1129" s="433"/>
      <c r="L1129" s="120"/>
      <c r="M1129" s="185"/>
      <c r="N1129" s="186"/>
      <c r="O1129" s="184"/>
      <c r="V1129" s="940"/>
      <c r="W1129" s="779"/>
      <c r="X1129" s="941"/>
    </row>
    <row r="1130" spans="4:24" x14ac:dyDescent="0.25">
      <c r="D1130" s="120"/>
      <c r="E1130" s="120"/>
      <c r="F1130" s="120"/>
      <c r="G1130" s="120"/>
      <c r="H1130" s="120"/>
      <c r="I1130" s="120"/>
      <c r="J1130" s="120"/>
      <c r="K1130" s="433"/>
      <c r="L1130" s="120"/>
      <c r="M1130" s="185"/>
      <c r="N1130" s="186"/>
      <c r="O1130" s="184"/>
      <c r="V1130" s="940"/>
      <c r="W1130" s="779"/>
      <c r="X1130" s="941"/>
    </row>
    <row r="1131" spans="4:24" x14ac:dyDescent="0.25">
      <c r="D1131" s="120"/>
      <c r="E1131" s="120"/>
      <c r="F1131" s="120"/>
      <c r="G1131" s="120"/>
      <c r="H1131" s="120"/>
      <c r="I1131" s="120"/>
      <c r="J1131" s="120"/>
      <c r="K1131" s="433"/>
      <c r="L1131" s="120"/>
      <c r="M1131" s="185"/>
      <c r="N1131" s="186"/>
      <c r="O1131" s="184"/>
      <c r="V1131" s="940"/>
      <c r="W1131" s="779"/>
      <c r="X1131" s="941"/>
    </row>
    <row r="1132" spans="4:24" x14ac:dyDescent="0.25">
      <c r="D1132" s="120"/>
      <c r="E1132" s="120"/>
      <c r="F1132" s="120"/>
      <c r="G1132" s="120"/>
      <c r="H1132" s="120"/>
      <c r="I1132" s="120"/>
      <c r="J1132" s="120"/>
      <c r="K1132" s="433"/>
      <c r="L1132" s="120"/>
      <c r="M1132" s="185"/>
      <c r="N1132" s="186"/>
      <c r="O1132" s="184"/>
      <c r="V1132" s="940"/>
      <c r="W1132" s="779"/>
      <c r="X1132" s="941"/>
    </row>
    <row r="1133" spans="4:24" x14ac:dyDescent="0.25">
      <c r="D1133" s="120"/>
      <c r="E1133" s="120"/>
      <c r="F1133" s="120"/>
      <c r="G1133" s="120"/>
      <c r="H1133" s="120"/>
      <c r="I1133" s="120"/>
      <c r="J1133" s="120"/>
      <c r="K1133" s="433"/>
      <c r="L1133" s="120"/>
      <c r="M1133" s="185"/>
      <c r="N1133" s="186"/>
      <c r="O1133" s="184"/>
      <c r="V1133" s="940"/>
      <c r="W1133" s="779"/>
      <c r="X1133" s="941"/>
    </row>
    <row r="1134" spans="4:24" x14ac:dyDescent="0.25">
      <c r="D1134" s="120"/>
      <c r="E1134" s="120"/>
      <c r="F1134" s="120"/>
      <c r="G1134" s="120"/>
      <c r="H1134" s="120"/>
      <c r="I1134" s="120"/>
      <c r="J1134" s="120"/>
      <c r="K1134" s="433"/>
      <c r="L1134" s="120"/>
      <c r="M1134" s="185"/>
      <c r="N1134" s="186"/>
      <c r="O1134" s="184"/>
      <c r="V1134" s="940"/>
      <c r="W1134" s="779"/>
      <c r="X1134" s="941"/>
    </row>
    <row r="1135" spans="4:24" x14ac:dyDescent="0.25">
      <c r="D1135" s="120"/>
      <c r="E1135" s="120"/>
      <c r="F1135" s="120"/>
      <c r="G1135" s="120"/>
      <c r="H1135" s="120"/>
      <c r="I1135" s="120"/>
      <c r="J1135" s="120"/>
      <c r="K1135" s="433"/>
      <c r="L1135" s="120"/>
      <c r="M1135" s="185"/>
      <c r="N1135" s="186"/>
      <c r="O1135" s="184"/>
      <c r="V1135" s="940"/>
      <c r="W1135" s="779"/>
      <c r="X1135" s="941"/>
    </row>
    <row r="1136" spans="4:24" x14ac:dyDescent="0.25">
      <c r="D1136" s="120"/>
      <c r="E1136" s="120"/>
      <c r="F1136" s="120"/>
      <c r="G1136" s="120"/>
      <c r="H1136" s="120"/>
      <c r="I1136" s="120"/>
      <c r="J1136" s="120"/>
      <c r="K1136" s="433"/>
      <c r="L1136" s="120"/>
      <c r="M1136" s="185"/>
      <c r="N1136" s="186"/>
      <c r="O1136" s="184"/>
      <c r="V1136" s="940"/>
      <c r="W1136" s="779"/>
      <c r="X1136" s="941"/>
    </row>
    <row r="1137" spans="4:24" x14ac:dyDescent="0.25">
      <c r="D1137" s="120"/>
      <c r="E1137" s="120"/>
      <c r="F1137" s="120"/>
      <c r="G1137" s="120"/>
      <c r="H1137" s="120"/>
      <c r="I1137" s="120"/>
      <c r="J1137" s="120"/>
      <c r="K1137" s="433"/>
      <c r="L1137" s="120"/>
      <c r="M1137" s="185"/>
      <c r="N1137" s="186"/>
      <c r="O1137" s="184"/>
      <c r="V1137" s="940"/>
      <c r="W1137" s="779"/>
      <c r="X1137" s="941"/>
    </row>
    <row r="1138" spans="4:24" x14ac:dyDescent="0.25">
      <c r="D1138" s="120"/>
      <c r="E1138" s="120"/>
      <c r="F1138" s="120"/>
      <c r="G1138" s="120"/>
      <c r="H1138" s="120"/>
      <c r="I1138" s="120"/>
      <c r="J1138" s="120"/>
      <c r="K1138" s="433"/>
      <c r="L1138" s="120"/>
      <c r="M1138" s="185"/>
      <c r="N1138" s="186"/>
      <c r="O1138" s="184"/>
      <c r="V1138" s="940"/>
      <c r="W1138" s="779"/>
      <c r="X1138" s="941"/>
    </row>
    <row r="1139" spans="4:24" x14ac:dyDescent="0.25">
      <c r="D1139" s="120"/>
      <c r="E1139" s="120"/>
      <c r="F1139" s="120"/>
      <c r="G1139" s="120"/>
      <c r="H1139" s="120"/>
      <c r="I1139" s="120"/>
      <c r="J1139" s="120"/>
      <c r="K1139" s="433"/>
      <c r="L1139" s="120"/>
      <c r="M1139" s="185"/>
      <c r="N1139" s="186"/>
      <c r="O1139" s="184"/>
      <c r="V1139" s="940"/>
      <c r="W1139" s="779"/>
      <c r="X1139" s="941"/>
    </row>
    <row r="1140" spans="4:24" x14ac:dyDescent="0.25">
      <c r="D1140" s="120"/>
      <c r="E1140" s="120"/>
      <c r="F1140" s="120"/>
      <c r="G1140" s="120"/>
      <c r="H1140" s="120"/>
      <c r="I1140" s="120"/>
      <c r="J1140" s="120"/>
      <c r="K1140" s="433"/>
      <c r="L1140" s="120"/>
      <c r="M1140" s="185"/>
      <c r="N1140" s="186"/>
      <c r="O1140" s="184"/>
      <c r="V1140" s="940"/>
      <c r="W1140" s="779"/>
      <c r="X1140" s="941"/>
    </row>
    <row r="1141" spans="4:24" x14ac:dyDescent="0.25">
      <c r="D1141" s="120"/>
      <c r="E1141" s="120"/>
      <c r="F1141" s="120"/>
      <c r="G1141" s="120"/>
      <c r="H1141" s="120"/>
      <c r="I1141" s="120"/>
      <c r="J1141" s="120"/>
      <c r="K1141" s="433"/>
      <c r="L1141" s="120"/>
      <c r="M1141" s="185"/>
      <c r="N1141" s="186"/>
      <c r="O1141" s="184"/>
      <c r="V1141" s="940"/>
      <c r="W1141" s="779"/>
      <c r="X1141" s="941"/>
    </row>
    <row r="1142" spans="4:24" x14ac:dyDescent="0.25">
      <c r="D1142" s="120"/>
      <c r="E1142" s="120"/>
      <c r="F1142" s="120"/>
      <c r="G1142" s="120"/>
      <c r="H1142" s="120"/>
      <c r="I1142" s="120"/>
      <c r="J1142" s="120"/>
      <c r="K1142" s="433"/>
      <c r="L1142" s="120"/>
      <c r="M1142" s="185"/>
      <c r="N1142" s="186"/>
      <c r="O1142" s="184"/>
      <c r="V1142" s="940"/>
      <c r="W1142" s="779"/>
      <c r="X1142" s="941"/>
    </row>
    <row r="1143" spans="4:24" x14ac:dyDescent="0.25">
      <c r="D1143" s="120"/>
      <c r="E1143" s="120"/>
      <c r="F1143" s="120"/>
      <c r="G1143" s="120"/>
      <c r="H1143" s="120"/>
      <c r="I1143" s="120"/>
      <c r="J1143" s="120"/>
      <c r="K1143" s="433"/>
      <c r="L1143" s="120"/>
      <c r="M1143" s="185"/>
      <c r="N1143" s="186"/>
      <c r="O1143" s="184"/>
      <c r="V1143" s="940"/>
      <c r="W1143" s="779"/>
      <c r="X1143" s="941"/>
    </row>
    <row r="1144" spans="4:24" x14ac:dyDescent="0.25">
      <c r="D1144" s="120"/>
      <c r="E1144" s="120"/>
      <c r="F1144" s="120"/>
      <c r="G1144" s="120"/>
      <c r="H1144" s="120"/>
      <c r="I1144" s="120"/>
      <c r="J1144" s="120"/>
      <c r="K1144" s="433"/>
      <c r="L1144" s="120"/>
      <c r="M1144" s="185"/>
      <c r="N1144" s="186"/>
      <c r="O1144" s="184"/>
      <c r="V1144" s="940"/>
      <c r="W1144" s="779"/>
      <c r="X1144" s="941"/>
    </row>
    <row r="1145" spans="4:24" x14ac:dyDescent="0.25">
      <c r="D1145" s="120"/>
      <c r="E1145" s="120"/>
      <c r="F1145" s="120"/>
      <c r="G1145" s="120"/>
      <c r="H1145" s="120"/>
      <c r="I1145" s="120"/>
      <c r="J1145" s="120"/>
      <c r="K1145" s="433"/>
      <c r="L1145" s="120"/>
      <c r="M1145" s="185"/>
      <c r="N1145" s="186"/>
      <c r="O1145" s="184"/>
      <c r="V1145" s="940"/>
      <c r="W1145" s="779"/>
      <c r="X1145" s="941"/>
    </row>
    <row r="1146" spans="4:24" x14ac:dyDescent="0.25">
      <c r="D1146" s="120"/>
      <c r="E1146" s="120"/>
      <c r="F1146" s="120"/>
      <c r="G1146" s="120"/>
      <c r="H1146" s="120"/>
      <c r="I1146" s="120"/>
      <c r="J1146" s="120"/>
      <c r="K1146" s="433"/>
      <c r="L1146" s="120"/>
      <c r="M1146" s="185"/>
      <c r="N1146" s="186"/>
      <c r="O1146" s="184"/>
      <c r="V1146" s="940"/>
      <c r="W1146" s="779"/>
      <c r="X1146" s="941"/>
    </row>
    <row r="1147" spans="4:24" x14ac:dyDescent="0.25">
      <c r="D1147" s="120"/>
      <c r="E1147" s="120"/>
      <c r="F1147" s="120"/>
      <c r="G1147" s="120"/>
      <c r="H1147" s="120"/>
      <c r="I1147" s="120"/>
      <c r="J1147" s="120"/>
      <c r="K1147" s="433"/>
      <c r="L1147" s="120"/>
      <c r="M1147" s="185"/>
      <c r="N1147" s="186"/>
      <c r="O1147" s="184"/>
      <c r="V1147" s="940"/>
      <c r="W1147" s="779"/>
      <c r="X1147" s="941"/>
    </row>
    <row r="1148" spans="4:24" x14ac:dyDescent="0.25">
      <c r="D1148" s="120"/>
      <c r="E1148" s="120"/>
      <c r="F1148" s="120"/>
      <c r="G1148" s="120"/>
      <c r="H1148" s="120"/>
      <c r="I1148" s="120"/>
      <c r="J1148" s="120"/>
      <c r="K1148" s="433"/>
      <c r="L1148" s="120"/>
      <c r="M1148" s="185"/>
      <c r="N1148" s="186"/>
      <c r="O1148" s="184"/>
      <c r="V1148" s="940"/>
      <c r="W1148" s="779"/>
      <c r="X1148" s="941"/>
    </row>
    <row r="1149" spans="4:24" x14ac:dyDescent="0.25">
      <c r="D1149" s="120"/>
      <c r="E1149" s="120"/>
      <c r="F1149" s="120"/>
      <c r="G1149" s="120"/>
      <c r="H1149" s="120"/>
      <c r="I1149" s="120"/>
      <c r="J1149" s="120"/>
      <c r="K1149" s="433"/>
      <c r="L1149" s="120"/>
      <c r="M1149" s="185"/>
      <c r="N1149" s="186"/>
      <c r="O1149" s="184"/>
      <c r="V1149" s="940"/>
      <c r="W1149" s="779"/>
      <c r="X1149" s="941"/>
    </row>
    <row r="1150" spans="4:24" x14ac:dyDescent="0.25">
      <c r="D1150" s="120"/>
      <c r="E1150" s="120"/>
      <c r="F1150" s="120"/>
      <c r="G1150" s="120"/>
      <c r="H1150" s="120"/>
      <c r="I1150" s="120"/>
      <c r="J1150" s="120"/>
      <c r="K1150" s="433"/>
      <c r="L1150" s="120"/>
      <c r="M1150" s="185"/>
      <c r="N1150" s="186"/>
      <c r="O1150" s="184"/>
      <c r="V1150" s="940"/>
      <c r="W1150" s="779"/>
      <c r="X1150" s="941"/>
    </row>
    <row r="1151" spans="4:24" x14ac:dyDescent="0.25">
      <c r="D1151" s="120"/>
      <c r="E1151" s="120"/>
      <c r="F1151" s="120"/>
      <c r="G1151" s="120"/>
      <c r="H1151" s="120"/>
      <c r="I1151" s="120"/>
      <c r="J1151" s="120"/>
      <c r="K1151" s="433"/>
      <c r="L1151" s="120"/>
      <c r="M1151" s="185"/>
      <c r="N1151" s="186"/>
      <c r="O1151" s="184"/>
      <c r="V1151" s="940"/>
      <c r="W1151" s="779"/>
      <c r="X1151" s="941"/>
    </row>
    <row r="1152" spans="4:24" x14ac:dyDescent="0.25">
      <c r="D1152" s="120"/>
      <c r="E1152" s="120"/>
      <c r="F1152" s="120"/>
      <c r="G1152" s="120"/>
      <c r="H1152" s="120"/>
      <c r="I1152" s="120"/>
      <c r="J1152" s="120"/>
      <c r="K1152" s="433"/>
      <c r="L1152" s="120"/>
      <c r="M1152" s="185"/>
      <c r="N1152" s="186"/>
      <c r="O1152" s="184"/>
      <c r="V1152" s="940"/>
      <c r="W1152" s="779"/>
      <c r="X1152" s="941"/>
    </row>
    <row r="1153" spans="4:24" x14ac:dyDescent="0.25">
      <c r="D1153" s="120"/>
      <c r="E1153" s="120"/>
      <c r="F1153" s="120"/>
      <c r="G1153" s="120"/>
      <c r="H1153" s="120"/>
      <c r="I1153" s="120"/>
      <c r="J1153" s="120"/>
      <c r="K1153" s="433"/>
      <c r="L1153" s="120"/>
      <c r="M1153" s="185"/>
      <c r="N1153" s="186"/>
      <c r="O1153" s="184"/>
      <c r="V1153" s="940"/>
      <c r="W1153" s="779"/>
      <c r="X1153" s="941"/>
    </row>
    <row r="1154" spans="4:24" x14ac:dyDescent="0.25">
      <c r="D1154" s="120"/>
      <c r="E1154" s="120"/>
      <c r="F1154" s="120"/>
      <c r="G1154" s="120"/>
      <c r="H1154" s="120"/>
      <c r="I1154" s="120"/>
      <c r="J1154" s="120"/>
      <c r="K1154" s="433"/>
      <c r="L1154" s="120"/>
      <c r="M1154" s="185"/>
      <c r="N1154" s="186"/>
      <c r="O1154" s="184"/>
      <c r="V1154" s="940"/>
      <c r="W1154" s="779"/>
      <c r="X1154" s="941"/>
    </row>
    <row r="1155" spans="4:24" x14ac:dyDescent="0.25">
      <c r="D1155" s="120"/>
      <c r="E1155" s="120"/>
      <c r="F1155" s="120"/>
      <c r="G1155" s="120"/>
      <c r="H1155" s="120"/>
      <c r="I1155" s="120"/>
      <c r="J1155" s="120"/>
      <c r="K1155" s="433"/>
      <c r="L1155" s="120"/>
      <c r="M1155" s="185"/>
      <c r="N1155" s="186"/>
      <c r="O1155" s="184"/>
      <c r="V1155" s="940"/>
      <c r="W1155" s="779"/>
      <c r="X1155" s="941"/>
    </row>
    <row r="1156" spans="4:24" x14ac:dyDescent="0.25">
      <c r="D1156" s="120"/>
      <c r="E1156" s="120"/>
      <c r="F1156" s="120"/>
      <c r="G1156" s="120"/>
      <c r="H1156" s="120"/>
      <c r="I1156" s="120"/>
      <c r="J1156" s="120"/>
      <c r="K1156" s="433"/>
      <c r="L1156" s="120"/>
      <c r="M1156" s="185"/>
      <c r="N1156" s="186"/>
      <c r="O1156" s="184"/>
      <c r="V1156" s="940"/>
      <c r="W1156" s="779"/>
      <c r="X1156" s="941"/>
    </row>
    <row r="1157" spans="4:24" x14ac:dyDescent="0.25">
      <c r="D1157" s="120"/>
      <c r="E1157" s="120"/>
      <c r="F1157" s="120"/>
      <c r="G1157" s="120"/>
      <c r="H1157" s="120"/>
      <c r="I1157" s="120"/>
      <c r="J1157" s="120"/>
      <c r="K1157" s="433"/>
      <c r="L1157" s="120"/>
      <c r="M1157" s="185"/>
      <c r="N1157" s="186"/>
      <c r="O1157" s="184"/>
      <c r="V1157" s="940"/>
      <c r="W1157" s="779"/>
      <c r="X1157" s="941"/>
    </row>
    <row r="1158" spans="4:24" x14ac:dyDescent="0.25">
      <c r="D1158" s="120"/>
      <c r="E1158" s="120"/>
      <c r="F1158" s="120"/>
      <c r="G1158" s="120"/>
      <c r="H1158" s="120"/>
      <c r="I1158" s="120"/>
      <c r="J1158" s="120"/>
      <c r="K1158" s="433"/>
      <c r="L1158" s="120"/>
      <c r="M1158" s="185"/>
      <c r="N1158" s="186"/>
      <c r="O1158" s="184"/>
      <c r="V1158" s="940"/>
      <c r="W1158" s="779"/>
      <c r="X1158" s="941"/>
    </row>
    <row r="1159" spans="4:24" x14ac:dyDescent="0.25">
      <c r="D1159" s="120"/>
      <c r="E1159" s="120"/>
      <c r="F1159" s="120"/>
      <c r="G1159" s="120"/>
      <c r="H1159" s="120"/>
      <c r="I1159" s="120"/>
      <c r="J1159" s="120"/>
      <c r="K1159" s="433"/>
      <c r="L1159" s="120"/>
      <c r="M1159" s="185"/>
      <c r="N1159" s="186"/>
      <c r="O1159" s="184"/>
      <c r="V1159" s="940"/>
      <c r="W1159" s="779"/>
      <c r="X1159" s="941"/>
    </row>
    <row r="1160" spans="4:24" x14ac:dyDescent="0.25">
      <c r="D1160" s="120"/>
      <c r="E1160" s="120"/>
      <c r="F1160" s="120"/>
      <c r="G1160" s="120"/>
      <c r="H1160" s="120"/>
      <c r="I1160" s="120"/>
      <c r="J1160" s="120"/>
      <c r="K1160" s="433"/>
      <c r="L1160" s="120"/>
      <c r="M1160" s="185"/>
      <c r="N1160" s="186"/>
      <c r="O1160" s="184"/>
      <c r="V1160" s="940"/>
      <c r="W1160" s="779"/>
      <c r="X1160" s="941"/>
    </row>
    <row r="1161" spans="4:24" x14ac:dyDescent="0.25">
      <c r="D1161" s="120"/>
      <c r="E1161" s="120"/>
      <c r="F1161" s="120"/>
      <c r="G1161" s="120"/>
      <c r="H1161" s="120"/>
      <c r="I1161" s="120"/>
      <c r="J1161" s="120"/>
      <c r="K1161" s="433"/>
      <c r="L1161" s="120"/>
      <c r="M1161" s="185"/>
      <c r="N1161" s="186"/>
      <c r="O1161" s="184"/>
      <c r="V1161" s="940"/>
      <c r="W1161" s="779"/>
      <c r="X1161" s="941"/>
    </row>
    <row r="1162" spans="4:24" x14ac:dyDescent="0.25">
      <c r="D1162" s="120"/>
      <c r="E1162" s="120"/>
      <c r="F1162" s="120"/>
      <c r="G1162" s="120"/>
      <c r="H1162" s="120"/>
      <c r="I1162" s="120"/>
      <c r="J1162" s="120"/>
      <c r="K1162" s="433"/>
      <c r="L1162" s="120"/>
      <c r="M1162" s="185"/>
      <c r="N1162" s="186"/>
      <c r="O1162" s="184"/>
      <c r="V1162" s="940"/>
      <c r="W1162" s="779"/>
      <c r="X1162" s="941"/>
    </row>
    <row r="1163" spans="4:24" x14ac:dyDescent="0.25">
      <c r="D1163" s="120"/>
      <c r="E1163" s="120"/>
      <c r="F1163" s="120"/>
      <c r="G1163" s="120"/>
      <c r="H1163" s="120"/>
      <c r="I1163" s="120"/>
      <c r="J1163" s="120"/>
      <c r="K1163" s="433"/>
      <c r="L1163" s="120"/>
      <c r="M1163" s="185"/>
      <c r="N1163" s="186"/>
      <c r="O1163" s="184"/>
      <c r="V1163" s="940"/>
      <c r="W1163" s="779"/>
      <c r="X1163" s="941"/>
    </row>
    <row r="1164" spans="4:24" x14ac:dyDescent="0.25">
      <c r="D1164" s="120"/>
      <c r="E1164" s="120"/>
      <c r="F1164" s="120"/>
      <c r="G1164" s="120"/>
      <c r="H1164" s="120"/>
      <c r="I1164" s="120"/>
      <c r="J1164" s="120"/>
      <c r="K1164" s="433"/>
      <c r="L1164" s="120"/>
      <c r="M1164" s="185"/>
      <c r="N1164" s="186"/>
      <c r="O1164" s="184"/>
      <c r="V1164" s="940"/>
      <c r="W1164" s="779"/>
      <c r="X1164" s="941"/>
    </row>
    <row r="1165" spans="4:24" x14ac:dyDescent="0.25">
      <c r="D1165" s="120"/>
      <c r="E1165" s="120"/>
      <c r="F1165" s="120"/>
      <c r="G1165" s="120"/>
      <c r="H1165" s="120"/>
      <c r="I1165" s="120"/>
      <c r="J1165" s="120"/>
      <c r="K1165" s="433"/>
      <c r="L1165" s="120"/>
      <c r="M1165" s="185"/>
      <c r="N1165" s="186"/>
      <c r="O1165" s="184"/>
      <c r="V1165" s="940"/>
      <c r="W1165" s="779"/>
      <c r="X1165" s="941"/>
    </row>
    <row r="1166" spans="4:24" x14ac:dyDescent="0.25">
      <c r="D1166" s="120"/>
      <c r="E1166" s="120"/>
      <c r="F1166" s="120"/>
      <c r="G1166" s="120"/>
      <c r="H1166" s="120"/>
      <c r="I1166" s="120"/>
      <c r="J1166" s="120"/>
      <c r="K1166" s="433"/>
      <c r="L1166" s="120"/>
      <c r="M1166" s="185"/>
      <c r="N1166" s="186"/>
      <c r="O1166" s="184"/>
      <c r="V1166" s="940"/>
      <c r="W1166" s="779"/>
      <c r="X1166" s="941"/>
    </row>
    <row r="1167" spans="4:24" x14ac:dyDescent="0.25">
      <c r="D1167" s="120"/>
      <c r="E1167" s="120"/>
      <c r="F1167" s="120"/>
      <c r="G1167" s="120"/>
      <c r="H1167" s="120"/>
      <c r="I1167" s="120"/>
      <c r="J1167" s="120"/>
      <c r="K1167" s="433"/>
      <c r="L1167" s="120"/>
      <c r="M1167" s="185"/>
      <c r="N1167" s="186"/>
      <c r="O1167" s="184"/>
      <c r="V1167" s="940"/>
      <c r="W1167" s="779"/>
      <c r="X1167" s="941"/>
    </row>
    <row r="1168" spans="4:24" x14ac:dyDescent="0.25">
      <c r="D1168" s="120"/>
      <c r="E1168" s="120"/>
      <c r="F1168" s="120"/>
      <c r="G1168" s="120"/>
      <c r="H1168" s="120"/>
      <c r="I1168" s="120"/>
      <c r="J1168" s="120"/>
      <c r="K1168" s="433"/>
      <c r="L1168" s="120"/>
      <c r="M1168" s="185"/>
      <c r="N1168" s="186"/>
      <c r="O1168" s="184"/>
      <c r="V1168" s="940"/>
      <c r="W1168" s="779"/>
      <c r="X1168" s="941"/>
    </row>
    <row r="1169" spans="4:24" x14ac:dyDescent="0.25">
      <c r="D1169" s="120"/>
      <c r="E1169" s="120"/>
      <c r="F1169" s="120"/>
      <c r="G1169" s="120"/>
      <c r="H1169" s="120"/>
      <c r="I1169" s="120"/>
      <c r="J1169" s="120"/>
      <c r="K1169" s="433"/>
      <c r="L1169" s="120"/>
      <c r="M1169" s="185"/>
      <c r="N1169" s="186"/>
      <c r="O1169" s="184"/>
      <c r="V1169" s="940"/>
      <c r="W1169" s="779"/>
      <c r="X1169" s="941"/>
    </row>
    <row r="1170" spans="4:24" x14ac:dyDescent="0.25">
      <c r="D1170" s="120"/>
      <c r="E1170" s="120"/>
      <c r="F1170" s="120"/>
      <c r="G1170" s="120"/>
      <c r="H1170" s="120"/>
      <c r="I1170" s="120"/>
      <c r="J1170" s="120"/>
      <c r="K1170" s="433"/>
      <c r="L1170" s="120"/>
      <c r="M1170" s="185"/>
      <c r="N1170" s="186"/>
      <c r="O1170" s="184"/>
      <c r="V1170" s="940"/>
      <c r="W1170" s="779"/>
      <c r="X1170" s="941"/>
    </row>
    <row r="1171" spans="4:24" x14ac:dyDescent="0.25">
      <c r="D1171" s="120"/>
      <c r="E1171" s="120"/>
      <c r="F1171" s="120"/>
      <c r="G1171" s="120"/>
      <c r="H1171" s="120"/>
      <c r="I1171" s="120"/>
      <c r="J1171" s="120"/>
      <c r="K1171" s="433"/>
      <c r="L1171" s="120"/>
      <c r="M1171" s="185"/>
      <c r="N1171" s="186"/>
      <c r="O1171" s="184"/>
      <c r="V1171" s="940"/>
      <c r="W1171" s="779"/>
      <c r="X1171" s="941"/>
    </row>
    <row r="1172" spans="4:24" x14ac:dyDescent="0.25">
      <c r="D1172" s="120"/>
      <c r="E1172" s="120"/>
      <c r="F1172" s="120"/>
      <c r="G1172" s="120"/>
      <c r="H1172" s="120"/>
      <c r="I1172" s="120"/>
      <c r="J1172" s="120"/>
      <c r="K1172" s="433"/>
      <c r="L1172" s="120"/>
      <c r="M1172" s="185"/>
      <c r="N1172" s="186"/>
      <c r="O1172" s="184"/>
      <c r="V1172" s="940"/>
      <c r="W1172" s="779"/>
      <c r="X1172" s="941"/>
    </row>
    <row r="1173" spans="4:24" x14ac:dyDescent="0.25">
      <c r="D1173" s="120"/>
      <c r="E1173" s="120"/>
      <c r="F1173" s="120"/>
      <c r="G1173" s="120"/>
      <c r="H1173" s="120"/>
      <c r="I1173" s="120"/>
      <c r="J1173" s="120"/>
      <c r="K1173" s="433"/>
      <c r="L1173" s="120"/>
      <c r="M1173" s="185"/>
      <c r="N1173" s="186"/>
      <c r="O1173" s="184"/>
      <c r="V1173" s="940"/>
      <c r="W1173" s="779"/>
      <c r="X1173" s="941"/>
    </row>
    <row r="1174" spans="4:24" x14ac:dyDescent="0.25">
      <c r="D1174" s="120"/>
      <c r="E1174" s="120"/>
      <c r="F1174" s="120"/>
      <c r="G1174" s="120"/>
      <c r="H1174" s="120"/>
      <c r="I1174" s="120"/>
      <c r="J1174" s="120"/>
      <c r="K1174" s="433"/>
      <c r="L1174" s="120"/>
      <c r="M1174" s="185"/>
      <c r="N1174" s="186"/>
      <c r="O1174" s="184"/>
      <c r="V1174" s="940"/>
      <c r="W1174" s="779"/>
      <c r="X1174" s="941"/>
    </row>
    <row r="1175" spans="4:24" x14ac:dyDescent="0.25">
      <c r="D1175" s="120"/>
      <c r="E1175" s="120"/>
      <c r="F1175" s="120"/>
      <c r="G1175" s="120"/>
      <c r="H1175" s="120"/>
      <c r="I1175" s="120"/>
      <c r="J1175" s="120"/>
      <c r="K1175" s="433"/>
      <c r="L1175" s="120"/>
      <c r="M1175" s="185"/>
      <c r="N1175" s="186"/>
      <c r="O1175" s="184"/>
      <c r="V1175" s="940"/>
      <c r="W1175" s="779"/>
      <c r="X1175" s="941"/>
    </row>
    <row r="1176" spans="4:24" x14ac:dyDescent="0.25">
      <c r="D1176" s="120"/>
      <c r="E1176" s="120"/>
      <c r="F1176" s="120"/>
      <c r="G1176" s="120"/>
      <c r="H1176" s="120"/>
      <c r="I1176" s="120"/>
      <c r="J1176" s="120"/>
      <c r="K1176" s="433"/>
      <c r="L1176" s="120"/>
      <c r="M1176" s="185"/>
      <c r="N1176" s="186"/>
      <c r="O1176" s="184"/>
      <c r="V1176" s="940"/>
      <c r="W1176" s="779"/>
      <c r="X1176" s="941"/>
    </row>
    <row r="1177" spans="4:24" x14ac:dyDescent="0.25">
      <c r="D1177" s="120"/>
      <c r="E1177" s="120"/>
      <c r="F1177" s="120"/>
      <c r="G1177" s="120"/>
      <c r="H1177" s="120"/>
      <c r="I1177" s="120"/>
      <c r="J1177" s="120"/>
      <c r="K1177" s="433"/>
      <c r="L1177" s="120"/>
      <c r="M1177" s="185"/>
      <c r="N1177" s="186"/>
      <c r="O1177" s="184"/>
      <c r="V1177" s="940"/>
      <c r="W1177" s="779"/>
      <c r="X1177" s="941"/>
    </row>
    <row r="1178" spans="4:24" x14ac:dyDescent="0.25">
      <c r="D1178" s="120"/>
      <c r="E1178" s="120"/>
      <c r="F1178" s="120"/>
      <c r="G1178" s="120"/>
      <c r="H1178" s="120"/>
      <c r="I1178" s="120"/>
      <c r="J1178" s="120"/>
      <c r="K1178" s="433"/>
      <c r="L1178" s="120"/>
      <c r="M1178" s="185"/>
      <c r="N1178" s="186"/>
      <c r="O1178" s="184"/>
      <c r="V1178" s="940"/>
      <c r="W1178" s="779"/>
      <c r="X1178" s="941"/>
    </row>
    <row r="1179" spans="4:24" x14ac:dyDescent="0.25">
      <c r="D1179" s="120"/>
      <c r="E1179" s="120"/>
      <c r="F1179" s="120"/>
      <c r="G1179" s="120"/>
      <c r="H1179" s="120"/>
      <c r="I1179" s="120"/>
      <c r="J1179" s="120"/>
      <c r="K1179" s="433"/>
      <c r="L1179" s="120"/>
      <c r="M1179" s="185"/>
      <c r="N1179" s="186"/>
      <c r="O1179" s="184"/>
    </row>
    <row r="1180" spans="4:24" x14ac:dyDescent="0.25">
      <c r="D1180" s="120"/>
      <c r="E1180" s="120"/>
      <c r="F1180" s="120"/>
      <c r="G1180" s="120"/>
      <c r="H1180" s="120"/>
      <c r="I1180" s="120"/>
      <c r="J1180" s="120"/>
      <c r="K1180" s="433"/>
      <c r="L1180" s="120"/>
      <c r="M1180" s="185"/>
      <c r="N1180" s="186"/>
      <c r="O1180" s="184"/>
    </row>
    <row r="1181" spans="4:24" x14ac:dyDescent="0.25">
      <c r="D1181" s="120"/>
      <c r="E1181" s="120"/>
      <c r="F1181" s="120"/>
      <c r="G1181" s="120"/>
      <c r="H1181" s="120"/>
      <c r="I1181" s="120"/>
      <c r="J1181" s="120"/>
      <c r="K1181" s="433"/>
      <c r="L1181" s="120"/>
      <c r="M1181" s="185"/>
      <c r="N1181" s="186"/>
      <c r="O1181" s="184"/>
    </row>
    <row r="1182" spans="4:24" x14ac:dyDescent="0.25">
      <c r="D1182" s="120"/>
      <c r="E1182" s="120"/>
      <c r="F1182" s="120"/>
      <c r="G1182" s="120"/>
      <c r="H1182" s="120"/>
      <c r="I1182" s="120"/>
      <c r="J1182" s="120"/>
      <c r="K1182" s="433"/>
      <c r="L1182" s="120"/>
      <c r="M1182" s="185"/>
      <c r="N1182" s="186"/>
      <c r="O1182" s="184"/>
    </row>
    <row r="1183" spans="4:24" x14ac:dyDescent="0.25">
      <c r="D1183" s="120"/>
      <c r="E1183" s="120"/>
      <c r="F1183" s="120"/>
      <c r="G1183" s="120"/>
      <c r="H1183" s="120"/>
      <c r="I1183" s="120"/>
      <c r="J1183" s="120"/>
      <c r="K1183" s="433"/>
      <c r="L1183" s="120"/>
      <c r="M1183" s="185"/>
      <c r="N1183" s="186"/>
      <c r="O1183" s="184"/>
    </row>
    <row r="1184" spans="4:24" x14ac:dyDescent="0.25">
      <c r="D1184" s="120"/>
      <c r="E1184" s="120"/>
      <c r="F1184" s="120"/>
      <c r="G1184" s="120"/>
      <c r="H1184" s="120"/>
      <c r="I1184" s="120"/>
      <c r="J1184" s="120"/>
      <c r="K1184" s="433"/>
      <c r="L1184" s="120"/>
      <c r="M1184" s="185"/>
      <c r="N1184" s="186"/>
      <c r="O1184" s="184"/>
    </row>
    <row r="1185" spans="4:15" x14ac:dyDescent="0.25">
      <c r="D1185" s="120"/>
      <c r="E1185" s="120"/>
      <c r="F1185" s="120"/>
      <c r="G1185" s="120"/>
      <c r="H1185" s="120"/>
      <c r="I1185" s="120"/>
      <c r="J1185" s="120"/>
      <c r="K1185" s="433"/>
      <c r="L1185" s="120"/>
      <c r="M1185" s="185"/>
      <c r="N1185" s="186"/>
      <c r="O1185" s="184"/>
    </row>
    <row r="1186" spans="4:15" x14ac:dyDescent="0.25">
      <c r="D1186" s="120"/>
      <c r="E1186" s="120"/>
      <c r="F1186" s="120"/>
      <c r="G1186" s="120"/>
      <c r="H1186" s="120"/>
      <c r="I1186" s="120"/>
      <c r="J1186" s="120"/>
      <c r="K1186" s="433"/>
      <c r="L1186" s="120"/>
      <c r="M1186" s="185"/>
      <c r="N1186" s="186"/>
      <c r="O1186" s="184"/>
    </row>
    <row r="1187" spans="4:15" x14ac:dyDescent="0.25">
      <c r="D1187" s="120"/>
      <c r="E1187" s="120"/>
      <c r="F1187" s="120"/>
      <c r="G1187" s="120"/>
      <c r="H1187" s="120"/>
      <c r="I1187" s="120"/>
      <c r="J1187" s="120"/>
      <c r="K1187" s="433"/>
      <c r="L1187" s="120"/>
      <c r="M1187" s="185"/>
      <c r="N1187" s="186"/>
      <c r="O1187" s="184"/>
    </row>
    <row r="1188" spans="4:15" x14ac:dyDescent="0.25">
      <c r="D1188" s="120"/>
      <c r="E1188" s="120"/>
      <c r="F1188" s="120"/>
      <c r="G1188" s="120"/>
      <c r="H1188" s="120"/>
      <c r="I1188" s="120"/>
      <c r="J1188" s="120"/>
      <c r="K1188" s="433"/>
      <c r="L1188" s="120"/>
      <c r="M1188" s="185"/>
      <c r="N1188" s="186"/>
      <c r="O1188" s="184"/>
    </row>
    <row r="1189" spans="4:15" x14ac:dyDescent="0.25">
      <c r="D1189" s="120"/>
      <c r="E1189" s="120"/>
      <c r="F1189" s="120"/>
      <c r="G1189" s="120"/>
      <c r="H1189" s="120"/>
      <c r="I1189" s="120"/>
      <c r="J1189" s="120"/>
      <c r="K1189" s="433"/>
      <c r="L1189" s="120"/>
      <c r="M1189" s="185"/>
      <c r="N1189" s="186"/>
      <c r="O1189" s="184"/>
    </row>
    <row r="1190" spans="4:15" x14ac:dyDescent="0.25">
      <c r="D1190" s="120"/>
      <c r="E1190" s="120"/>
      <c r="F1190" s="120"/>
      <c r="G1190" s="120"/>
      <c r="H1190" s="120"/>
      <c r="I1190" s="120"/>
      <c r="J1190" s="120"/>
      <c r="K1190" s="433"/>
      <c r="L1190" s="120"/>
      <c r="M1190" s="185"/>
      <c r="N1190" s="186"/>
      <c r="O1190" s="184"/>
    </row>
    <row r="1191" spans="4:15" x14ac:dyDescent="0.25">
      <c r="D1191" s="120"/>
      <c r="E1191" s="120"/>
      <c r="F1191" s="120"/>
      <c r="G1191" s="120"/>
      <c r="H1191" s="120"/>
      <c r="I1191" s="120"/>
      <c r="J1191" s="120"/>
      <c r="K1191" s="433"/>
      <c r="L1191" s="120"/>
      <c r="M1191" s="185"/>
      <c r="N1191" s="186"/>
      <c r="O1191" s="184"/>
    </row>
    <row r="1192" spans="4:15" x14ac:dyDescent="0.25">
      <c r="D1192" s="120"/>
      <c r="E1192" s="120"/>
      <c r="F1192" s="120"/>
      <c r="G1192" s="120"/>
      <c r="H1192" s="120"/>
      <c r="I1192" s="120"/>
      <c r="J1192" s="120"/>
      <c r="K1192" s="433"/>
      <c r="L1192" s="120"/>
      <c r="M1192" s="185"/>
      <c r="N1192" s="186"/>
      <c r="O1192" s="184"/>
    </row>
    <row r="1193" spans="4:15" x14ac:dyDescent="0.25">
      <c r="D1193" s="120"/>
      <c r="E1193" s="120"/>
      <c r="F1193" s="120"/>
      <c r="G1193" s="120"/>
      <c r="H1193" s="120"/>
      <c r="I1193" s="120"/>
      <c r="J1193" s="120"/>
      <c r="K1193" s="433"/>
      <c r="L1193" s="120"/>
      <c r="M1193" s="185"/>
      <c r="N1193" s="186"/>
      <c r="O1193" s="184"/>
    </row>
    <row r="1194" spans="4:15" x14ac:dyDescent="0.25">
      <c r="D1194" s="120"/>
      <c r="E1194" s="120"/>
      <c r="F1194" s="120"/>
      <c r="G1194" s="120"/>
      <c r="H1194" s="120"/>
      <c r="I1194" s="120"/>
      <c r="J1194" s="120"/>
      <c r="K1194" s="433"/>
      <c r="L1194" s="120"/>
      <c r="M1194" s="185"/>
      <c r="N1194" s="186"/>
      <c r="O1194" s="184"/>
    </row>
    <row r="1195" spans="4:15" x14ac:dyDescent="0.25">
      <c r="D1195" s="120"/>
      <c r="E1195" s="120"/>
      <c r="F1195" s="120"/>
      <c r="G1195" s="120"/>
      <c r="H1195" s="120"/>
      <c r="I1195" s="120"/>
      <c r="J1195" s="120"/>
      <c r="K1195" s="433"/>
      <c r="L1195" s="120"/>
      <c r="M1195" s="185"/>
      <c r="N1195" s="186"/>
      <c r="O1195" s="184"/>
    </row>
    <row r="1196" spans="4:15" x14ac:dyDescent="0.25">
      <c r="D1196" s="120"/>
      <c r="E1196" s="120"/>
      <c r="F1196" s="120"/>
      <c r="G1196" s="120"/>
      <c r="H1196" s="120"/>
      <c r="I1196" s="120"/>
      <c r="J1196" s="120"/>
      <c r="K1196" s="433"/>
      <c r="L1196" s="120"/>
      <c r="M1196" s="185"/>
      <c r="N1196" s="186"/>
      <c r="O1196" s="184"/>
    </row>
    <row r="1197" spans="4:15" x14ac:dyDescent="0.25">
      <c r="D1197" s="120"/>
      <c r="E1197" s="120"/>
      <c r="F1197" s="120"/>
      <c r="G1197" s="120"/>
      <c r="H1197" s="120"/>
      <c r="I1197" s="120"/>
      <c r="J1197" s="120"/>
      <c r="K1197" s="433"/>
      <c r="L1197" s="120"/>
      <c r="M1197" s="185"/>
      <c r="N1197" s="186"/>
      <c r="O1197" s="184"/>
    </row>
    <row r="1198" spans="4:15" x14ac:dyDescent="0.25">
      <c r="D1198" s="120"/>
      <c r="E1198" s="120"/>
      <c r="F1198" s="120"/>
      <c r="G1198" s="120"/>
      <c r="H1198" s="120"/>
      <c r="I1198" s="120"/>
      <c r="J1198" s="120"/>
      <c r="K1198" s="433"/>
      <c r="L1198" s="120"/>
      <c r="M1198" s="185"/>
      <c r="N1198" s="186"/>
      <c r="O1198" s="184"/>
    </row>
    <row r="1199" spans="4:15" x14ac:dyDescent="0.25">
      <c r="D1199" s="120"/>
      <c r="E1199" s="120"/>
      <c r="F1199" s="120"/>
      <c r="G1199" s="120"/>
      <c r="H1199" s="120"/>
      <c r="I1199" s="120"/>
      <c r="J1199" s="120"/>
      <c r="K1199" s="433"/>
      <c r="L1199" s="120"/>
      <c r="M1199" s="185"/>
      <c r="N1199" s="186"/>
      <c r="O1199" s="184"/>
    </row>
    <row r="1200" spans="4:15" x14ac:dyDescent="0.25">
      <c r="D1200" s="120"/>
      <c r="E1200" s="120"/>
      <c r="F1200" s="120"/>
      <c r="G1200" s="120"/>
      <c r="H1200" s="120"/>
      <c r="I1200" s="120"/>
      <c r="J1200" s="120"/>
      <c r="K1200" s="433"/>
      <c r="L1200" s="120"/>
      <c r="M1200" s="185"/>
      <c r="N1200" s="186"/>
      <c r="O1200" s="184"/>
    </row>
    <row r="1201" spans="4:15" x14ac:dyDescent="0.25">
      <c r="D1201" s="120"/>
      <c r="E1201" s="120"/>
      <c r="F1201" s="120"/>
      <c r="G1201" s="120"/>
      <c r="H1201" s="120"/>
      <c r="I1201" s="120"/>
      <c r="J1201" s="120"/>
      <c r="K1201" s="433"/>
      <c r="L1201" s="120"/>
      <c r="M1201" s="185"/>
      <c r="N1201" s="186"/>
      <c r="O1201" s="184"/>
    </row>
    <row r="1202" spans="4:15" x14ac:dyDescent="0.25">
      <c r="D1202" s="120"/>
      <c r="E1202" s="120"/>
      <c r="F1202" s="120"/>
      <c r="G1202" s="120"/>
      <c r="H1202" s="120"/>
      <c r="I1202" s="120"/>
      <c r="J1202" s="120"/>
      <c r="K1202" s="433"/>
      <c r="L1202" s="120"/>
      <c r="M1202" s="185"/>
      <c r="N1202" s="186"/>
      <c r="O1202" s="184"/>
    </row>
    <row r="1203" spans="4:15" x14ac:dyDescent="0.25">
      <c r="D1203" s="120"/>
      <c r="E1203" s="120"/>
      <c r="F1203" s="120"/>
      <c r="G1203" s="120"/>
      <c r="H1203" s="120"/>
      <c r="I1203" s="120"/>
      <c r="J1203" s="120"/>
      <c r="K1203" s="433"/>
      <c r="L1203" s="120"/>
      <c r="M1203" s="185"/>
      <c r="N1203" s="186"/>
      <c r="O1203" s="184"/>
    </row>
    <row r="1204" spans="4:15" x14ac:dyDescent="0.25">
      <c r="D1204" s="120"/>
      <c r="E1204" s="120"/>
      <c r="F1204" s="120"/>
      <c r="G1204" s="120"/>
      <c r="H1204" s="120"/>
      <c r="I1204" s="120"/>
      <c r="J1204" s="120"/>
      <c r="K1204" s="433"/>
      <c r="L1204" s="120"/>
      <c r="M1204" s="185"/>
      <c r="N1204" s="186"/>
      <c r="O1204" s="184"/>
    </row>
    <row r="1205" spans="4:15" x14ac:dyDescent="0.25">
      <c r="D1205" s="120"/>
      <c r="E1205" s="120"/>
      <c r="F1205" s="120"/>
      <c r="G1205" s="120"/>
      <c r="H1205" s="120"/>
      <c r="I1205" s="120"/>
      <c r="J1205" s="120"/>
      <c r="K1205" s="433"/>
      <c r="L1205" s="120"/>
      <c r="M1205" s="185"/>
      <c r="N1205" s="186"/>
      <c r="O1205" s="184"/>
    </row>
    <row r="1206" spans="4:15" x14ac:dyDescent="0.25">
      <c r="D1206" s="120"/>
      <c r="E1206" s="120"/>
      <c r="F1206" s="120"/>
      <c r="G1206" s="120"/>
      <c r="H1206" s="120"/>
      <c r="I1206" s="120"/>
      <c r="J1206" s="120"/>
      <c r="K1206" s="433"/>
      <c r="L1206" s="120"/>
      <c r="M1206" s="185"/>
      <c r="N1206" s="186"/>
      <c r="O1206" s="184"/>
    </row>
    <row r="1207" spans="4:15" x14ac:dyDescent="0.25">
      <c r="D1207" s="120"/>
      <c r="E1207" s="120"/>
      <c r="F1207" s="120"/>
      <c r="G1207" s="120"/>
      <c r="H1207" s="120"/>
      <c r="I1207" s="120"/>
      <c r="J1207" s="120"/>
      <c r="K1207" s="433"/>
      <c r="L1207" s="120"/>
      <c r="M1207" s="185"/>
      <c r="N1207" s="186"/>
      <c r="O1207" s="184"/>
    </row>
    <row r="1208" spans="4:15" x14ac:dyDescent="0.25">
      <c r="D1208" s="120"/>
      <c r="E1208" s="120"/>
      <c r="F1208" s="120"/>
      <c r="G1208" s="120"/>
      <c r="H1208" s="120"/>
      <c r="I1208" s="120"/>
      <c r="J1208" s="120"/>
      <c r="K1208" s="433"/>
      <c r="L1208" s="120"/>
      <c r="M1208" s="185"/>
      <c r="N1208" s="186"/>
      <c r="O1208" s="184"/>
    </row>
    <row r="1209" spans="4:15" x14ac:dyDescent="0.25">
      <c r="D1209" s="120"/>
      <c r="E1209" s="120"/>
      <c r="F1209" s="120"/>
      <c r="G1209" s="120"/>
      <c r="H1209" s="120"/>
      <c r="I1209" s="120"/>
      <c r="J1209" s="120"/>
      <c r="K1209" s="433"/>
      <c r="L1209" s="120"/>
      <c r="M1209" s="185"/>
      <c r="N1209" s="186"/>
      <c r="O1209" s="184"/>
    </row>
    <row r="1210" spans="4:15" x14ac:dyDescent="0.25">
      <c r="D1210" s="120"/>
      <c r="E1210" s="120"/>
      <c r="F1210" s="120"/>
      <c r="G1210" s="120"/>
      <c r="H1210" s="120"/>
      <c r="I1210" s="120"/>
      <c r="J1210" s="120"/>
      <c r="K1210" s="433"/>
      <c r="L1210" s="120"/>
      <c r="M1210" s="185"/>
      <c r="N1210" s="186"/>
      <c r="O1210" s="184"/>
    </row>
    <row r="1211" spans="4:15" x14ac:dyDescent="0.25">
      <c r="D1211" s="120"/>
      <c r="E1211" s="120"/>
      <c r="F1211" s="120"/>
      <c r="G1211" s="120"/>
      <c r="H1211" s="120"/>
      <c r="I1211" s="120"/>
      <c r="J1211" s="120"/>
      <c r="K1211" s="433"/>
      <c r="L1211" s="120"/>
      <c r="M1211" s="185"/>
      <c r="N1211" s="186"/>
      <c r="O1211" s="184"/>
    </row>
    <row r="1212" spans="4:15" x14ac:dyDescent="0.25">
      <c r="D1212" s="120"/>
      <c r="E1212" s="120"/>
      <c r="F1212" s="120"/>
      <c r="G1212" s="120"/>
      <c r="H1212" s="120"/>
      <c r="I1212" s="120"/>
      <c r="J1212" s="120"/>
      <c r="K1212" s="433"/>
      <c r="L1212" s="120"/>
      <c r="M1212" s="185"/>
      <c r="N1212" s="186"/>
      <c r="O1212" s="184"/>
    </row>
    <row r="1213" spans="4:15" x14ac:dyDescent="0.25">
      <c r="D1213" s="120"/>
      <c r="E1213" s="120"/>
      <c r="F1213" s="120"/>
      <c r="G1213" s="120"/>
      <c r="H1213" s="120"/>
      <c r="I1213" s="120"/>
      <c r="J1213" s="120"/>
      <c r="K1213" s="433"/>
      <c r="L1213" s="120"/>
      <c r="M1213" s="185"/>
      <c r="N1213" s="186"/>
      <c r="O1213" s="184"/>
    </row>
    <row r="1214" spans="4:15" x14ac:dyDescent="0.25">
      <c r="D1214" s="120"/>
      <c r="E1214" s="120"/>
      <c r="F1214" s="120"/>
      <c r="G1214" s="120"/>
      <c r="H1214" s="120"/>
      <c r="I1214" s="120"/>
      <c r="J1214" s="120"/>
      <c r="K1214" s="433"/>
      <c r="L1214" s="120"/>
      <c r="M1214" s="185"/>
      <c r="N1214" s="186"/>
      <c r="O1214" s="184"/>
    </row>
    <row r="1215" spans="4:15" x14ac:dyDescent="0.25">
      <c r="D1215" s="120"/>
      <c r="E1215" s="120"/>
      <c r="F1215" s="120"/>
      <c r="G1215" s="120"/>
      <c r="H1215" s="120"/>
      <c r="I1215" s="120"/>
      <c r="J1215" s="120"/>
      <c r="K1215" s="433"/>
      <c r="L1215" s="120"/>
      <c r="M1215" s="185"/>
      <c r="N1215" s="186"/>
      <c r="O1215" s="184"/>
    </row>
    <row r="1216" spans="4:15" x14ac:dyDescent="0.25">
      <c r="D1216" s="120"/>
      <c r="E1216" s="120"/>
      <c r="F1216" s="120"/>
      <c r="G1216" s="120"/>
      <c r="H1216" s="120"/>
      <c r="I1216" s="120"/>
      <c r="J1216" s="120"/>
      <c r="K1216" s="433"/>
      <c r="L1216" s="120"/>
      <c r="M1216" s="185"/>
      <c r="N1216" s="186"/>
      <c r="O1216" s="184"/>
    </row>
    <row r="1217" spans="4:15" x14ac:dyDescent="0.25">
      <c r="D1217" s="120"/>
      <c r="E1217" s="120"/>
      <c r="F1217" s="120"/>
      <c r="G1217" s="120"/>
      <c r="H1217" s="120"/>
      <c r="I1217" s="120"/>
      <c r="J1217" s="120"/>
      <c r="K1217" s="433"/>
      <c r="L1217" s="120"/>
      <c r="M1217" s="185"/>
      <c r="N1217" s="186"/>
      <c r="O1217" s="184"/>
    </row>
    <row r="1218" spans="4:15" x14ac:dyDescent="0.25">
      <c r="D1218" s="120"/>
      <c r="E1218" s="120"/>
      <c r="F1218" s="120"/>
      <c r="G1218" s="120"/>
      <c r="H1218" s="120"/>
      <c r="I1218" s="120"/>
      <c r="J1218" s="120"/>
      <c r="K1218" s="433"/>
      <c r="L1218" s="120"/>
      <c r="M1218" s="185"/>
      <c r="N1218" s="186"/>
      <c r="O1218" s="184"/>
    </row>
    <row r="1219" spans="4:15" x14ac:dyDescent="0.25">
      <c r="D1219" s="120"/>
      <c r="E1219" s="120"/>
      <c r="F1219" s="120"/>
      <c r="G1219" s="120"/>
      <c r="H1219" s="120"/>
      <c r="I1219" s="120"/>
      <c r="J1219" s="120"/>
      <c r="K1219" s="433"/>
      <c r="L1219" s="120"/>
      <c r="M1219" s="185"/>
      <c r="N1219" s="186"/>
      <c r="O1219" s="184"/>
    </row>
    <row r="1220" spans="4:15" x14ac:dyDescent="0.25">
      <c r="D1220" s="120"/>
      <c r="E1220" s="120"/>
      <c r="F1220" s="120"/>
      <c r="G1220" s="120"/>
      <c r="H1220" s="120"/>
      <c r="I1220" s="120"/>
      <c r="J1220" s="120"/>
      <c r="K1220" s="433"/>
      <c r="L1220" s="120"/>
      <c r="M1220" s="185"/>
      <c r="N1220" s="186"/>
      <c r="O1220" s="184"/>
    </row>
  </sheetData>
  <autoFilter ref="A4:X148"/>
  <dataValidations count="14">
    <dataValidation type="list" allowBlank="1" showInputMessage="1" showErrorMessage="1" sqref="M276:M292 M245:M271 M201:M222 M105:M112 M73:M78 M71 M33 M30:M31 M23:M24 M13:M14 M8:M9 M5:M6 M28 M35:M42 M44:M69 M86:M89 M91:M94 M100:M103 M115:M117 M120:M122 M133:M134 M137:M139 M141:M143 M145:M147 M153 M307:M308">
      <formula1>"Met by Demo, Not met by Demo, Will not be demonstrated, To be Demonstrated"</formula1>
    </dataValidation>
    <dataValidation type="list" allowBlank="1" showInputMessage="1" showErrorMessage="1" sqref="N293:N306 N113:N114 N104 N102 N72 N70 N65 N32 N15:N19 N7 N10:N12 N21:N22 N29 N26:N27 N34 N43 Q78 N79:N85 N90 N95:N99 N118:N119 N123:N132 N140 N134:N136 N144 N148:N221">
      <formula1>"Yes,No, N/A"</formula1>
    </dataValidation>
    <dataValidation type="list" allowBlank="1" showInputMessage="1" showErrorMessage="1" sqref="V293:V306 N111:N112 V113:V114 N108:N109 V104 V102 V72 V70 V65 V32 V15:V19 V7 V10:V12 V21:V22 V26:V27 V29 V34 V43 V79:V85 V90 V95:V99 V118:V119 V123:V132 V140 V134:V136 V148:V221 V144">
      <formula1>"Yes,No"</formula1>
    </dataValidation>
    <dataValidation type="list" allowBlank="1" showInputMessage="1" showErrorMessage="1" sqref="M293:M306 M113:M114 M104 O102 R102 M72 M70 M32 M25:M27 M15:M22 M7 M10:M12 M29 M34 M43 M79:M85 M90 M95:M99 M118:M119 M123:M132 M140 M135:M136 M144 M148:M152 M154:M200">
      <formula1>"Met by Demo, Not met by Demo, Can't be demonstrated, To be Demonstrated"</formula1>
    </dataValidation>
    <dataValidation type="list" allowBlank="1" showInputMessage="1" showErrorMessage="1" sqref="K272:K315 W111:W112 W105:W109 W72:W86 W70 K5:K222 W5:W46 W50:W68 W91:W92 W100:W103 K223:N244">
      <formula1>"Met,Validated,Open,Deleted, Deferred,Duplicate "</formula1>
    </dataValidation>
    <dataValidation type="list" allowBlank="1" showInputMessage="1" showErrorMessage="1" sqref="V307:V308 V245:V271 V222 S109 S111:S112 V110 V105 V103 V73:V78 W69 V71 V66:V69 V33 V30:V31 V23:V25 V13:V14 V20 V8:V9 V5:V6 V28 V35:V42 V44:V64 S78 V86:V89 V91:V94 V100:V101 V115:V117 V120:V122 V133 V137:V139 V141:V143 V145:V147 V223:W244 V276:V292">
      <formula1>"Met,Action Req,Met with Comments,NOT MET"</formula1>
    </dataValidation>
    <dataValidation type="list" allowBlank="1" showInputMessage="1" showErrorMessage="1" sqref="N276:N292 N110 Q109 Q111:Q112 N105:N107 N103 N73:N78 N71 N66:N69 N33 N30:N31 N23:N25 N13:N14 N20 N8:N9 N5:N6 N28 N35:N42 N44:N64 N86:N89 N91:N94 N100:N101 N115:N117 N120:N122 N137:N139 N133 N141:N143 N145:N147 N222 N307:N308">
      <formula1>"Yes,No,N/A"</formula1>
    </dataValidation>
    <dataValidation type="list" allowBlank="1" showInputMessage="1" showErrorMessage="1" sqref="R273 R275 L272:N275">
      <formula1>"Confirmed,Confirmed with Modifications,Covered Elsewhere,Discussed-Not Confirmed,Not Discussed,Not Required,Confirmed from BRD/SRS"</formula1>
    </dataValidation>
    <dataValidation type="list" allowBlank="1" showInputMessage="1" showErrorMessage="1" sqref="X276:X316 X5:X244">
      <formula1>"Business/Policy,Functional,Non-Functional,Interface,Data,Notification,Reporting"</formula1>
    </dataValidation>
    <dataValidation type="list" allowBlank="1" showInputMessage="1" showErrorMessage="1" sqref="X272:X275">
      <formula1>"Business/Policy,Functional,Non-Functional,Interface,Data,Notifications,Reporting"</formula1>
    </dataValidation>
    <dataValidation type="list" allowBlank="1" showInputMessage="1" showErrorMessage="1" sqref="W245:W271">
      <formula1>Status</formula1>
    </dataValidation>
    <dataValidation type="list" allowBlank="1" showInputMessage="1" showErrorMessage="1" sqref="X245:X271">
      <formula1>"Business/Policy,Functional,Non-Functional,Interface,Data,Reporting,Notifications"</formula1>
    </dataValidation>
    <dataValidation type="list" allowBlank="1" showInputMessage="1" showErrorMessage="1" sqref="N245:O271">
      <formula1>"Yes, No, N/A"</formula1>
    </dataValidation>
    <dataValidation type="list" allowBlank="1" showInputMessage="1" showErrorMessage="1" sqref="K245:L271">
      <formula1>"Yes, No"</formula1>
    </dataValidation>
  </dataValidations>
  <pageMargins left="0.7" right="0.7" top="0.75" bottom="0.75" header="0.3" footer="0.3"/>
  <pageSetup paperSize="3" scale="91" fitToHeight="100" orientation="landscape" r:id="rId1"/>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0"/>
  <sheetViews>
    <sheetView zoomScale="80" zoomScaleNormal="80" workbookViewId="0">
      <pane xSplit="1" ySplit="3" topLeftCell="C61" activePane="bottomRight" state="frozen"/>
      <selection activeCell="E6" sqref="E6"/>
      <selection pane="topRight" activeCell="E6" sqref="E6"/>
      <selection pane="bottomLeft" activeCell="E6" sqref="E6"/>
      <selection pane="bottomRight" activeCell="H9" sqref="H9"/>
    </sheetView>
  </sheetViews>
  <sheetFormatPr defaultColWidth="11.5546875" defaultRowHeight="165.75" customHeight="1" x14ac:dyDescent="0.3"/>
  <cols>
    <col min="1" max="1" width="8.5546875" style="20" customWidth="1"/>
    <col min="2" max="3" width="24.33203125" style="4" customWidth="1"/>
    <col min="4" max="4" width="12.88671875" style="4" customWidth="1"/>
    <col min="5" max="5" width="40.88671875" style="4" customWidth="1"/>
    <col min="6" max="6" width="12.88671875" style="17" customWidth="1"/>
    <col min="7" max="7" width="17.88671875" style="4" customWidth="1"/>
    <col min="8" max="8" width="26.5546875" style="4" customWidth="1"/>
    <col min="9" max="9" width="25.88671875" style="38" hidden="1" customWidth="1"/>
    <col min="10" max="10" width="28.5546875" style="67" customWidth="1"/>
  </cols>
  <sheetData>
    <row r="1" spans="1:10" ht="30" customHeight="1" x14ac:dyDescent="0.3">
      <c r="A1" s="1019" t="s">
        <v>1391</v>
      </c>
      <c r="B1" s="1020"/>
      <c r="C1" s="1020"/>
      <c r="D1" s="1020"/>
      <c r="E1" s="1020"/>
      <c r="F1" s="1020"/>
      <c r="G1" s="6"/>
      <c r="H1" s="22"/>
      <c r="I1" s="39"/>
      <c r="J1" s="63"/>
    </row>
    <row r="2" spans="1:10" ht="38.25" customHeight="1" thickBot="1" x14ac:dyDescent="0.35">
      <c r="A2" s="1021"/>
      <c r="B2" s="1022"/>
      <c r="C2" s="1022"/>
      <c r="D2" s="1022"/>
      <c r="E2" s="1022"/>
      <c r="F2" s="1022"/>
      <c r="G2" s="7"/>
      <c r="H2" s="23"/>
      <c r="I2" s="40"/>
      <c r="J2" s="64"/>
    </row>
    <row r="3" spans="1:10" s="2" customFormat="1" ht="43.2" x14ac:dyDescent="0.3">
      <c r="A3" s="1" t="s">
        <v>1386</v>
      </c>
      <c r="B3" s="1" t="s">
        <v>1387</v>
      </c>
      <c r="C3" s="1" t="s">
        <v>1388</v>
      </c>
      <c r="D3" s="1" t="s">
        <v>339</v>
      </c>
      <c r="E3" s="1" t="s">
        <v>1389</v>
      </c>
      <c r="F3" s="1" t="s">
        <v>340</v>
      </c>
      <c r="G3" s="1" t="s">
        <v>341</v>
      </c>
      <c r="H3" s="1" t="s">
        <v>342</v>
      </c>
      <c r="I3" s="52" t="s">
        <v>1946</v>
      </c>
      <c r="J3" s="62" t="s">
        <v>1967</v>
      </c>
    </row>
    <row r="4" spans="1:10" ht="165.75" customHeight="1" x14ac:dyDescent="0.25">
      <c r="A4" s="59" t="s">
        <v>1601</v>
      </c>
      <c r="B4" s="5" t="s">
        <v>1602</v>
      </c>
      <c r="C4" s="60" t="s">
        <v>1304</v>
      </c>
      <c r="D4" s="60" t="s">
        <v>1925</v>
      </c>
      <c r="E4" s="60" t="s">
        <v>1815</v>
      </c>
      <c r="F4" s="28" t="s">
        <v>323</v>
      </c>
      <c r="G4" s="60" t="s">
        <v>1947</v>
      </c>
      <c r="H4" s="41"/>
      <c r="I4" s="42"/>
      <c r="J4" s="65"/>
    </row>
    <row r="5" spans="1:10" ht="165.75" customHeight="1" x14ac:dyDescent="0.25">
      <c r="A5" s="59" t="s">
        <v>1603</v>
      </c>
      <c r="B5" s="5" t="s">
        <v>1602</v>
      </c>
      <c r="C5" s="60" t="s">
        <v>1304</v>
      </c>
      <c r="D5" s="60" t="s">
        <v>1925</v>
      </c>
      <c r="E5" s="60" t="s">
        <v>386</v>
      </c>
      <c r="F5" s="28" t="s">
        <v>323</v>
      </c>
      <c r="G5" s="60" t="s">
        <v>1947</v>
      </c>
      <c r="H5" s="41"/>
      <c r="I5" s="42"/>
      <c r="J5" s="65" t="s">
        <v>1983</v>
      </c>
    </row>
    <row r="6" spans="1:10" ht="165.75" customHeight="1" x14ac:dyDescent="0.25">
      <c r="A6" s="59" t="s">
        <v>1604</v>
      </c>
      <c r="B6" s="5" t="s">
        <v>1602</v>
      </c>
      <c r="C6" s="60" t="s">
        <v>1304</v>
      </c>
      <c r="D6" s="60" t="s">
        <v>1957</v>
      </c>
      <c r="E6" s="60" t="s">
        <v>1816</v>
      </c>
      <c r="F6" s="28" t="s">
        <v>320</v>
      </c>
      <c r="G6" s="60" t="s">
        <v>1950</v>
      </c>
      <c r="H6" s="43"/>
      <c r="I6" s="42"/>
      <c r="J6" s="65" t="s">
        <v>1984</v>
      </c>
    </row>
    <row r="7" spans="1:10" ht="165.75" customHeight="1" x14ac:dyDescent="0.25">
      <c r="A7" s="59" t="s">
        <v>1605</v>
      </c>
      <c r="B7" s="5" t="s">
        <v>1602</v>
      </c>
      <c r="C7" s="60" t="s">
        <v>1304</v>
      </c>
      <c r="D7" s="60" t="s">
        <v>1925</v>
      </c>
      <c r="E7" s="60" t="s">
        <v>1817</v>
      </c>
      <c r="F7" s="28" t="s">
        <v>320</v>
      </c>
      <c r="G7" s="60" t="s">
        <v>1947</v>
      </c>
      <c r="H7" s="41"/>
      <c r="I7" s="42"/>
      <c r="J7" s="65"/>
    </row>
    <row r="8" spans="1:10" ht="165.75" customHeight="1" x14ac:dyDescent="0.25">
      <c r="A8" s="59" t="s">
        <v>1606</v>
      </c>
      <c r="B8" s="5" t="s">
        <v>1602</v>
      </c>
      <c r="C8" s="60" t="s">
        <v>1305</v>
      </c>
      <c r="D8" s="60" t="s">
        <v>1925</v>
      </c>
      <c r="E8" s="60" t="s">
        <v>1818</v>
      </c>
      <c r="F8" s="28" t="s">
        <v>320</v>
      </c>
      <c r="G8" s="60" t="s">
        <v>1947</v>
      </c>
      <c r="H8" s="41"/>
      <c r="I8" s="42"/>
      <c r="J8" s="65" t="s">
        <v>2016</v>
      </c>
    </row>
    <row r="9" spans="1:10" ht="165.75" customHeight="1" x14ac:dyDescent="0.25">
      <c r="A9" s="59" t="s">
        <v>1607</v>
      </c>
      <c r="B9" s="5" t="s">
        <v>1602</v>
      </c>
      <c r="C9" s="60" t="s">
        <v>1410</v>
      </c>
      <c r="D9" s="60" t="s">
        <v>1925</v>
      </c>
      <c r="E9" s="60" t="s">
        <v>1819</v>
      </c>
      <c r="F9" s="28" t="s">
        <v>320</v>
      </c>
      <c r="G9" s="60" t="s">
        <v>1947</v>
      </c>
      <c r="H9" s="41"/>
      <c r="I9" s="42"/>
      <c r="J9" s="65" t="s">
        <v>2017</v>
      </c>
    </row>
    <row r="10" spans="1:10" ht="165.75" customHeight="1" x14ac:dyDescent="0.25">
      <c r="A10" s="59" t="s">
        <v>1608</v>
      </c>
      <c r="B10" s="5" t="s">
        <v>1602</v>
      </c>
      <c r="C10" s="60" t="s">
        <v>1410</v>
      </c>
      <c r="D10" s="60" t="s">
        <v>1925</v>
      </c>
      <c r="E10" s="60" t="s">
        <v>1820</v>
      </c>
      <c r="F10" s="28" t="s">
        <v>320</v>
      </c>
      <c r="G10" s="60" t="s">
        <v>1947</v>
      </c>
      <c r="H10" s="41"/>
      <c r="I10" s="42"/>
      <c r="J10" s="65"/>
    </row>
    <row r="11" spans="1:10" ht="165.75" customHeight="1" x14ac:dyDescent="0.25">
      <c r="A11" s="59" t="s">
        <v>1609</v>
      </c>
      <c r="B11" s="5" t="s">
        <v>1602</v>
      </c>
      <c r="C11" s="60" t="s">
        <v>1410</v>
      </c>
      <c r="D11" s="60" t="s">
        <v>1925</v>
      </c>
      <c r="E11" s="60" t="s">
        <v>426</v>
      </c>
      <c r="F11" s="28" t="s">
        <v>323</v>
      </c>
      <c r="G11" s="60" t="s">
        <v>1947</v>
      </c>
      <c r="H11" s="43"/>
      <c r="I11" s="42"/>
      <c r="J11" s="65" t="s">
        <v>2018</v>
      </c>
    </row>
    <row r="12" spans="1:10" ht="165.75" customHeight="1" x14ac:dyDescent="0.25">
      <c r="A12" s="59" t="s">
        <v>1610</v>
      </c>
      <c r="B12" s="5" t="s">
        <v>1602</v>
      </c>
      <c r="C12" s="60" t="s">
        <v>1410</v>
      </c>
      <c r="D12" s="60" t="s">
        <v>1925</v>
      </c>
      <c r="E12" s="60" t="s">
        <v>1821</v>
      </c>
      <c r="F12" s="28" t="s">
        <v>323</v>
      </c>
      <c r="G12" s="60" t="s">
        <v>1947</v>
      </c>
      <c r="H12" s="41"/>
      <c r="I12" s="42"/>
      <c r="J12" s="65" t="s">
        <v>2015</v>
      </c>
    </row>
    <row r="13" spans="1:10" ht="165.75" customHeight="1" x14ac:dyDescent="0.25">
      <c r="A13" s="59" t="s">
        <v>1611</v>
      </c>
      <c r="B13" s="5" t="s">
        <v>1602</v>
      </c>
      <c r="C13" s="60" t="s">
        <v>1410</v>
      </c>
      <c r="D13" s="60" t="s">
        <v>1925</v>
      </c>
      <c r="E13" s="60" t="s">
        <v>387</v>
      </c>
      <c r="F13" s="28" t="s">
        <v>320</v>
      </c>
      <c r="G13" s="60" t="s">
        <v>1947</v>
      </c>
      <c r="H13" s="41"/>
      <c r="I13" s="42"/>
      <c r="J13" s="65"/>
    </row>
    <row r="14" spans="1:10" ht="165.75" customHeight="1" x14ac:dyDescent="0.25">
      <c r="A14" s="59" t="s">
        <v>1612</v>
      </c>
      <c r="B14" s="5" t="s">
        <v>1602</v>
      </c>
      <c r="C14" s="60" t="s">
        <v>1410</v>
      </c>
      <c r="D14" s="60" t="s">
        <v>1925</v>
      </c>
      <c r="E14" s="60" t="s">
        <v>1822</v>
      </c>
      <c r="F14" s="28" t="s">
        <v>323</v>
      </c>
      <c r="G14" s="60" t="s">
        <v>1947</v>
      </c>
      <c r="H14" s="41"/>
      <c r="I14" s="42"/>
      <c r="J14" s="65" t="s">
        <v>2019</v>
      </c>
    </row>
    <row r="15" spans="1:10" ht="165.75" customHeight="1" x14ac:dyDescent="0.25">
      <c r="A15" s="59" t="s">
        <v>1613</v>
      </c>
      <c r="B15" s="5" t="s">
        <v>1602</v>
      </c>
      <c r="C15" s="60" t="s">
        <v>1410</v>
      </c>
      <c r="D15" s="60" t="s">
        <v>1925</v>
      </c>
      <c r="E15" s="45" t="s">
        <v>1823</v>
      </c>
      <c r="F15" s="28" t="s">
        <v>320</v>
      </c>
      <c r="G15" s="60" t="s">
        <v>1947</v>
      </c>
      <c r="H15" s="41"/>
      <c r="I15" s="42"/>
      <c r="J15" s="65"/>
    </row>
    <row r="16" spans="1:10" ht="165.75" customHeight="1" x14ac:dyDescent="0.25">
      <c r="A16" s="59" t="s">
        <v>1614</v>
      </c>
      <c r="B16" s="5" t="s">
        <v>1602</v>
      </c>
      <c r="C16" s="60" t="s">
        <v>1410</v>
      </c>
      <c r="D16" s="60" t="s">
        <v>1925</v>
      </c>
      <c r="E16" s="45" t="s">
        <v>1824</v>
      </c>
      <c r="F16" s="28" t="s">
        <v>320</v>
      </c>
      <c r="G16" s="60" t="s">
        <v>1947</v>
      </c>
      <c r="H16" s="41"/>
      <c r="I16" s="42"/>
      <c r="J16" s="65" t="s">
        <v>2020</v>
      </c>
    </row>
    <row r="17" spans="1:10" ht="165.75" customHeight="1" x14ac:dyDescent="0.25">
      <c r="A17" s="59" t="s">
        <v>1615</v>
      </c>
      <c r="B17" s="5" t="s">
        <v>1602</v>
      </c>
      <c r="C17" s="60" t="s">
        <v>1410</v>
      </c>
      <c r="D17" s="60" t="s">
        <v>1925</v>
      </c>
      <c r="E17" s="60" t="s">
        <v>1825</v>
      </c>
      <c r="F17" s="28" t="s">
        <v>320</v>
      </c>
      <c r="G17" s="60" t="s">
        <v>1947</v>
      </c>
      <c r="H17" s="41"/>
      <c r="I17" s="42"/>
      <c r="J17" s="65"/>
    </row>
    <row r="18" spans="1:10" ht="165.75" customHeight="1" x14ac:dyDescent="0.25">
      <c r="A18" s="59" t="s">
        <v>1616</v>
      </c>
      <c r="B18" s="5" t="s">
        <v>1602</v>
      </c>
      <c r="C18" s="60" t="s">
        <v>1410</v>
      </c>
      <c r="D18" s="60" t="s">
        <v>1925</v>
      </c>
      <c r="E18" s="60" t="s">
        <v>1826</v>
      </c>
      <c r="F18" s="28" t="s">
        <v>323</v>
      </c>
      <c r="G18" s="60" t="s">
        <v>1947</v>
      </c>
      <c r="H18" s="41"/>
      <c r="I18" s="42"/>
      <c r="J18" s="65" t="s">
        <v>2021</v>
      </c>
    </row>
    <row r="19" spans="1:10" ht="165.75" customHeight="1" x14ac:dyDescent="0.25">
      <c r="A19" s="59" t="s">
        <v>1617</v>
      </c>
      <c r="B19" s="5" t="s">
        <v>1602</v>
      </c>
      <c r="C19" s="60" t="s">
        <v>1410</v>
      </c>
      <c r="D19" s="60" t="s">
        <v>1925</v>
      </c>
      <c r="E19" s="60" t="s">
        <v>1827</v>
      </c>
      <c r="F19" s="28" t="s">
        <v>320</v>
      </c>
      <c r="G19" s="60" t="s">
        <v>1947</v>
      </c>
      <c r="H19" s="41"/>
      <c r="I19" s="42"/>
      <c r="J19" s="65"/>
    </row>
    <row r="20" spans="1:10" ht="165.75" customHeight="1" x14ac:dyDescent="0.25">
      <c r="A20" s="59" t="s">
        <v>1618</v>
      </c>
      <c r="B20" s="5" t="s">
        <v>1602</v>
      </c>
      <c r="C20" s="60" t="s">
        <v>1410</v>
      </c>
      <c r="D20" s="60" t="s">
        <v>1925</v>
      </c>
      <c r="E20" s="60" t="s">
        <v>388</v>
      </c>
      <c r="F20" s="28" t="s">
        <v>323</v>
      </c>
      <c r="G20" s="60" t="s">
        <v>1947</v>
      </c>
      <c r="H20" s="41"/>
      <c r="I20" s="42"/>
      <c r="J20" s="65"/>
    </row>
    <row r="21" spans="1:10" ht="165.75" customHeight="1" x14ac:dyDescent="0.25">
      <c r="A21" s="59" t="s">
        <v>1619</v>
      </c>
      <c r="B21" s="5" t="s">
        <v>1602</v>
      </c>
      <c r="C21" s="60" t="s">
        <v>1410</v>
      </c>
      <c r="D21" s="60" t="s">
        <v>1925</v>
      </c>
      <c r="E21" s="60" t="s">
        <v>1828</v>
      </c>
      <c r="F21" s="28" t="s">
        <v>320</v>
      </c>
      <c r="G21" s="60" t="s">
        <v>1947</v>
      </c>
      <c r="H21" s="41"/>
      <c r="I21" s="42"/>
      <c r="J21" s="65"/>
    </row>
    <row r="22" spans="1:10" ht="165.75" customHeight="1" x14ac:dyDescent="0.25">
      <c r="A22" s="59" t="s">
        <v>1620</v>
      </c>
      <c r="B22" s="5" t="s">
        <v>1602</v>
      </c>
      <c r="C22" s="60" t="s">
        <v>1306</v>
      </c>
      <c r="D22" s="60" t="s">
        <v>1925</v>
      </c>
      <c r="E22" s="60" t="s">
        <v>1829</v>
      </c>
      <c r="F22" s="28" t="s">
        <v>323</v>
      </c>
      <c r="G22" s="60" t="s">
        <v>1947</v>
      </c>
      <c r="H22" s="43"/>
      <c r="I22" s="42"/>
      <c r="J22" s="65"/>
    </row>
    <row r="23" spans="1:10" ht="165.75" customHeight="1" x14ac:dyDescent="0.25">
      <c r="A23" s="59" t="s">
        <v>1621</v>
      </c>
      <c r="B23" s="5" t="s">
        <v>1602</v>
      </c>
      <c r="C23" s="60" t="s">
        <v>1307</v>
      </c>
      <c r="D23" s="60" t="s">
        <v>1925</v>
      </c>
      <c r="E23" s="60" t="s">
        <v>1830</v>
      </c>
      <c r="F23" s="28" t="s">
        <v>320</v>
      </c>
      <c r="G23" s="60" t="s">
        <v>1947</v>
      </c>
      <c r="H23" s="41"/>
      <c r="I23" s="42"/>
      <c r="J23" s="65"/>
    </row>
    <row r="24" spans="1:10" ht="165.75" customHeight="1" x14ac:dyDescent="0.25">
      <c r="A24" s="59" t="s">
        <v>1622</v>
      </c>
      <c r="B24" s="5" t="s">
        <v>1602</v>
      </c>
      <c r="C24" s="60" t="s">
        <v>1307</v>
      </c>
      <c r="D24" s="60" t="s">
        <v>1925</v>
      </c>
      <c r="E24" s="60" t="s">
        <v>1831</v>
      </c>
      <c r="F24" s="28" t="s">
        <v>320</v>
      </c>
      <c r="G24" s="60" t="s">
        <v>1947</v>
      </c>
      <c r="H24" s="41"/>
      <c r="I24" s="42"/>
      <c r="J24" s="65"/>
    </row>
    <row r="25" spans="1:10" ht="165.75" customHeight="1" x14ac:dyDescent="0.25">
      <c r="A25" s="59" t="s">
        <v>1623</v>
      </c>
      <c r="B25" s="5" t="s">
        <v>1602</v>
      </c>
      <c r="C25" s="60" t="s">
        <v>1307</v>
      </c>
      <c r="D25" s="60" t="s">
        <v>1925</v>
      </c>
      <c r="E25" s="60" t="s">
        <v>1832</v>
      </c>
      <c r="F25" s="28" t="s">
        <v>320</v>
      </c>
      <c r="G25" s="60" t="s">
        <v>1947</v>
      </c>
      <c r="H25" s="41"/>
      <c r="I25" s="42"/>
      <c r="J25" s="65" t="s">
        <v>1985</v>
      </c>
    </row>
    <row r="26" spans="1:10" ht="165.75" customHeight="1" x14ac:dyDescent="0.25">
      <c r="A26" s="59" t="s">
        <v>1624</v>
      </c>
      <c r="B26" s="5" t="s">
        <v>1602</v>
      </c>
      <c r="C26" s="60" t="s">
        <v>1307</v>
      </c>
      <c r="D26" s="60" t="s">
        <v>1925</v>
      </c>
      <c r="E26" s="60" t="s">
        <v>1833</v>
      </c>
      <c r="F26" s="28" t="s">
        <v>320</v>
      </c>
      <c r="G26" s="60" t="s">
        <v>1947</v>
      </c>
      <c r="H26" s="41"/>
      <c r="I26" s="42"/>
      <c r="J26" s="65"/>
    </row>
    <row r="27" spans="1:10" ht="165.75" customHeight="1" x14ac:dyDescent="0.25">
      <c r="A27" s="59" t="s">
        <v>1625</v>
      </c>
      <c r="B27" s="5" t="s">
        <v>1602</v>
      </c>
      <c r="C27" s="60" t="s">
        <v>1307</v>
      </c>
      <c r="D27" s="60" t="s">
        <v>1925</v>
      </c>
      <c r="E27" s="60" t="s">
        <v>1834</v>
      </c>
      <c r="F27" s="28" t="s">
        <v>320</v>
      </c>
      <c r="G27" s="60" t="s">
        <v>1947</v>
      </c>
      <c r="H27" s="41"/>
      <c r="I27" s="42"/>
      <c r="J27" s="65" t="s">
        <v>1986</v>
      </c>
    </row>
    <row r="28" spans="1:10" ht="165.75" customHeight="1" x14ac:dyDescent="0.25">
      <c r="A28" s="59" t="s">
        <v>1626</v>
      </c>
      <c r="B28" s="5" t="s">
        <v>1602</v>
      </c>
      <c r="C28" s="60" t="s">
        <v>1307</v>
      </c>
      <c r="D28" s="60" t="s">
        <v>1935</v>
      </c>
      <c r="E28" s="60" t="s">
        <v>1400</v>
      </c>
      <c r="F28" s="28" t="s">
        <v>320</v>
      </c>
      <c r="G28" s="60" t="s">
        <v>1953</v>
      </c>
      <c r="H28" s="43"/>
      <c r="I28" s="42"/>
      <c r="J28" s="65" t="s">
        <v>2022</v>
      </c>
    </row>
    <row r="29" spans="1:10" ht="165.75" customHeight="1" x14ac:dyDescent="0.25">
      <c r="A29" s="59" t="s">
        <v>1627</v>
      </c>
      <c r="B29" s="5" t="s">
        <v>1602</v>
      </c>
      <c r="C29" s="60" t="s">
        <v>1307</v>
      </c>
      <c r="D29" s="60" t="s">
        <v>1925</v>
      </c>
      <c r="E29" s="60" t="s">
        <v>1835</v>
      </c>
      <c r="F29" s="28" t="s">
        <v>323</v>
      </c>
      <c r="G29" s="60" t="s">
        <v>1947</v>
      </c>
      <c r="H29" s="41"/>
      <c r="I29" s="42"/>
      <c r="J29" s="65"/>
    </row>
    <row r="30" spans="1:10" ht="165.75" customHeight="1" x14ac:dyDescent="0.25">
      <c r="A30" s="59" t="s">
        <v>1628</v>
      </c>
      <c r="B30" s="5" t="s">
        <v>1602</v>
      </c>
      <c r="C30" s="60" t="s">
        <v>1306</v>
      </c>
      <c r="D30" s="60" t="s">
        <v>1925</v>
      </c>
      <c r="E30" s="60" t="s">
        <v>427</v>
      </c>
      <c r="F30" s="28" t="s">
        <v>320</v>
      </c>
      <c r="G30" s="60" t="s">
        <v>1947</v>
      </c>
      <c r="H30" s="41"/>
      <c r="I30" s="42"/>
      <c r="J30" s="65"/>
    </row>
    <row r="31" spans="1:10" ht="165.75" customHeight="1" x14ac:dyDescent="0.25">
      <c r="A31" s="59" t="s">
        <v>1629</v>
      </c>
      <c r="B31" s="5" t="s">
        <v>1602</v>
      </c>
      <c r="C31" s="60" t="s">
        <v>1307</v>
      </c>
      <c r="D31" s="60" t="s">
        <v>1925</v>
      </c>
      <c r="E31" s="60" t="s">
        <v>428</v>
      </c>
      <c r="F31" s="28" t="s">
        <v>320</v>
      </c>
      <c r="G31" s="60" t="s">
        <v>1947</v>
      </c>
      <c r="H31" s="41"/>
      <c r="I31" s="42"/>
      <c r="J31" s="65"/>
    </row>
    <row r="32" spans="1:10" ht="165.75" customHeight="1" x14ac:dyDescent="0.25">
      <c r="A32" s="59" t="s">
        <v>1630</v>
      </c>
      <c r="B32" s="5" t="s">
        <v>1602</v>
      </c>
      <c r="C32" s="60" t="s">
        <v>1307</v>
      </c>
      <c r="D32" s="60" t="s">
        <v>1925</v>
      </c>
      <c r="E32" s="60" t="s">
        <v>429</v>
      </c>
      <c r="F32" s="28" t="s">
        <v>320</v>
      </c>
      <c r="G32" s="60" t="s">
        <v>1947</v>
      </c>
      <c r="H32" s="41"/>
      <c r="I32" s="42"/>
      <c r="J32" s="65"/>
    </row>
    <row r="33" spans="1:10" ht="165.75" customHeight="1" x14ac:dyDescent="0.25">
      <c r="A33" s="59" t="s">
        <v>1631</v>
      </c>
      <c r="B33" s="5" t="s">
        <v>1602</v>
      </c>
      <c r="C33" s="60" t="s">
        <v>1307</v>
      </c>
      <c r="D33" s="60" t="s">
        <v>1409</v>
      </c>
      <c r="E33" s="60" t="s">
        <v>1836</v>
      </c>
      <c r="F33" s="16" t="s">
        <v>1409</v>
      </c>
      <c r="G33" s="60" t="s">
        <v>1409</v>
      </c>
      <c r="H33" s="44" t="s">
        <v>1920</v>
      </c>
      <c r="I33" s="42"/>
      <c r="J33" s="65" t="s">
        <v>2023</v>
      </c>
    </row>
    <row r="34" spans="1:10" ht="165.75" customHeight="1" x14ac:dyDescent="0.25">
      <c r="A34" s="59" t="s">
        <v>1632</v>
      </c>
      <c r="B34" s="5" t="s">
        <v>1602</v>
      </c>
      <c r="C34" s="60" t="s">
        <v>1307</v>
      </c>
      <c r="D34" s="60" t="s">
        <v>1936</v>
      </c>
      <c r="E34" s="60" t="s">
        <v>1837</v>
      </c>
      <c r="F34" s="30" t="s">
        <v>323</v>
      </c>
      <c r="G34" s="60" t="s">
        <v>1953</v>
      </c>
      <c r="H34" s="41"/>
      <c r="I34" s="42"/>
      <c r="J34" s="65"/>
    </row>
    <row r="35" spans="1:10" ht="165.75" customHeight="1" x14ac:dyDescent="0.25">
      <c r="A35" s="59" t="s">
        <v>11</v>
      </c>
      <c r="B35" s="5" t="s">
        <v>1602</v>
      </c>
      <c r="C35" s="60" t="s">
        <v>1307</v>
      </c>
      <c r="D35" s="60" t="s">
        <v>1925</v>
      </c>
      <c r="E35" s="60" t="s">
        <v>1314</v>
      </c>
      <c r="F35" s="30" t="s">
        <v>320</v>
      </c>
      <c r="G35" s="60" t="s">
        <v>1947</v>
      </c>
      <c r="H35" s="41"/>
      <c r="I35" s="42"/>
      <c r="J35" s="65"/>
    </row>
    <row r="36" spans="1:10" ht="165.75" customHeight="1" x14ac:dyDescent="0.25">
      <c r="A36" s="59" t="s">
        <v>1633</v>
      </c>
      <c r="B36" s="5" t="s">
        <v>1602</v>
      </c>
      <c r="C36" s="60" t="s">
        <v>1307</v>
      </c>
      <c r="D36" s="60" t="s">
        <v>1925</v>
      </c>
      <c r="E36" s="60" t="s">
        <v>1315</v>
      </c>
      <c r="F36" s="30" t="s">
        <v>320</v>
      </c>
      <c r="G36" s="60" t="s">
        <v>1947</v>
      </c>
      <c r="H36" s="41"/>
      <c r="I36" s="42"/>
      <c r="J36" s="65"/>
    </row>
    <row r="37" spans="1:10" ht="165.75" customHeight="1" x14ac:dyDescent="0.25">
      <c r="A37" s="59" t="s">
        <v>1634</v>
      </c>
      <c r="B37" s="5" t="s">
        <v>1602</v>
      </c>
      <c r="C37" s="60" t="s">
        <v>1306</v>
      </c>
      <c r="D37" s="60" t="s">
        <v>1925</v>
      </c>
      <c r="E37" s="60" t="s">
        <v>389</v>
      </c>
      <c r="F37" s="30" t="s">
        <v>331</v>
      </c>
      <c r="G37" s="60" t="s">
        <v>1947</v>
      </c>
      <c r="H37" s="41" t="s">
        <v>1956</v>
      </c>
      <c r="I37" s="42"/>
      <c r="J37" s="65" t="s">
        <v>1987</v>
      </c>
    </row>
    <row r="38" spans="1:10" ht="165.75" customHeight="1" x14ac:dyDescent="0.25">
      <c r="A38" s="59" t="s">
        <v>1635</v>
      </c>
      <c r="B38" s="5" t="s">
        <v>1602</v>
      </c>
      <c r="C38" s="60" t="s">
        <v>1306</v>
      </c>
      <c r="D38" s="60" t="s">
        <v>1925</v>
      </c>
      <c r="E38" s="60" t="s">
        <v>390</v>
      </c>
      <c r="F38" s="30" t="s">
        <v>320</v>
      </c>
      <c r="G38" s="60" t="s">
        <v>1947</v>
      </c>
      <c r="H38" s="41"/>
      <c r="I38" s="42"/>
      <c r="J38" s="65"/>
    </row>
    <row r="39" spans="1:10" ht="165.75" customHeight="1" x14ac:dyDescent="0.25">
      <c r="A39" s="59" t="s">
        <v>12</v>
      </c>
      <c r="B39" s="5" t="s">
        <v>1602</v>
      </c>
      <c r="C39" s="60" t="s">
        <v>1306</v>
      </c>
      <c r="D39" s="60" t="s">
        <v>1925</v>
      </c>
      <c r="E39" s="60" t="s">
        <v>391</v>
      </c>
      <c r="F39" s="30" t="s">
        <v>320</v>
      </c>
      <c r="G39" s="60" t="s">
        <v>1947</v>
      </c>
      <c r="H39" s="41"/>
      <c r="I39" s="42"/>
      <c r="J39" s="65"/>
    </row>
    <row r="40" spans="1:10" ht="165.75" customHeight="1" x14ac:dyDescent="0.25">
      <c r="A40" s="59" t="s">
        <v>1636</v>
      </c>
      <c r="B40" s="5" t="s">
        <v>1602</v>
      </c>
      <c r="C40" s="60" t="s">
        <v>1410</v>
      </c>
      <c r="D40" s="60" t="s">
        <v>1925</v>
      </c>
      <c r="E40" s="45" t="s">
        <v>1838</v>
      </c>
      <c r="F40" s="30" t="s">
        <v>320</v>
      </c>
      <c r="G40" s="60" t="s">
        <v>1947</v>
      </c>
      <c r="H40" s="41"/>
      <c r="I40" s="42"/>
      <c r="J40" s="65"/>
    </row>
    <row r="41" spans="1:10" ht="165.75" customHeight="1" x14ac:dyDescent="0.25">
      <c r="A41" s="59" t="s">
        <v>679</v>
      </c>
      <c r="B41" s="5" t="s">
        <v>1602</v>
      </c>
      <c r="C41" s="60" t="s">
        <v>1308</v>
      </c>
      <c r="D41" s="60" t="s">
        <v>1925</v>
      </c>
      <c r="E41" s="60" t="s">
        <v>1839</v>
      </c>
      <c r="F41" s="30" t="s">
        <v>323</v>
      </c>
      <c r="G41" s="60" t="s">
        <v>1947</v>
      </c>
      <c r="H41" s="41"/>
      <c r="I41" s="42"/>
      <c r="J41" s="65" t="s">
        <v>1988</v>
      </c>
    </row>
    <row r="42" spans="1:10" ht="165.75" customHeight="1" x14ac:dyDescent="0.25">
      <c r="A42" s="59" t="s">
        <v>1637</v>
      </c>
      <c r="B42" s="5" t="s">
        <v>1602</v>
      </c>
      <c r="C42" s="60" t="s">
        <v>1308</v>
      </c>
      <c r="D42" s="60" t="s">
        <v>1925</v>
      </c>
      <c r="E42" s="60" t="s">
        <v>392</v>
      </c>
      <c r="F42" s="30" t="s">
        <v>323</v>
      </c>
      <c r="G42" s="60" t="s">
        <v>1947</v>
      </c>
      <c r="H42" s="43"/>
      <c r="I42" s="42"/>
      <c r="J42" s="65"/>
    </row>
    <row r="43" spans="1:10" ht="165.75" customHeight="1" x14ac:dyDescent="0.25">
      <c r="A43" s="59" t="s">
        <v>1638</v>
      </c>
      <c r="B43" s="5" t="s">
        <v>1602</v>
      </c>
      <c r="C43" s="60" t="s">
        <v>1309</v>
      </c>
      <c r="D43" s="60" t="s">
        <v>1925</v>
      </c>
      <c r="E43" s="60" t="s">
        <v>393</v>
      </c>
      <c r="F43" s="30" t="s">
        <v>323</v>
      </c>
      <c r="G43" s="60" t="s">
        <v>1947</v>
      </c>
      <c r="H43" s="43"/>
      <c r="I43" s="42"/>
      <c r="J43" s="65" t="s">
        <v>2024</v>
      </c>
    </row>
    <row r="44" spans="1:10" ht="165.75" customHeight="1" x14ac:dyDescent="0.25">
      <c r="A44" s="59" t="s">
        <v>1639</v>
      </c>
      <c r="B44" s="5" t="s">
        <v>1602</v>
      </c>
      <c r="C44" s="60" t="s">
        <v>1309</v>
      </c>
      <c r="D44" s="60" t="s">
        <v>1925</v>
      </c>
      <c r="E44" s="60" t="s">
        <v>1840</v>
      </c>
      <c r="F44" s="30" t="s">
        <v>328</v>
      </c>
      <c r="G44" s="60" t="s">
        <v>1947</v>
      </c>
      <c r="H44" s="41" t="s">
        <v>1961</v>
      </c>
      <c r="I44" s="42"/>
      <c r="J44" s="65"/>
    </row>
    <row r="45" spans="1:10" ht="165.75" customHeight="1" x14ac:dyDescent="0.25">
      <c r="A45" s="59" t="s">
        <v>1640</v>
      </c>
      <c r="B45" s="5" t="s">
        <v>1602</v>
      </c>
      <c r="C45" s="60" t="s">
        <v>1309</v>
      </c>
      <c r="D45" s="60" t="s">
        <v>1925</v>
      </c>
      <c r="E45" s="60" t="s">
        <v>394</v>
      </c>
      <c r="F45" s="30" t="s">
        <v>328</v>
      </c>
      <c r="G45" s="60" t="s">
        <v>1947</v>
      </c>
      <c r="H45" s="41" t="s">
        <v>1961</v>
      </c>
      <c r="I45" s="42"/>
      <c r="J45" s="65"/>
    </row>
    <row r="46" spans="1:10" ht="165.75" customHeight="1" x14ac:dyDescent="0.25">
      <c r="A46" s="59" t="s">
        <v>1641</v>
      </c>
      <c r="B46" s="5" t="s">
        <v>1602</v>
      </c>
      <c r="C46" s="60" t="s">
        <v>1309</v>
      </c>
      <c r="D46" s="60" t="s">
        <v>1925</v>
      </c>
      <c r="E46" s="60" t="s">
        <v>395</v>
      </c>
      <c r="F46" s="30" t="s">
        <v>320</v>
      </c>
      <c r="G46" s="60" t="s">
        <v>1947</v>
      </c>
      <c r="H46" s="41"/>
      <c r="I46" s="42"/>
      <c r="J46" s="65"/>
    </row>
    <row r="47" spans="1:10" ht="165.75" customHeight="1" x14ac:dyDescent="0.25">
      <c r="A47" s="59" t="s">
        <v>1642</v>
      </c>
      <c r="B47" s="5" t="s">
        <v>1602</v>
      </c>
      <c r="C47" s="60" t="s">
        <v>1309</v>
      </c>
      <c r="D47" s="60" t="s">
        <v>1925</v>
      </c>
      <c r="E47" s="60" t="s">
        <v>396</v>
      </c>
      <c r="F47" s="30" t="s">
        <v>320</v>
      </c>
      <c r="G47" s="60" t="s">
        <v>1947</v>
      </c>
      <c r="H47" s="41"/>
      <c r="I47" s="42"/>
      <c r="J47" s="65"/>
    </row>
    <row r="48" spans="1:10" ht="165.75" customHeight="1" x14ac:dyDescent="0.25">
      <c r="A48" s="59" t="s">
        <v>1643</v>
      </c>
      <c r="B48" s="5" t="s">
        <v>1602</v>
      </c>
      <c r="C48" s="60" t="s">
        <v>1309</v>
      </c>
      <c r="D48" s="60" t="s">
        <v>1925</v>
      </c>
      <c r="E48" s="60" t="s">
        <v>397</v>
      </c>
      <c r="F48" s="30" t="s">
        <v>323</v>
      </c>
      <c r="G48" s="60" t="s">
        <v>1947</v>
      </c>
      <c r="H48" s="43"/>
      <c r="I48" s="42"/>
      <c r="J48" s="65"/>
    </row>
    <row r="49" spans="1:10" ht="165.75" customHeight="1" x14ac:dyDescent="0.25">
      <c r="A49" s="59" t="s">
        <v>1644</v>
      </c>
      <c r="B49" s="5" t="s">
        <v>1602</v>
      </c>
      <c r="C49" s="60" t="s">
        <v>1309</v>
      </c>
      <c r="D49" s="60" t="s">
        <v>1925</v>
      </c>
      <c r="E49" s="60" t="s">
        <v>398</v>
      </c>
      <c r="F49" s="30" t="s">
        <v>320</v>
      </c>
      <c r="G49" s="60" t="s">
        <v>1947</v>
      </c>
      <c r="H49" s="41"/>
      <c r="I49" s="42"/>
      <c r="J49" s="65"/>
    </row>
    <row r="50" spans="1:10" ht="165.75" customHeight="1" x14ac:dyDescent="0.25">
      <c r="A50" s="59" t="s">
        <v>1645</v>
      </c>
      <c r="B50" s="5" t="s">
        <v>1602</v>
      </c>
      <c r="C50" s="60" t="s">
        <v>1309</v>
      </c>
      <c r="D50" s="60" t="s">
        <v>1925</v>
      </c>
      <c r="E50" s="60" t="s">
        <v>1310</v>
      </c>
      <c r="F50" s="30" t="s">
        <v>323</v>
      </c>
      <c r="G50" s="60" t="s">
        <v>1947</v>
      </c>
      <c r="H50" s="41"/>
      <c r="I50" s="42"/>
      <c r="J50" s="65"/>
    </row>
    <row r="51" spans="1:10" ht="165.75" customHeight="1" x14ac:dyDescent="0.25">
      <c r="A51" s="59" t="s">
        <v>1646</v>
      </c>
      <c r="B51" s="5" t="s">
        <v>1602</v>
      </c>
      <c r="C51" s="60" t="s">
        <v>1309</v>
      </c>
      <c r="D51" s="60" t="s">
        <v>1925</v>
      </c>
      <c r="E51" s="60" t="s">
        <v>1842</v>
      </c>
      <c r="F51" s="30" t="s">
        <v>323</v>
      </c>
      <c r="G51" s="60" t="s">
        <v>1947</v>
      </c>
      <c r="H51" s="41"/>
      <c r="I51" s="42"/>
      <c r="J51" s="65"/>
    </row>
    <row r="52" spans="1:10" ht="165.75" customHeight="1" x14ac:dyDescent="0.25">
      <c r="A52" s="59" t="s">
        <v>1647</v>
      </c>
      <c r="B52" s="5" t="s">
        <v>1602</v>
      </c>
      <c r="C52" s="60" t="s">
        <v>1309</v>
      </c>
      <c r="D52" s="60" t="s">
        <v>1925</v>
      </c>
      <c r="E52" s="45" t="s">
        <v>1843</v>
      </c>
      <c r="F52" s="30" t="s">
        <v>323</v>
      </c>
      <c r="G52" s="60" t="s">
        <v>1947</v>
      </c>
      <c r="H52" s="41"/>
      <c r="I52" s="42"/>
      <c r="J52" s="65"/>
    </row>
    <row r="53" spans="1:10" ht="165.75" customHeight="1" x14ac:dyDescent="0.25">
      <c r="A53" s="59" t="s">
        <v>1648</v>
      </c>
      <c r="B53" s="5" t="s">
        <v>1602</v>
      </c>
      <c r="C53" s="60" t="s">
        <v>1309</v>
      </c>
      <c r="D53" s="60" t="s">
        <v>1925</v>
      </c>
      <c r="E53" s="45" t="s">
        <v>1841</v>
      </c>
      <c r="F53" s="30" t="s">
        <v>331</v>
      </c>
      <c r="G53" s="60" t="s">
        <v>1947</v>
      </c>
      <c r="H53" s="41" t="s">
        <v>1937</v>
      </c>
      <c r="I53" s="42"/>
      <c r="J53" s="65"/>
    </row>
    <row r="54" spans="1:10" ht="165.75" customHeight="1" x14ac:dyDescent="0.25">
      <c r="A54" s="59" t="s">
        <v>1649</v>
      </c>
      <c r="B54" s="5" t="s">
        <v>1602</v>
      </c>
      <c r="C54" s="60" t="s">
        <v>1309</v>
      </c>
      <c r="D54" s="60" t="s">
        <v>1925</v>
      </c>
      <c r="E54" s="45" t="s">
        <v>1844</v>
      </c>
      <c r="F54" s="30" t="s">
        <v>320</v>
      </c>
      <c r="G54" s="60" t="s">
        <v>1947</v>
      </c>
      <c r="H54" s="41"/>
      <c r="I54" s="42"/>
      <c r="J54" s="65"/>
    </row>
    <row r="55" spans="1:10" ht="165.75" customHeight="1" x14ac:dyDescent="0.25">
      <c r="A55" s="59" t="s">
        <v>1650</v>
      </c>
      <c r="B55" s="5" t="s">
        <v>1602</v>
      </c>
      <c r="C55" s="60" t="s">
        <v>1309</v>
      </c>
      <c r="D55" s="60" t="s">
        <v>1925</v>
      </c>
      <c r="E55" s="60" t="s">
        <v>399</v>
      </c>
      <c r="F55" s="30" t="s">
        <v>320</v>
      </c>
      <c r="G55" s="60" t="s">
        <v>1947</v>
      </c>
      <c r="H55" s="41"/>
      <c r="I55" s="42"/>
      <c r="J55" s="65"/>
    </row>
    <row r="56" spans="1:10" ht="165.75" customHeight="1" x14ac:dyDescent="0.25">
      <c r="A56" s="59" t="s">
        <v>1651</v>
      </c>
      <c r="B56" s="5" t="s">
        <v>1602</v>
      </c>
      <c r="C56" s="60" t="s">
        <v>1309</v>
      </c>
      <c r="D56" s="60" t="s">
        <v>1925</v>
      </c>
      <c r="E56" s="60" t="s">
        <v>400</v>
      </c>
      <c r="F56" s="30" t="s">
        <v>323</v>
      </c>
      <c r="G56" s="60" t="s">
        <v>1947</v>
      </c>
      <c r="H56" s="41"/>
      <c r="I56" s="42"/>
      <c r="J56" s="65"/>
    </row>
    <row r="57" spans="1:10" ht="165.75" customHeight="1" x14ac:dyDescent="0.25">
      <c r="A57" s="59" t="s">
        <v>1652</v>
      </c>
      <c r="B57" s="5" t="s">
        <v>1602</v>
      </c>
      <c r="C57" s="60" t="s">
        <v>1309</v>
      </c>
      <c r="D57" s="60" t="s">
        <v>1925</v>
      </c>
      <c r="E57" s="60" t="s">
        <v>398</v>
      </c>
      <c r="F57" s="30" t="s">
        <v>320</v>
      </c>
      <c r="G57" s="60" t="s">
        <v>1947</v>
      </c>
      <c r="H57" s="41"/>
      <c r="I57" s="42"/>
      <c r="J57" s="65"/>
    </row>
    <row r="58" spans="1:10" ht="165.75" customHeight="1" x14ac:dyDescent="0.25">
      <c r="A58" s="59" t="s">
        <v>1653</v>
      </c>
      <c r="B58" s="5" t="s">
        <v>1602</v>
      </c>
      <c r="C58" s="60" t="s">
        <v>1309</v>
      </c>
      <c r="D58" s="60" t="s">
        <v>1925</v>
      </c>
      <c r="E58" s="60" t="s">
        <v>1845</v>
      </c>
      <c r="F58" s="30" t="s">
        <v>323</v>
      </c>
      <c r="G58" s="60" t="s">
        <v>1947</v>
      </c>
      <c r="H58" s="41"/>
      <c r="I58" s="42"/>
      <c r="J58" s="65"/>
    </row>
    <row r="59" spans="1:10" ht="165.75" customHeight="1" x14ac:dyDescent="0.25">
      <c r="A59" s="59" t="s">
        <v>1654</v>
      </c>
      <c r="B59" s="5" t="s">
        <v>1602</v>
      </c>
      <c r="C59" s="60" t="s">
        <v>1309</v>
      </c>
      <c r="D59" s="60" t="s">
        <v>1925</v>
      </c>
      <c r="E59" s="45" t="s">
        <v>1846</v>
      </c>
      <c r="F59" s="30" t="s">
        <v>323</v>
      </c>
      <c r="G59" s="60" t="s">
        <v>1947</v>
      </c>
      <c r="H59" s="41"/>
      <c r="I59" s="42"/>
      <c r="J59" s="65"/>
    </row>
    <row r="60" spans="1:10" ht="165.75" customHeight="1" x14ac:dyDescent="0.25">
      <c r="A60" s="59" t="s">
        <v>1655</v>
      </c>
      <c r="B60" s="5" t="s">
        <v>1602</v>
      </c>
      <c r="C60" s="60" t="s">
        <v>1311</v>
      </c>
      <c r="D60" s="60" t="s">
        <v>1925</v>
      </c>
      <c r="E60" s="60" t="s">
        <v>1847</v>
      </c>
      <c r="F60" s="30" t="s">
        <v>323</v>
      </c>
      <c r="G60" s="60" t="s">
        <v>1947</v>
      </c>
      <c r="H60" s="41"/>
      <c r="I60" s="42"/>
      <c r="J60" s="65"/>
    </row>
    <row r="61" spans="1:10" ht="165.75" customHeight="1" x14ac:dyDescent="0.25">
      <c r="A61" s="59" t="s">
        <v>680</v>
      </c>
      <c r="B61" s="5" t="s">
        <v>1602</v>
      </c>
      <c r="C61" s="60" t="s">
        <v>1311</v>
      </c>
      <c r="D61" s="60" t="s">
        <v>1925</v>
      </c>
      <c r="E61" s="60" t="s">
        <v>430</v>
      </c>
      <c r="F61" s="30" t="s">
        <v>320</v>
      </c>
      <c r="G61" s="60" t="s">
        <v>1947</v>
      </c>
      <c r="H61" s="41"/>
      <c r="I61" s="42"/>
      <c r="J61" s="65" t="s">
        <v>1987</v>
      </c>
    </row>
    <row r="62" spans="1:10" ht="165.75" customHeight="1" x14ac:dyDescent="0.25">
      <c r="A62" s="59" t="s">
        <v>681</v>
      </c>
      <c r="B62" s="5" t="s">
        <v>1602</v>
      </c>
      <c r="C62" s="60" t="s">
        <v>1311</v>
      </c>
      <c r="D62" s="60" t="s">
        <v>1925</v>
      </c>
      <c r="E62" s="60" t="s">
        <v>431</v>
      </c>
      <c r="F62" s="30" t="s">
        <v>320</v>
      </c>
      <c r="G62" s="60" t="s">
        <v>1947</v>
      </c>
      <c r="H62" s="41"/>
      <c r="I62" s="42"/>
      <c r="J62" s="65" t="s">
        <v>1987</v>
      </c>
    </row>
    <row r="63" spans="1:10" ht="165.75" customHeight="1" x14ac:dyDescent="0.25">
      <c r="A63" s="59" t="s">
        <v>1656</v>
      </c>
      <c r="B63" s="5" t="s">
        <v>1602</v>
      </c>
      <c r="C63" s="60" t="s">
        <v>1311</v>
      </c>
      <c r="D63" s="60" t="s">
        <v>1925</v>
      </c>
      <c r="E63" s="60" t="s">
        <v>432</v>
      </c>
      <c r="F63" s="30" t="s">
        <v>320</v>
      </c>
      <c r="G63" s="60" t="s">
        <v>1947</v>
      </c>
      <c r="H63" s="41"/>
      <c r="I63" s="42"/>
      <c r="J63" s="65" t="s">
        <v>1987</v>
      </c>
    </row>
    <row r="64" spans="1:10" ht="165.75" customHeight="1" x14ac:dyDescent="0.25">
      <c r="A64" s="59" t="s">
        <v>1657</v>
      </c>
      <c r="B64" s="5" t="s">
        <v>1602</v>
      </c>
      <c r="C64" s="60" t="s">
        <v>1311</v>
      </c>
      <c r="D64" s="60" t="s">
        <v>1925</v>
      </c>
      <c r="E64" s="60" t="s">
        <v>1848</v>
      </c>
      <c r="F64" s="30" t="s">
        <v>320</v>
      </c>
      <c r="G64" s="60" t="s">
        <v>1947</v>
      </c>
      <c r="H64" s="41"/>
      <c r="I64" s="42"/>
      <c r="J64" s="65" t="s">
        <v>1987</v>
      </c>
    </row>
    <row r="65" spans="1:10" ht="165.75" customHeight="1" x14ac:dyDescent="0.25">
      <c r="A65" s="59" t="s">
        <v>1658</v>
      </c>
      <c r="B65" s="5" t="s">
        <v>1602</v>
      </c>
      <c r="C65" s="60" t="s">
        <v>1410</v>
      </c>
      <c r="D65" s="60" t="s">
        <v>1925</v>
      </c>
      <c r="E65" s="60" t="s">
        <v>433</v>
      </c>
      <c r="F65" s="30" t="s">
        <v>323</v>
      </c>
      <c r="G65" s="60" t="s">
        <v>1947</v>
      </c>
      <c r="H65" s="41"/>
      <c r="I65" s="42"/>
      <c r="J65" s="65" t="s">
        <v>1989</v>
      </c>
    </row>
    <row r="66" spans="1:10" ht="165.75" customHeight="1" x14ac:dyDescent="0.3">
      <c r="A66" s="59" t="s">
        <v>1659</v>
      </c>
      <c r="B66" s="5" t="s">
        <v>1602</v>
      </c>
      <c r="C66" s="60" t="s">
        <v>1410</v>
      </c>
      <c r="D66" s="60" t="s">
        <v>1925</v>
      </c>
      <c r="E66" s="60" t="s">
        <v>401</v>
      </c>
      <c r="F66" s="30" t="s">
        <v>323</v>
      </c>
      <c r="G66" s="60" t="s">
        <v>1947</v>
      </c>
      <c r="H66" s="41"/>
      <c r="I66" s="42"/>
      <c r="J66" s="65" t="s">
        <v>1990</v>
      </c>
    </row>
    <row r="67" spans="1:10" ht="165.75" customHeight="1" x14ac:dyDescent="0.3">
      <c r="A67" s="59" t="s">
        <v>1660</v>
      </c>
      <c r="B67" s="5" t="s">
        <v>1602</v>
      </c>
      <c r="C67" s="60" t="s">
        <v>1312</v>
      </c>
      <c r="D67" s="60" t="s">
        <v>1927</v>
      </c>
      <c r="E67" s="45" t="s">
        <v>1849</v>
      </c>
      <c r="F67" s="30" t="s">
        <v>320</v>
      </c>
      <c r="G67" s="60" t="s">
        <v>1951</v>
      </c>
      <c r="H67" s="41"/>
      <c r="I67" s="42"/>
      <c r="J67" s="65" t="s">
        <v>1991</v>
      </c>
    </row>
    <row r="68" spans="1:10" ht="165.75" customHeight="1" x14ac:dyDescent="0.3">
      <c r="A68" s="59" t="s">
        <v>1661</v>
      </c>
      <c r="B68" s="5" t="s">
        <v>1602</v>
      </c>
      <c r="C68" s="60" t="s">
        <v>1313</v>
      </c>
      <c r="D68" s="60" t="s">
        <v>1925</v>
      </c>
      <c r="E68" s="60" t="s">
        <v>1850</v>
      </c>
      <c r="F68" s="30" t="s">
        <v>320</v>
      </c>
      <c r="G68" s="60" t="s">
        <v>1947</v>
      </c>
      <c r="H68" s="41"/>
      <c r="I68" s="42"/>
      <c r="J68" s="65"/>
    </row>
    <row r="69" spans="1:10" ht="165.75" customHeight="1" x14ac:dyDescent="0.3">
      <c r="A69" s="59" t="s">
        <v>1662</v>
      </c>
      <c r="B69" s="5" t="s">
        <v>1602</v>
      </c>
      <c r="C69" s="60" t="s">
        <v>1313</v>
      </c>
      <c r="D69" s="60" t="s">
        <v>1925</v>
      </c>
      <c r="E69" s="60" t="s">
        <v>1851</v>
      </c>
      <c r="F69" s="30" t="s">
        <v>323</v>
      </c>
      <c r="G69" s="60" t="s">
        <v>1947</v>
      </c>
      <c r="H69" s="41"/>
      <c r="I69" s="42"/>
      <c r="J69" s="65"/>
    </row>
    <row r="70" spans="1:10" ht="165.75" customHeight="1" x14ac:dyDescent="0.3">
      <c r="A70" s="59" t="s">
        <v>1663</v>
      </c>
      <c r="B70" s="5" t="s">
        <v>1602</v>
      </c>
      <c r="C70" s="60" t="s">
        <v>1313</v>
      </c>
      <c r="D70" s="60" t="s">
        <v>1925</v>
      </c>
      <c r="E70" s="60" t="s">
        <v>402</v>
      </c>
      <c r="F70" s="30" t="s">
        <v>320</v>
      </c>
      <c r="G70" s="60" t="s">
        <v>1947</v>
      </c>
      <c r="H70" s="41"/>
      <c r="I70" s="42"/>
      <c r="J70" s="65" t="s">
        <v>2025</v>
      </c>
    </row>
    <row r="71" spans="1:10" ht="165.75" customHeight="1" x14ac:dyDescent="0.3">
      <c r="A71" s="59" t="s">
        <v>1664</v>
      </c>
      <c r="B71" s="5" t="s">
        <v>1602</v>
      </c>
      <c r="C71" s="60" t="s">
        <v>1313</v>
      </c>
      <c r="D71" s="60" t="s">
        <v>1925</v>
      </c>
      <c r="E71" s="60" t="s">
        <v>1852</v>
      </c>
      <c r="F71" s="30" t="s">
        <v>320</v>
      </c>
      <c r="G71" s="60" t="s">
        <v>1947</v>
      </c>
      <c r="H71" s="41"/>
      <c r="I71" s="42"/>
      <c r="J71" s="65"/>
    </row>
    <row r="72" spans="1:10" ht="165.75" customHeight="1" x14ac:dyDescent="0.3">
      <c r="A72" s="59" t="s">
        <v>1665</v>
      </c>
      <c r="B72" s="5" t="s">
        <v>1602</v>
      </c>
      <c r="C72" s="60" t="s">
        <v>1313</v>
      </c>
      <c r="D72" s="60" t="s">
        <v>1925</v>
      </c>
      <c r="E72" s="60" t="s">
        <v>1316</v>
      </c>
      <c r="F72" s="30" t="s">
        <v>320</v>
      </c>
      <c r="G72" s="60" t="s">
        <v>1947</v>
      </c>
      <c r="H72" s="41"/>
      <c r="I72" s="42"/>
      <c r="J72" s="65"/>
    </row>
    <row r="73" spans="1:10" ht="165.75" customHeight="1" x14ac:dyDescent="0.3">
      <c r="A73" s="59" t="s">
        <v>1666</v>
      </c>
      <c r="B73" s="5" t="s">
        <v>1602</v>
      </c>
      <c r="C73" s="60" t="s">
        <v>1313</v>
      </c>
      <c r="D73" s="60" t="s">
        <v>1925</v>
      </c>
      <c r="E73" s="60" t="s">
        <v>1317</v>
      </c>
      <c r="F73" s="30" t="s">
        <v>320</v>
      </c>
      <c r="G73" s="60" t="s">
        <v>1947</v>
      </c>
      <c r="H73" s="41"/>
      <c r="I73" s="42"/>
      <c r="J73" s="65"/>
    </row>
    <row r="74" spans="1:10" ht="165.75" customHeight="1" x14ac:dyDescent="0.3">
      <c r="A74" s="59" t="s">
        <v>1667</v>
      </c>
      <c r="B74" s="5" t="s">
        <v>1602</v>
      </c>
      <c r="C74" s="60" t="s">
        <v>1313</v>
      </c>
      <c r="D74" s="60" t="s">
        <v>1925</v>
      </c>
      <c r="E74" s="60" t="s">
        <v>1318</v>
      </c>
      <c r="F74" s="30" t="s">
        <v>328</v>
      </c>
      <c r="G74" s="60" t="s">
        <v>1947</v>
      </c>
      <c r="H74" s="41" t="s">
        <v>1962</v>
      </c>
      <c r="I74" s="42"/>
      <c r="J74" s="65"/>
    </row>
    <row r="75" spans="1:10" ht="165.75" customHeight="1" x14ac:dyDescent="0.3">
      <c r="A75" s="59" t="s">
        <v>1668</v>
      </c>
      <c r="B75" s="5" t="s">
        <v>1602</v>
      </c>
      <c r="C75" s="60" t="s">
        <v>1313</v>
      </c>
      <c r="D75" s="60" t="s">
        <v>1925</v>
      </c>
      <c r="E75" s="60" t="s">
        <v>1321</v>
      </c>
      <c r="F75" s="30" t="s">
        <v>320</v>
      </c>
      <c r="G75" s="60" t="s">
        <v>1947</v>
      </c>
      <c r="H75" s="41"/>
      <c r="I75" s="42"/>
      <c r="J75" s="65"/>
    </row>
    <row r="76" spans="1:10" ht="165.75" customHeight="1" x14ac:dyDescent="0.3">
      <c r="A76" s="59" t="s">
        <v>1669</v>
      </c>
      <c r="B76" s="5" t="s">
        <v>1602</v>
      </c>
      <c r="C76" s="60" t="s">
        <v>1313</v>
      </c>
      <c r="D76" s="60" t="s">
        <v>1925</v>
      </c>
      <c r="E76" s="60" t="s">
        <v>1322</v>
      </c>
      <c r="F76" s="30" t="s">
        <v>328</v>
      </c>
      <c r="G76" s="60" t="s">
        <v>1947</v>
      </c>
      <c r="H76" s="41" t="s">
        <v>1962</v>
      </c>
      <c r="I76" s="42"/>
      <c r="J76" s="65" t="s">
        <v>2026</v>
      </c>
    </row>
    <row r="77" spans="1:10" ht="165.75" customHeight="1" x14ac:dyDescent="0.3">
      <c r="A77" s="59" t="s">
        <v>1670</v>
      </c>
      <c r="B77" s="5" t="s">
        <v>1602</v>
      </c>
      <c r="C77" s="60" t="s">
        <v>1313</v>
      </c>
      <c r="D77" s="60" t="s">
        <v>1925</v>
      </c>
      <c r="E77" s="60" t="s">
        <v>1323</v>
      </c>
      <c r="F77" s="30" t="s">
        <v>328</v>
      </c>
      <c r="G77" s="60" t="s">
        <v>1947</v>
      </c>
      <c r="H77" s="41" t="s">
        <v>1962</v>
      </c>
      <c r="I77" s="42"/>
      <c r="J77" s="65"/>
    </row>
    <row r="78" spans="1:10" ht="165.75" customHeight="1" x14ac:dyDescent="0.3">
      <c r="A78" s="59" t="s">
        <v>1671</v>
      </c>
      <c r="B78" s="5" t="s">
        <v>1602</v>
      </c>
      <c r="C78" s="60" t="s">
        <v>1312</v>
      </c>
      <c r="D78" s="60" t="s">
        <v>1927</v>
      </c>
      <c r="E78" s="60" t="s">
        <v>1853</v>
      </c>
      <c r="F78" s="30" t="s">
        <v>320</v>
      </c>
      <c r="G78" s="60" t="s">
        <v>1951</v>
      </c>
      <c r="H78" s="41"/>
      <c r="I78" s="42"/>
      <c r="J78" s="65" t="s">
        <v>1992</v>
      </c>
    </row>
    <row r="79" spans="1:10" ht="165.75" customHeight="1" x14ac:dyDescent="0.3">
      <c r="A79" s="59" t="s">
        <v>1672</v>
      </c>
      <c r="B79" s="5" t="s">
        <v>1602</v>
      </c>
      <c r="C79" s="60" t="s">
        <v>1319</v>
      </c>
      <c r="D79" s="60" t="s">
        <v>1925</v>
      </c>
      <c r="E79" s="60" t="s">
        <v>1854</v>
      </c>
      <c r="F79" s="30" t="s">
        <v>323</v>
      </c>
      <c r="G79" s="60" t="s">
        <v>1947</v>
      </c>
      <c r="H79" s="41"/>
      <c r="I79" s="42"/>
      <c r="J79" s="65" t="s">
        <v>1993</v>
      </c>
    </row>
    <row r="80" spans="1:10" ht="165.75" customHeight="1" x14ac:dyDescent="0.3">
      <c r="A80" s="59" t="s">
        <v>1673</v>
      </c>
      <c r="B80" s="5" t="s">
        <v>1602</v>
      </c>
      <c r="C80" s="60" t="s">
        <v>1319</v>
      </c>
      <c r="D80" s="60" t="s">
        <v>1925</v>
      </c>
      <c r="E80" s="60" t="s">
        <v>1324</v>
      </c>
      <c r="F80" s="30" t="s">
        <v>320</v>
      </c>
      <c r="G80" s="60" t="s">
        <v>1947</v>
      </c>
      <c r="H80" s="41"/>
      <c r="I80" s="42"/>
      <c r="J80" s="65"/>
    </row>
    <row r="81" spans="1:10" ht="165.75" customHeight="1" x14ac:dyDescent="0.3">
      <c r="A81" s="59" t="s">
        <v>1674</v>
      </c>
      <c r="B81" s="5" t="s">
        <v>1602</v>
      </c>
      <c r="C81" s="60" t="s">
        <v>1320</v>
      </c>
      <c r="D81" s="60" t="s">
        <v>1925</v>
      </c>
      <c r="E81" s="60" t="s">
        <v>1855</v>
      </c>
      <c r="F81" s="30" t="s">
        <v>323</v>
      </c>
      <c r="G81" s="60" t="s">
        <v>1947</v>
      </c>
      <c r="H81" s="41"/>
      <c r="I81" s="42"/>
      <c r="J81" s="66" t="s">
        <v>1994</v>
      </c>
    </row>
    <row r="82" spans="1:10" ht="165.75" customHeight="1" x14ac:dyDescent="0.3">
      <c r="A82" s="59" t="s">
        <v>1675</v>
      </c>
      <c r="B82" s="5" t="s">
        <v>1602</v>
      </c>
      <c r="C82" s="60" t="s">
        <v>1320</v>
      </c>
      <c r="D82" s="60" t="s">
        <v>1925</v>
      </c>
      <c r="E82" s="60" t="s">
        <v>1856</v>
      </c>
      <c r="F82" s="31" t="s">
        <v>323</v>
      </c>
      <c r="G82" s="60" t="s">
        <v>1947</v>
      </c>
      <c r="H82" s="41" t="s">
        <v>1938</v>
      </c>
      <c r="I82" s="42"/>
      <c r="J82" s="66" t="s">
        <v>1995</v>
      </c>
    </row>
    <row r="83" spans="1:10" ht="165.75" customHeight="1" x14ac:dyDescent="0.3">
      <c r="A83" s="59" t="s">
        <v>1676</v>
      </c>
      <c r="B83" s="5" t="s">
        <v>1602</v>
      </c>
      <c r="C83" s="60" t="s">
        <v>1320</v>
      </c>
      <c r="D83" s="60" t="s">
        <v>1925</v>
      </c>
      <c r="E83" s="60" t="s">
        <v>1857</v>
      </c>
      <c r="F83" s="30" t="s">
        <v>320</v>
      </c>
      <c r="G83" s="60" t="s">
        <v>1947</v>
      </c>
      <c r="H83" s="41"/>
      <c r="I83" s="42"/>
      <c r="J83" s="66"/>
    </row>
    <row r="84" spans="1:10" ht="165.75" customHeight="1" x14ac:dyDescent="0.3">
      <c r="A84" s="59" t="s">
        <v>1677</v>
      </c>
      <c r="B84" s="5" t="s">
        <v>1602</v>
      </c>
      <c r="C84" s="60" t="s">
        <v>1319</v>
      </c>
      <c r="D84" s="60" t="s">
        <v>1925</v>
      </c>
      <c r="E84" s="60" t="s">
        <v>434</v>
      </c>
      <c r="F84" s="30" t="s">
        <v>323</v>
      </c>
      <c r="G84" s="60" t="s">
        <v>1947</v>
      </c>
      <c r="H84" s="41"/>
      <c r="I84" s="42"/>
      <c r="J84" s="66"/>
    </row>
    <row r="85" spans="1:10" ht="165.75" customHeight="1" x14ac:dyDescent="0.3">
      <c r="A85" s="59" t="s">
        <v>1678</v>
      </c>
      <c r="B85" s="5" t="s">
        <v>1602</v>
      </c>
      <c r="C85" s="60" t="s">
        <v>1320</v>
      </c>
      <c r="D85" s="60" t="s">
        <v>1925</v>
      </c>
      <c r="E85" s="60" t="s">
        <v>1858</v>
      </c>
      <c r="F85" s="30" t="s">
        <v>323</v>
      </c>
      <c r="G85" s="60" t="s">
        <v>1947</v>
      </c>
      <c r="H85" s="41"/>
      <c r="I85" s="42"/>
      <c r="J85" s="65"/>
    </row>
    <row r="86" spans="1:10" ht="165.75" customHeight="1" x14ac:dyDescent="0.3">
      <c r="A86" s="59" t="s">
        <v>1679</v>
      </c>
      <c r="B86" s="5" t="s">
        <v>1602</v>
      </c>
      <c r="C86" s="60" t="s">
        <v>1320</v>
      </c>
      <c r="D86" s="60" t="s">
        <v>1925</v>
      </c>
      <c r="E86" s="60" t="s">
        <v>1859</v>
      </c>
      <c r="F86" s="30" t="s">
        <v>323</v>
      </c>
      <c r="G86" s="60" t="s">
        <v>1947</v>
      </c>
      <c r="H86" s="41"/>
      <c r="I86" s="42"/>
      <c r="J86" s="65"/>
    </row>
    <row r="87" spans="1:10" ht="165.75" customHeight="1" x14ac:dyDescent="0.3">
      <c r="A87" s="59" t="s">
        <v>1680</v>
      </c>
      <c r="B87" s="5" t="s">
        <v>1602</v>
      </c>
      <c r="C87" s="60" t="s">
        <v>1320</v>
      </c>
      <c r="D87" s="60" t="s">
        <v>1925</v>
      </c>
      <c r="E87" s="60" t="s">
        <v>1860</v>
      </c>
      <c r="F87" s="30" t="s">
        <v>323</v>
      </c>
      <c r="G87" s="60" t="s">
        <v>1947</v>
      </c>
      <c r="H87" s="41"/>
      <c r="I87" s="42"/>
      <c r="J87" s="65"/>
    </row>
    <row r="88" spans="1:10" ht="165.75" customHeight="1" x14ac:dyDescent="0.3">
      <c r="A88" s="59" t="s">
        <v>1681</v>
      </c>
      <c r="B88" s="5" t="s">
        <v>1602</v>
      </c>
      <c r="C88" s="60" t="s">
        <v>1319</v>
      </c>
      <c r="D88" s="60" t="s">
        <v>1925</v>
      </c>
      <c r="E88" s="60" t="s">
        <v>435</v>
      </c>
      <c r="F88" s="30" t="s">
        <v>323</v>
      </c>
      <c r="G88" s="60" t="s">
        <v>1947</v>
      </c>
      <c r="H88" s="41"/>
      <c r="I88" s="42"/>
      <c r="J88" s="65"/>
    </row>
    <row r="89" spans="1:10" ht="165.75" customHeight="1" x14ac:dyDescent="0.3">
      <c r="A89" s="59" t="s">
        <v>1682</v>
      </c>
      <c r="B89" s="5" t="s">
        <v>1602</v>
      </c>
      <c r="C89" s="60" t="s">
        <v>1320</v>
      </c>
      <c r="D89" s="60" t="s">
        <v>1925</v>
      </c>
      <c r="E89" s="60" t="s">
        <v>436</v>
      </c>
      <c r="F89" s="30" t="s">
        <v>328</v>
      </c>
      <c r="G89" s="60" t="s">
        <v>1947</v>
      </c>
      <c r="H89" s="41" t="s">
        <v>1963</v>
      </c>
      <c r="I89" s="42"/>
      <c r="J89" s="66"/>
    </row>
    <row r="90" spans="1:10" ht="165.75" customHeight="1" x14ac:dyDescent="0.3">
      <c r="A90" s="59" t="s">
        <v>1683</v>
      </c>
      <c r="B90" s="5" t="s">
        <v>1602</v>
      </c>
      <c r="C90" s="60" t="s">
        <v>1320</v>
      </c>
      <c r="D90" s="60" t="s">
        <v>1925</v>
      </c>
      <c r="E90" s="60" t="s">
        <v>1861</v>
      </c>
      <c r="F90" s="30" t="s">
        <v>323</v>
      </c>
      <c r="G90" s="60" t="s">
        <v>1947</v>
      </c>
      <c r="H90" s="41"/>
      <c r="I90" s="42"/>
      <c r="J90" s="66"/>
    </row>
    <row r="91" spans="1:10" ht="165.75" customHeight="1" x14ac:dyDescent="0.3">
      <c r="A91" s="59" t="s">
        <v>1684</v>
      </c>
      <c r="B91" s="5" t="s">
        <v>1602</v>
      </c>
      <c r="C91" s="60" t="s">
        <v>1320</v>
      </c>
      <c r="D91" s="60" t="s">
        <v>1925</v>
      </c>
      <c r="E91" s="60" t="s">
        <v>403</v>
      </c>
      <c r="F91" s="30" t="s">
        <v>323</v>
      </c>
      <c r="G91" s="60" t="s">
        <v>1947</v>
      </c>
      <c r="H91" s="41"/>
      <c r="I91" s="42"/>
      <c r="J91" s="65"/>
    </row>
    <row r="92" spans="1:10" ht="165.75" customHeight="1" x14ac:dyDescent="0.3">
      <c r="A92" s="59" t="s">
        <v>1685</v>
      </c>
      <c r="B92" s="5" t="s">
        <v>1602</v>
      </c>
      <c r="C92" s="60" t="s">
        <v>1320</v>
      </c>
      <c r="D92" s="60" t="s">
        <v>1925</v>
      </c>
      <c r="E92" s="60" t="s">
        <v>404</v>
      </c>
      <c r="F92" s="30" t="s">
        <v>323</v>
      </c>
      <c r="G92" s="60" t="s">
        <v>1947</v>
      </c>
      <c r="H92" s="41"/>
      <c r="I92" s="42"/>
      <c r="J92" s="65"/>
    </row>
    <row r="93" spans="1:10" ht="165.75" customHeight="1" x14ac:dyDescent="0.3">
      <c r="A93" s="59" t="s">
        <v>1686</v>
      </c>
      <c r="B93" s="5" t="s">
        <v>1602</v>
      </c>
      <c r="C93" s="60" t="s">
        <v>1320</v>
      </c>
      <c r="D93" s="60" t="s">
        <v>1925</v>
      </c>
      <c r="E93" s="60" t="s">
        <v>1862</v>
      </c>
      <c r="F93" s="30" t="s">
        <v>323</v>
      </c>
      <c r="G93" s="60" t="s">
        <v>1947</v>
      </c>
      <c r="H93" s="41"/>
      <c r="I93" s="42"/>
      <c r="J93" s="65"/>
    </row>
    <row r="94" spans="1:10" ht="165.75" customHeight="1" x14ac:dyDescent="0.3">
      <c r="A94" s="59" t="s">
        <v>1687</v>
      </c>
      <c r="B94" s="5" t="s">
        <v>1602</v>
      </c>
      <c r="C94" s="60" t="s">
        <v>1320</v>
      </c>
      <c r="D94" s="60" t="s">
        <v>1925</v>
      </c>
      <c r="E94" s="60" t="s">
        <v>437</v>
      </c>
      <c r="F94" s="30" t="s">
        <v>323</v>
      </c>
      <c r="G94" s="60" t="s">
        <v>1947</v>
      </c>
      <c r="H94" s="41"/>
      <c r="I94" s="42"/>
      <c r="J94" s="65"/>
    </row>
    <row r="95" spans="1:10" ht="165.75" customHeight="1" x14ac:dyDescent="0.3">
      <c r="A95" s="59" t="s">
        <v>1688</v>
      </c>
      <c r="B95" s="5" t="s">
        <v>1602</v>
      </c>
      <c r="C95" s="60" t="s">
        <v>1320</v>
      </c>
      <c r="D95" s="60" t="s">
        <v>1925</v>
      </c>
      <c r="E95" s="60" t="s">
        <v>435</v>
      </c>
      <c r="F95" s="30" t="s">
        <v>323</v>
      </c>
      <c r="G95" s="60" t="s">
        <v>1947</v>
      </c>
      <c r="H95" s="41"/>
      <c r="I95" s="42"/>
      <c r="J95" s="65"/>
    </row>
    <row r="96" spans="1:10" ht="165.75" customHeight="1" x14ac:dyDescent="0.3">
      <c r="A96" s="59" t="s">
        <v>1689</v>
      </c>
      <c r="B96" s="5" t="s">
        <v>1602</v>
      </c>
      <c r="C96" s="60" t="s">
        <v>1320</v>
      </c>
      <c r="D96" s="60" t="s">
        <v>1925</v>
      </c>
      <c r="E96" s="60" t="s">
        <v>438</v>
      </c>
      <c r="F96" s="30" t="s">
        <v>328</v>
      </c>
      <c r="G96" s="60" t="s">
        <v>1947</v>
      </c>
      <c r="H96" s="41" t="s">
        <v>1963</v>
      </c>
      <c r="I96" s="42"/>
      <c r="J96" s="65"/>
    </row>
    <row r="97" spans="1:10" ht="165.75" customHeight="1" x14ac:dyDescent="0.3">
      <c r="A97" s="59" t="s">
        <v>1690</v>
      </c>
      <c r="B97" s="5" t="s">
        <v>1602</v>
      </c>
      <c r="C97" s="60" t="s">
        <v>1320</v>
      </c>
      <c r="D97" s="60" t="s">
        <v>1925</v>
      </c>
      <c r="E97" s="60" t="s">
        <v>677</v>
      </c>
      <c r="F97" s="30" t="s">
        <v>323</v>
      </c>
      <c r="G97" s="60" t="s">
        <v>1947</v>
      </c>
      <c r="H97" s="41"/>
      <c r="I97" s="42"/>
      <c r="J97" s="65"/>
    </row>
    <row r="98" spans="1:10" ht="165.75" customHeight="1" x14ac:dyDescent="0.3">
      <c r="A98" s="59" t="s">
        <v>1691</v>
      </c>
      <c r="B98" s="5" t="s">
        <v>1602</v>
      </c>
      <c r="C98" s="60" t="s">
        <v>1320</v>
      </c>
      <c r="D98" s="60" t="s">
        <v>1925</v>
      </c>
      <c r="E98" s="60" t="s">
        <v>440</v>
      </c>
      <c r="F98" s="30" t="s">
        <v>323</v>
      </c>
      <c r="G98" s="60" t="s">
        <v>1947</v>
      </c>
      <c r="H98" s="41"/>
      <c r="I98" s="42"/>
      <c r="J98" s="65"/>
    </row>
    <row r="99" spans="1:10" ht="165.75" customHeight="1" x14ac:dyDescent="0.3">
      <c r="A99" s="59" t="s">
        <v>1692</v>
      </c>
      <c r="B99" s="5" t="s">
        <v>1602</v>
      </c>
      <c r="C99" s="60" t="s">
        <v>1396</v>
      </c>
      <c r="D99" s="60" t="s">
        <v>1925</v>
      </c>
      <c r="E99" s="60" t="s">
        <v>439</v>
      </c>
      <c r="F99" s="30" t="s">
        <v>320</v>
      </c>
      <c r="G99" s="60" t="s">
        <v>1947</v>
      </c>
      <c r="H99" s="41"/>
      <c r="I99" s="42"/>
      <c r="J99" s="65"/>
    </row>
    <row r="100" spans="1:10" ht="165.75" customHeight="1" x14ac:dyDescent="0.3">
      <c r="A100" s="59" t="s">
        <v>13</v>
      </c>
      <c r="B100" s="5" t="s">
        <v>1602</v>
      </c>
      <c r="C100" s="60" t="s">
        <v>1396</v>
      </c>
      <c r="D100" s="60" t="s">
        <v>1925</v>
      </c>
      <c r="E100" s="60" t="s">
        <v>405</v>
      </c>
      <c r="F100" s="30" t="s">
        <v>320</v>
      </c>
      <c r="G100" s="60" t="s">
        <v>1947</v>
      </c>
      <c r="H100" s="41"/>
      <c r="I100" s="42"/>
      <c r="J100" s="65"/>
    </row>
    <row r="101" spans="1:10" ht="165.75" customHeight="1" x14ac:dyDescent="0.3">
      <c r="A101" s="59" t="s">
        <v>1693</v>
      </c>
      <c r="B101" s="5" t="s">
        <v>1602</v>
      </c>
      <c r="C101" s="60" t="s">
        <v>1396</v>
      </c>
      <c r="D101" s="60" t="s">
        <v>1925</v>
      </c>
      <c r="E101" s="60" t="s">
        <v>1863</v>
      </c>
      <c r="F101" s="30" t="s">
        <v>323</v>
      </c>
      <c r="G101" s="60" t="s">
        <v>1947</v>
      </c>
      <c r="H101" s="41"/>
      <c r="I101" s="42"/>
      <c r="J101" s="65"/>
    </row>
    <row r="102" spans="1:10" ht="165.75" customHeight="1" x14ac:dyDescent="0.3">
      <c r="A102" s="59" t="s">
        <v>1694</v>
      </c>
      <c r="B102" s="5" t="s">
        <v>1602</v>
      </c>
      <c r="C102" s="60" t="s">
        <v>1327</v>
      </c>
      <c r="D102" s="60" t="s">
        <v>1925</v>
      </c>
      <c r="E102" s="60" t="s">
        <v>1864</v>
      </c>
      <c r="F102" s="30" t="s">
        <v>320</v>
      </c>
      <c r="G102" s="60" t="s">
        <v>1947</v>
      </c>
      <c r="H102" s="41"/>
      <c r="I102" s="42"/>
      <c r="J102" s="65"/>
    </row>
    <row r="103" spans="1:10" ht="165.75" customHeight="1" x14ac:dyDescent="0.3">
      <c r="A103" s="59" t="s">
        <v>1695</v>
      </c>
      <c r="B103" s="5" t="s">
        <v>1602</v>
      </c>
      <c r="C103" s="60" t="s">
        <v>1327</v>
      </c>
      <c r="D103" s="60" t="s">
        <v>1925</v>
      </c>
      <c r="E103" s="60" t="s">
        <v>1865</v>
      </c>
      <c r="F103" s="30" t="s">
        <v>328</v>
      </c>
      <c r="G103" s="60" t="s">
        <v>1947</v>
      </c>
      <c r="H103" s="41" t="s">
        <v>1964</v>
      </c>
      <c r="I103" s="42"/>
      <c r="J103" s="65"/>
    </row>
    <row r="104" spans="1:10" ht="165.75" customHeight="1" x14ac:dyDescent="0.3">
      <c r="A104" s="59" t="s">
        <v>1696</v>
      </c>
      <c r="B104" s="5" t="s">
        <v>1602</v>
      </c>
      <c r="C104" s="60" t="s">
        <v>1325</v>
      </c>
      <c r="D104" s="60" t="s">
        <v>1925</v>
      </c>
      <c r="E104" s="60" t="s">
        <v>406</v>
      </c>
      <c r="F104" s="30" t="s">
        <v>320</v>
      </c>
      <c r="G104" s="60" t="s">
        <v>1947</v>
      </c>
      <c r="H104" s="41"/>
      <c r="I104" s="42"/>
      <c r="J104" s="65"/>
    </row>
    <row r="105" spans="1:10" ht="165.75" customHeight="1" x14ac:dyDescent="0.3">
      <c r="A105" s="59" t="s">
        <v>1697</v>
      </c>
      <c r="B105" s="5" t="s">
        <v>1602</v>
      </c>
      <c r="C105" s="60" t="s">
        <v>1326</v>
      </c>
      <c r="D105" s="60" t="s">
        <v>1925</v>
      </c>
      <c r="E105" s="60" t="s">
        <v>1866</v>
      </c>
      <c r="F105" s="30" t="s">
        <v>320</v>
      </c>
      <c r="G105" s="60" t="s">
        <v>1947</v>
      </c>
      <c r="H105" s="41"/>
      <c r="I105" s="42"/>
      <c r="J105" s="66"/>
    </row>
    <row r="106" spans="1:10" ht="165.75" customHeight="1" x14ac:dyDescent="0.3">
      <c r="A106" s="59" t="s">
        <v>1698</v>
      </c>
      <c r="B106" s="5" t="s">
        <v>1602</v>
      </c>
      <c r="C106" s="60" t="s">
        <v>1326</v>
      </c>
      <c r="D106" s="60" t="s">
        <v>1925</v>
      </c>
      <c r="E106" s="60" t="s">
        <v>1867</v>
      </c>
      <c r="F106" s="30" t="s">
        <v>320</v>
      </c>
      <c r="G106" s="60" t="s">
        <v>1947</v>
      </c>
      <c r="H106" s="43"/>
      <c r="I106" s="42"/>
      <c r="J106" s="65"/>
    </row>
    <row r="107" spans="1:10" ht="165.75" customHeight="1" x14ac:dyDescent="0.3">
      <c r="A107" s="59" t="s">
        <v>1699</v>
      </c>
      <c r="B107" s="5" t="s">
        <v>1602</v>
      </c>
      <c r="C107" s="60" t="s">
        <v>1326</v>
      </c>
      <c r="D107" s="60" t="s">
        <v>1925</v>
      </c>
      <c r="E107" s="60" t="s">
        <v>1868</v>
      </c>
      <c r="F107" s="30" t="s">
        <v>320</v>
      </c>
      <c r="G107" s="60" t="s">
        <v>1947</v>
      </c>
      <c r="H107" s="41"/>
      <c r="I107" s="42"/>
      <c r="J107" s="65"/>
    </row>
    <row r="108" spans="1:10" ht="165.75" customHeight="1" x14ac:dyDescent="0.3">
      <c r="A108" s="59" t="s">
        <v>1700</v>
      </c>
      <c r="B108" s="5" t="s">
        <v>1602</v>
      </c>
      <c r="C108" s="60" t="s">
        <v>1327</v>
      </c>
      <c r="D108" s="60" t="s">
        <v>1925</v>
      </c>
      <c r="E108" s="60" t="s">
        <v>1869</v>
      </c>
      <c r="F108" s="30" t="s">
        <v>320</v>
      </c>
      <c r="G108" s="60" t="s">
        <v>1947</v>
      </c>
      <c r="H108" s="41"/>
      <c r="I108" s="42"/>
      <c r="J108" s="65"/>
    </row>
    <row r="109" spans="1:10" ht="165.75" customHeight="1" x14ac:dyDescent="0.3">
      <c r="A109" s="59" t="s">
        <v>1701</v>
      </c>
      <c r="B109" s="5" t="s">
        <v>1602</v>
      </c>
      <c r="C109" s="60" t="s">
        <v>1325</v>
      </c>
      <c r="D109" s="60" t="s">
        <v>1925</v>
      </c>
      <c r="E109" s="60" t="s">
        <v>1870</v>
      </c>
      <c r="F109" s="30" t="s">
        <v>320</v>
      </c>
      <c r="G109" s="60" t="s">
        <v>1947</v>
      </c>
      <c r="H109" s="41"/>
      <c r="I109" s="42"/>
      <c r="J109" s="65"/>
    </row>
    <row r="110" spans="1:10" ht="165.75" customHeight="1" x14ac:dyDescent="0.3">
      <c r="A110" s="59" t="s">
        <v>1702</v>
      </c>
      <c r="B110" s="5" t="s">
        <v>1602</v>
      </c>
      <c r="C110" s="60" t="s">
        <v>1325</v>
      </c>
      <c r="D110" s="60" t="s">
        <v>1925</v>
      </c>
      <c r="E110" s="60" t="s">
        <v>1871</v>
      </c>
      <c r="F110" s="30" t="s">
        <v>323</v>
      </c>
      <c r="G110" s="60" t="s">
        <v>1947</v>
      </c>
      <c r="H110" s="41"/>
      <c r="I110" s="42"/>
      <c r="J110" s="65"/>
    </row>
    <row r="111" spans="1:10" ht="165.75" customHeight="1" x14ac:dyDescent="0.3">
      <c r="A111" s="59" t="s">
        <v>1703</v>
      </c>
      <c r="B111" s="5" t="s">
        <v>1602</v>
      </c>
      <c r="C111" s="60" t="s">
        <v>1327</v>
      </c>
      <c r="D111" s="60" t="s">
        <v>1925</v>
      </c>
      <c r="E111" s="60" t="s">
        <v>1403</v>
      </c>
      <c r="F111" s="30" t="s">
        <v>323</v>
      </c>
      <c r="G111" s="60" t="s">
        <v>1947</v>
      </c>
      <c r="H111" s="41"/>
      <c r="I111" s="42"/>
      <c r="J111" s="66"/>
    </row>
    <row r="112" spans="1:10" ht="165.75" customHeight="1" x14ac:dyDescent="0.3">
      <c r="A112" s="59" t="s">
        <v>1704</v>
      </c>
      <c r="B112" s="5" t="s">
        <v>1602</v>
      </c>
      <c r="C112" s="60" t="s">
        <v>1327</v>
      </c>
      <c r="D112" s="60" t="s">
        <v>1925</v>
      </c>
      <c r="E112" s="60" t="s">
        <v>1872</v>
      </c>
      <c r="F112" s="30" t="s">
        <v>320</v>
      </c>
      <c r="G112" s="60" t="s">
        <v>1947</v>
      </c>
      <c r="H112" s="41"/>
      <c r="I112" s="42"/>
      <c r="J112" s="66"/>
    </row>
    <row r="113" spans="1:10" ht="165.75" customHeight="1" x14ac:dyDescent="0.3">
      <c r="A113" s="59" t="s">
        <v>1705</v>
      </c>
      <c r="B113" s="5" t="s">
        <v>1602</v>
      </c>
      <c r="C113" s="60" t="s">
        <v>1360</v>
      </c>
      <c r="D113" s="60" t="s">
        <v>1925</v>
      </c>
      <c r="E113" s="60" t="s">
        <v>407</v>
      </c>
      <c r="F113" s="30" t="s">
        <v>323</v>
      </c>
      <c r="G113" s="60" t="s">
        <v>1947</v>
      </c>
      <c r="H113" s="41"/>
      <c r="I113" s="42"/>
      <c r="J113" s="66"/>
    </row>
    <row r="114" spans="1:10" ht="165.75" customHeight="1" x14ac:dyDescent="0.3">
      <c r="A114" s="59" t="s">
        <v>1706</v>
      </c>
      <c r="B114" s="5" t="s">
        <v>1602</v>
      </c>
      <c r="C114" s="60" t="s">
        <v>1360</v>
      </c>
      <c r="D114" s="60" t="s">
        <v>1957</v>
      </c>
      <c r="E114" s="60" t="s">
        <v>1873</v>
      </c>
      <c r="F114" s="30" t="s">
        <v>320</v>
      </c>
      <c r="G114" s="60" t="s">
        <v>1949</v>
      </c>
      <c r="H114" s="41"/>
      <c r="I114" s="42"/>
      <c r="J114" s="66"/>
    </row>
    <row r="115" spans="1:10" ht="165.75" customHeight="1" x14ac:dyDescent="0.3">
      <c r="A115" s="59" t="s">
        <v>1707</v>
      </c>
      <c r="B115" s="5" t="s">
        <v>1602</v>
      </c>
      <c r="C115" s="60" t="s">
        <v>1360</v>
      </c>
      <c r="D115" s="60" t="s">
        <v>1925</v>
      </c>
      <c r="E115" s="60" t="s">
        <v>441</v>
      </c>
      <c r="F115" s="30" t="s">
        <v>320</v>
      </c>
      <c r="G115" s="60" t="s">
        <v>1947</v>
      </c>
      <c r="H115" s="41"/>
      <c r="I115" s="42"/>
      <c r="J115" s="66"/>
    </row>
    <row r="116" spans="1:10" ht="165.75" customHeight="1" x14ac:dyDescent="0.3">
      <c r="A116" s="59" t="s">
        <v>1708</v>
      </c>
      <c r="B116" s="8" t="s">
        <v>1602</v>
      </c>
      <c r="C116" s="58" t="s">
        <v>1360</v>
      </c>
      <c r="D116" s="60" t="s">
        <v>1925</v>
      </c>
      <c r="E116" s="58" t="s">
        <v>442</v>
      </c>
      <c r="F116" s="30" t="s">
        <v>323</v>
      </c>
      <c r="G116" s="60" t="s">
        <v>1947</v>
      </c>
      <c r="H116" s="41"/>
      <c r="I116" s="42"/>
      <c r="J116" s="66"/>
    </row>
    <row r="117" spans="1:10" ht="165.75" customHeight="1" x14ac:dyDescent="0.3">
      <c r="A117" s="59" t="s">
        <v>1709</v>
      </c>
      <c r="B117" s="5" t="s">
        <v>1602</v>
      </c>
      <c r="C117" s="60" t="s">
        <v>1360</v>
      </c>
      <c r="D117" s="60" t="s">
        <v>1957</v>
      </c>
      <c r="E117" s="60" t="s">
        <v>443</v>
      </c>
      <c r="F117" s="30" t="s">
        <v>320</v>
      </c>
      <c r="G117" s="60" t="s">
        <v>1949</v>
      </c>
      <c r="H117" s="41"/>
      <c r="I117" s="42"/>
      <c r="J117" s="66"/>
    </row>
    <row r="118" spans="1:10" ht="165.75" customHeight="1" x14ac:dyDescent="0.3">
      <c r="A118" s="59" t="s">
        <v>1710</v>
      </c>
      <c r="B118" s="5" t="s">
        <v>1602</v>
      </c>
      <c r="C118" s="60" t="s">
        <v>1360</v>
      </c>
      <c r="D118" s="60" t="s">
        <v>1957</v>
      </c>
      <c r="E118" s="60" t="s">
        <v>444</v>
      </c>
      <c r="F118" s="30" t="s">
        <v>320</v>
      </c>
      <c r="G118" s="60" t="s">
        <v>1949</v>
      </c>
      <c r="H118" s="41"/>
      <c r="I118" s="42"/>
      <c r="J118" s="66"/>
    </row>
    <row r="119" spans="1:10" ht="165.75" customHeight="1" x14ac:dyDescent="0.3">
      <c r="A119" s="59" t="s">
        <v>1711</v>
      </c>
      <c r="B119" s="5" t="s">
        <v>1602</v>
      </c>
      <c r="C119" s="60" t="s">
        <v>1360</v>
      </c>
      <c r="D119" s="60" t="s">
        <v>1957</v>
      </c>
      <c r="E119" s="60" t="s">
        <v>408</v>
      </c>
      <c r="F119" s="30" t="s">
        <v>320</v>
      </c>
      <c r="G119" s="60" t="s">
        <v>1949</v>
      </c>
      <c r="H119" s="41"/>
      <c r="I119" s="42"/>
      <c r="J119" s="66"/>
    </row>
    <row r="120" spans="1:10" ht="165.75" customHeight="1" x14ac:dyDescent="0.3">
      <c r="A120" s="59" t="s">
        <v>1712</v>
      </c>
      <c r="B120" s="5" t="s">
        <v>1602</v>
      </c>
      <c r="C120" s="60" t="s">
        <v>1360</v>
      </c>
      <c r="D120" s="60" t="s">
        <v>1957</v>
      </c>
      <c r="E120" s="60" t="s">
        <v>445</v>
      </c>
      <c r="F120" s="30" t="s">
        <v>323</v>
      </c>
      <c r="G120" s="60" t="s">
        <v>1949</v>
      </c>
      <c r="H120" s="41"/>
      <c r="I120" s="42"/>
      <c r="J120" s="66"/>
    </row>
    <row r="121" spans="1:10" ht="165.75" customHeight="1" x14ac:dyDescent="0.3">
      <c r="A121" s="59" t="s">
        <v>1713</v>
      </c>
      <c r="B121" s="5" t="s">
        <v>1602</v>
      </c>
      <c r="C121" s="60" t="s">
        <v>1360</v>
      </c>
      <c r="D121" s="60" t="s">
        <v>1957</v>
      </c>
      <c r="E121" s="60" t="s">
        <v>1874</v>
      </c>
      <c r="F121" s="30" t="s">
        <v>320</v>
      </c>
      <c r="G121" s="60" t="s">
        <v>1949</v>
      </c>
      <c r="H121" s="41"/>
      <c r="I121" s="42"/>
      <c r="J121" s="65"/>
    </row>
    <row r="122" spans="1:10" ht="165.75" customHeight="1" x14ac:dyDescent="0.3">
      <c r="A122" s="59" t="s">
        <v>1714</v>
      </c>
      <c r="B122" s="5" t="s">
        <v>1602</v>
      </c>
      <c r="C122" s="60" t="s">
        <v>1360</v>
      </c>
      <c r="D122" s="60" t="s">
        <v>1957</v>
      </c>
      <c r="E122" s="60" t="s">
        <v>1404</v>
      </c>
      <c r="F122" s="30" t="s">
        <v>323</v>
      </c>
      <c r="G122" s="60" t="s">
        <v>1949</v>
      </c>
      <c r="H122" s="41"/>
      <c r="I122" s="42"/>
      <c r="J122" s="65"/>
    </row>
    <row r="123" spans="1:10" ht="165.75" customHeight="1" x14ac:dyDescent="0.3">
      <c r="A123" s="59" t="s">
        <v>1715</v>
      </c>
      <c r="B123" s="5" t="s">
        <v>1602</v>
      </c>
      <c r="C123" s="60" t="s">
        <v>1360</v>
      </c>
      <c r="D123" s="60" t="s">
        <v>1925</v>
      </c>
      <c r="E123" s="60" t="s">
        <v>1875</v>
      </c>
      <c r="F123" s="30" t="s">
        <v>323</v>
      </c>
      <c r="G123" s="60" t="s">
        <v>1947</v>
      </c>
      <c r="H123" s="41"/>
      <c r="I123" s="42"/>
      <c r="J123" s="66"/>
    </row>
    <row r="124" spans="1:10" ht="165.75" customHeight="1" x14ac:dyDescent="0.3">
      <c r="A124" s="59" t="s">
        <v>1716</v>
      </c>
      <c r="B124" s="5" t="s">
        <v>1602</v>
      </c>
      <c r="C124" s="60" t="s">
        <v>1360</v>
      </c>
      <c r="D124" s="60" t="s">
        <v>1925</v>
      </c>
      <c r="E124" s="60" t="s">
        <v>1876</v>
      </c>
      <c r="F124" s="30" t="s">
        <v>323</v>
      </c>
      <c r="G124" s="60" t="s">
        <v>1947</v>
      </c>
      <c r="H124" s="41"/>
      <c r="I124" s="42"/>
      <c r="J124" s="66"/>
    </row>
    <row r="125" spans="1:10" ht="165.75" customHeight="1" x14ac:dyDescent="0.3">
      <c r="A125" s="59" t="s">
        <v>1717</v>
      </c>
      <c r="B125" s="5" t="s">
        <v>1602</v>
      </c>
      <c r="C125" s="60" t="s">
        <v>1360</v>
      </c>
      <c r="D125" s="60" t="s">
        <v>1925</v>
      </c>
      <c r="E125" s="60" t="s">
        <v>1877</v>
      </c>
      <c r="F125" s="30" t="s">
        <v>323</v>
      </c>
      <c r="G125" s="60" t="s">
        <v>1947</v>
      </c>
      <c r="H125" s="41"/>
      <c r="I125" s="42"/>
      <c r="J125" s="66"/>
    </row>
    <row r="126" spans="1:10" ht="165.75" customHeight="1" x14ac:dyDescent="0.3">
      <c r="A126" s="59" t="s">
        <v>1719</v>
      </c>
      <c r="B126" s="5" t="s">
        <v>1602</v>
      </c>
      <c r="C126" s="60" t="s">
        <v>1333</v>
      </c>
      <c r="D126" s="60" t="s">
        <v>1925</v>
      </c>
      <c r="E126" s="60" t="s">
        <v>1878</v>
      </c>
      <c r="F126" s="30" t="s">
        <v>320</v>
      </c>
      <c r="G126" s="60" t="s">
        <v>1947</v>
      </c>
      <c r="H126" s="41"/>
      <c r="I126" s="42"/>
      <c r="J126" s="66"/>
    </row>
    <row r="127" spans="1:10" s="14" customFormat="1" ht="165.75" customHeight="1" x14ac:dyDescent="0.3">
      <c r="A127" s="59" t="s">
        <v>1720</v>
      </c>
      <c r="B127" s="8" t="s">
        <v>1602</v>
      </c>
      <c r="C127" s="58" t="s">
        <v>1398</v>
      </c>
      <c r="D127" s="60" t="s">
        <v>1925</v>
      </c>
      <c r="E127" s="58" t="s">
        <v>1879</v>
      </c>
      <c r="F127" s="30" t="s">
        <v>320</v>
      </c>
      <c r="G127" s="60" t="s">
        <v>1947</v>
      </c>
      <c r="H127" s="41"/>
      <c r="I127" s="42"/>
      <c r="J127" s="66"/>
    </row>
    <row r="128" spans="1:10" ht="165.75" customHeight="1" x14ac:dyDescent="0.3">
      <c r="A128" s="59" t="s">
        <v>1721</v>
      </c>
      <c r="B128" s="5" t="s">
        <v>1602</v>
      </c>
      <c r="C128" s="60" t="s">
        <v>1333</v>
      </c>
      <c r="D128" s="60" t="s">
        <v>1925</v>
      </c>
      <c r="E128" s="60" t="s">
        <v>1880</v>
      </c>
      <c r="F128" s="30" t="s">
        <v>320</v>
      </c>
      <c r="G128" s="60" t="s">
        <v>1947</v>
      </c>
      <c r="H128" s="41"/>
      <c r="I128" s="42"/>
      <c r="J128" s="66"/>
    </row>
    <row r="129" spans="1:10" ht="165.75" customHeight="1" x14ac:dyDescent="0.3">
      <c r="A129" s="59" t="s">
        <v>1722</v>
      </c>
      <c r="B129" s="5" t="s">
        <v>1602</v>
      </c>
      <c r="C129" s="60" t="s">
        <v>1329</v>
      </c>
      <c r="D129" s="60" t="s">
        <v>1925</v>
      </c>
      <c r="E129" s="58" t="s">
        <v>1881</v>
      </c>
      <c r="F129" s="30" t="s">
        <v>323</v>
      </c>
      <c r="G129" s="60" t="s">
        <v>1947</v>
      </c>
      <c r="H129" s="43"/>
      <c r="I129" s="42"/>
      <c r="J129" s="66"/>
    </row>
    <row r="130" spans="1:10" ht="165.75" customHeight="1" x14ac:dyDescent="0.3">
      <c r="A130" s="59" t="s">
        <v>1723</v>
      </c>
      <c r="B130" s="5" t="s">
        <v>1602</v>
      </c>
      <c r="C130" s="60" t="s">
        <v>1328</v>
      </c>
      <c r="D130" s="60" t="s">
        <v>1925</v>
      </c>
      <c r="E130" s="58" t="s">
        <v>460</v>
      </c>
      <c r="F130" s="30" t="s">
        <v>320</v>
      </c>
      <c r="G130" s="60" t="s">
        <v>1947</v>
      </c>
      <c r="H130" s="41"/>
      <c r="I130" s="42"/>
      <c r="J130" s="66"/>
    </row>
    <row r="131" spans="1:10" ht="165.75" customHeight="1" x14ac:dyDescent="0.3">
      <c r="A131" s="59" t="s">
        <v>1724</v>
      </c>
      <c r="B131" s="5" t="s">
        <v>1602</v>
      </c>
      <c r="C131" s="60" t="s">
        <v>1328</v>
      </c>
      <c r="D131" s="60" t="s">
        <v>1925</v>
      </c>
      <c r="E131" s="60" t="s">
        <v>1882</v>
      </c>
      <c r="F131" s="30" t="s">
        <v>320</v>
      </c>
      <c r="G131" s="60" t="s">
        <v>1947</v>
      </c>
      <c r="H131" s="41"/>
      <c r="I131" s="42"/>
      <c r="J131" s="66"/>
    </row>
    <row r="132" spans="1:10" ht="165.75" customHeight="1" x14ac:dyDescent="0.3">
      <c r="A132" s="59" t="s">
        <v>1725</v>
      </c>
      <c r="B132" s="5" t="s">
        <v>1602</v>
      </c>
      <c r="C132" s="60" t="s">
        <v>1328</v>
      </c>
      <c r="D132" s="60" t="s">
        <v>1925</v>
      </c>
      <c r="E132" s="60" t="s">
        <v>1883</v>
      </c>
      <c r="F132" s="30" t="s">
        <v>320</v>
      </c>
      <c r="G132" s="60" t="s">
        <v>1947</v>
      </c>
      <c r="H132" s="41"/>
      <c r="I132" s="42"/>
      <c r="J132" s="66"/>
    </row>
    <row r="133" spans="1:10" ht="165.75" customHeight="1" x14ac:dyDescent="0.3">
      <c r="A133" s="59" t="s">
        <v>1726</v>
      </c>
      <c r="B133" s="5" t="s">
        <v>1602</v>
      </c>
      <c r="C133" s="60" t="s">
        <v>1330</v>
      </c>
      <c r="D133" s="60" t="s">
        <v>1925</v>
      </c>
      <c r="E133" s="60" t="s">
        <v>1884</v>
      </c>
      <c r="F133" s="30" t="s">
        <v>320</v>
      </c>
      <c r="G133" s="60" t="s">
        <v>1947</v>
      </c>
      <c r="H133" s="41"/>
      <c r="I133" s="42"/>
      <c r="J133" s="66"/>
    </row>
    <row r="134" spans="1:10" ht="165.75" customHeight="1" x14ac:dyDescent="0.3">
      <c r="A134" s="59" t="s">
        <v>1727</v>
      </c>
      <c r="B134" s="5" t="s">
        <v>1602</v>
      </c>
      <c r="C134" s="60" t="s">
        <v>1330</v>
      </c>
      <c r="D134" s="60" t="s">
        <v>1927</v>
      </c>
      <c r="E134" s="60" t="s">
        <v>1885</v>
      </c>
      <c r="F134" s="30" t="s">
        <v>323</v>
      </c>
      <c r="G134" s="60" t="s">
        <v>1951</v>
      </c>
      <c r="H134" s="41"/>
      <c r="I134" s="42"/>
      <c r="J134" s="66"/>
    </row>
    <row r="135" spans="1:10" ht="165.75" customHeight="1" x14ac:dyDescent="0.3">
      <c r="A135" s="59" t="s">
        <v>1728</v>
      </c>
      <c r="B135" s="5" t="s">
        <v>1602</v>
      </c>
      <c r="C135" s="60" t="s">
        <v>1330</v>
      </c>
      <c r="D135" s="60" t="s">
        <v>1925</v>
      </c>
      <c r="E135" s="60" t="s">
        <v>1886</v>
      </c>
      <c r="F135" s="30" t="s">
        <v>323</v>
      </c>
      <c r="G135" s="60" t="s">
        <v>1947</v>
      </c>
      <c r="H135" s="41"/>
      <c r="I135" s="42"/>
      <c r="J135" s="66"/>
    </row>
    <row r="136" spans="1:10" ht="165.75" customHeight="1" x14ac:dyDescent="0.3">
      <c r="A136" s="59" t="s">
        <v>1729</v>
      </c>
      <c r="B136" s="5" t="s">
        <v>1602</v>
      </c>
      <c r="C136" s="60" t="s">
        <v>1333</v>
      </c>
      <c r="D136" s="60" t="s">
        <v>1925</v>
      </c>
      <c r="E136" s="60" t="s">
        <v>1887</v>
      </c>
      <c r="F136" s="30" t="s">
        <v>323</v>
      </c>
      <c r="G136" s="60" t="s">
        <v>1947</v>
      </c>
      <c r="H136" s="41"/>
      <c r="I136" s="42"/>
      <c r="J136" s="66"/>
    </row>
    <row r="137" spans="1:10" ht="165.75" customHeight="1" x14ac:dyDescent="0.3">
      <c r="A137" s="59" t="s">
        <v>1730</v>
      </c>
      <c r="B137" s="5" t="s">
        <v>1602</v>
      </c>
      <c r="C137" s="60" t="s">
        <v>1333</v>
      </c>
      <c r="D137" s="60" t="s">
        <v>1925</v>
      </c>
      <c r="E137" s="60" t="s">
        <v>1888</v>
      </c>
      <c r="F137" s="30" t="s">
        <v>320</v>
      </c>
      <c r="G137" s="60" t="s">
        <v>1947</v>
      </c>
      <c r="H137" s="41"/>
      <c r="I137" s="42"/>
      <c r="J137" s="66"/>
    </row>
    <row r="138" spans="1:10" ht="165.75" customHeight="1" x14ac:dyDescent="0.3">
      <c r="A138" s="59" t="s">
        <v>1731</v>
      </c>
      <c r="B138" s="5" t="s">
        <v>1602</v>
      </c>
      <c r="C138" s="60" t="s">
        <v>1333</v>
      </c>
      <c r="D138" s="60" t="s">
        <v>1925</v>
      </c>
      <c r="E138" s="60" t="s">
        <v>1889</v>
      </c>
      <c r="F138" s="30" t="s">
        <v>323</v>
      </c>
      <c r="G138" s="60" t="s">
        <v>1947</v>
      </c>
      <c r="H138" s="41"/>
      <c r="I138" s="42"/>
      <c r="J138" s="66"/>
    </row>
    <row r="139" spans="1:10" ht="165.75" customHeight="1" x14ac:dyDescent="0.3">
      <c r="A139" s="59" t="s">
        <v>1732</v>
      </c>
      <c r="B139" s="5"/>
      <c r="C139" s="60" t="s">
        <v>1333</v>
      </c>
      <c r="D139" s="60" t="s">
        <v>1925</v>
      </c>
      <c r="E139" s="60" t="s">
        <v>1332</v>
      </c>
      <c r="F139" s="30" t="s">
        <v>323</v>
      </c>
      <c r="G139" s="60" t="s">
        <v>1947</v>
      </c>
      <c r="H139" s="41"/>
      <c r="I139" s="42"/>
      <c r="J139" s="66"/>
    </row>
    <row r="140" spans="1:10" ht="165.75" customHeight="1" x14ac:dyDescent="0.3">
      <c r="A140" s="59" t="s">
        <v>1733</v>
      </c>
      <c r="B140" s="5"/>
      <c r="C140" s="60" t="s">
        <v>1333</v>
      </c>
      <c r="D140" s="60" t="s">
        <v>1925</v>
      </c>
      <c r="E140" s="60" t="s">
        <v>1331</v>
      </c>
      <c r="F140" s="30" t="s">
        <v>320</v>
      </c>
      <c r="G140" s="60" t="s">
        <v>1947</v>
      </c>
      <c r="H140" s="41"/>
      <c r="I140" s="42"/>
      <c r="J140" s="66" t="s">
        <v>2027</v>
      </c>
    </row>
    <row r="141" spans="1:10" ht="165.75" customHeight="1" x14ac:dyDescent="0.3">
      <c r="A141" s="59" t="s">
        <v>1734</v>
      </c>
      <c r="B141" s="5" t="s">
        <v>1602</v>
      </c>
      <c r="C141" s="60" t="s">
        <v>1333</v>
      </c>
      <c r="D141" s="60" t="s">
        <v>1925</v>
      </c>
      <c r="E141" s="60" t="s">
        <v>1890</v>
      </c>
      <c r="F141" s="30" t="s">
        <v>323</v>
      </c>
      <c r="G141" s="60" t="s">
        <v>1947</v>
      </c>
      <c r="H141" s="41"/>
      <c r="I141" s="42"/>
      <c r="J141" s="66" t="s">
        <v>2028</v>
      </c>
    </row>
    <row r="142" spans="1:10" ht="165.75" customHeight="1" x14ac:dyDescent="0.3">
      <c r="A142" s="59" t="s">
        <v>1735</v>
      </c>
      <c r="B142" s="5" t="s">
        <v>1602</v>
      </c>
      <c r="C142" s="60" t="s">
        <v>1333</v>
      </c>
      <c r="D142" s="60" t="s">
        <v>1925</v>
      </c>
      <c r="E142" s="60" t="s">
        <v>1891</v>
      </c>
      <c r="F142" s="30" t="s">
        <v>323</v>
      </c>
      <c r="G142" s="60" t="s">
        <v>1947</v>
      </c>
      <c r="H142" s="41"/>
      <c r="I142" s="42"/>
      <c r="J142" s="66"/>
    </row>
    <row r="143" spans="1:10" ht="165.75" customHeight="1" x14ac:dyDescent="0.3">
      <c r="A143" s="59" t="s">
        <v>1736</v>
      </c>
      <c r="B143" s="5" t="s">
        <v>1602</v>
      </c>
      <c r="C143" s="60" t="s">
        <v>1333</v>
      </c>
      <c r="D143" s="60" t="s">
        <v>1925</v>
      </c>
      <c r="E143" s="60" t="s">
        <v>1892</v>
      </c>
      <c r="F143" s="30" t="s">
        <v>320</v>
      </c>
      <c r="G143" s="60" t="s">
        <v>1947</v>
      </c>
      <c r="H143" s="41"/>
      <c r="I143" s="42"/>
      <c r="J143" s="66"/>
    </row>
    <row r="144" spans="1:10" s="14" customFormat="1" ht="165.75" customHeight="1" x14ac:dyDescent="0.3">
      <c r="A144" s="59" t="s">
        <v>1737</v>
      </c>
      <c r="B144" s="8" t="s">
        <v>1602</v>
      </c>
      <c r="C144" s="58" t="s">
        <v>678</v>
      </c>
      <c r="D144" s="60" t="s">
        <v>1925</v>
      </c>
      <c r="E144" s="58" t="s">
        <v>446</v>
      </c>
      <c r="F144" s="30" t="s">
        <v>320</v>
      </c>
      <c r="G144" s="60" t="s">
        <v>1947</v>
      </c>
      <c r="H144" s="41"/>
      <c r="I144" s="42"/>
      <c r="J144" s="66"/>
    </row>
    <row r="145" spans="1:10" ht="165.75" customHeight="1" x14ac:dyDescent="0.3">
      <c r="A145" s="59" t="s">
        <v>1738</v>
      </c>
      <c r="B145" s="5" t="s">
        <v>1602</v>
      </c>
      <c r="C145" s="11" t="s">
        <v>1334</v>
      </c>
      <c r="D145" s="60" t="s">
        <v>1925</v>
      </c>
      <c r="E145" s="11" t="s">
        <v>1893</v>
      </c>
      <c r="F145" s="30" t="s">
        <v>323</v>
      </c>
      <c r="G145" s="60" t="s">
        <v>1947</v>
      </c>
      <c r="H145" s="43"/>
      <c r="I145" s="42"/>
      <c r="J145" s="66"/>
    </row>
    <row r="146" spans="1:10" ht="165.75" customHeight="1" x14ac:dyDescent="0.3">
      <c r="A146" s="59" t="s">
        <v>1739</v>
      </c>
      <c r="B146" s="10" t="s">
        <v>1602</v>
      </c>
      <c r="C146" s="11" t="s">
        <v>1334</v>
      </c>
      <c r="D146" s="60" t="s">
        <v>1925</v>
      </c>
      <c r="E146" s="11" t="s">
        <v>1894</v>
      </c>
      <c r="F146" s="30" t="s">
        <v>320</v>
      </c>
      <c r="G146" s="60" t="s">
        <v>1947</v>
      </c>
      <c r="H146" s="41"/>
      <c r="I146" s="42"/>
      <c r="J146" s="66"/>
    </row>
    <row r="147" spans="1:10" ht="165.75" customHeight="1" x14ac:dyDescent="0.3">
      <c r="A147" s="59" t="s">
        <v>1740</v>
      </c>
      <c r="B147" s="9" t="s">
        <v>1602</v>
      </c>
      <c r="C147" s="11" t="s">
        <v>1334</v>
      </c>
      <c r="D147" s="60" t="s">
        <v>1936</v>
      </c>
      <c r="E147" s="58" t="s">
        <v>447</v>
      </c>
      <c r="F147" s="30" t="s">
        <v>320</v>
      </c>
      <c r="G147" s="60" t="s">
        <v>1953</v>
      </c>
      <c r="H147" s="43"/>
      <c r="I147" s="42"/>
      <c r="J147" s="66"/>
    </row>
    <row r="148" spans="1:10" ht="165.75" customHeight="1" x14ac:dyDescent="0.3">
      <c r="A148" s="59" t="s">
        <v>1741</v>
      </c>
      <c r="B148" s="3" t="s">
        <v>1602</v>
      </c>
      <c r="C148" s="11" t="s">
        <v>1335</v>
      </c>
      <c r="D148" s="60" t="s">
        <v>1925</v>
      </c>
      <c r="E148" s="11" t="s">
        <v>1895</v>
      </c>
      <c r="F148" s="30" t="s">
        <v>323</v>
      </c>
      <c r="G148" s="60" t="s">
        <v>1947</v>
      </c>
      <c r="H148" s="41"/>
      <c r="I148" s="42"/>
      <c r="J148" s="66"/>
    </row>
    <row r="149" spans="1:10" ht="165.75" customHeight="1" x14ac:dyDescent="0.3">
      <c r="A149" s="59" t="s">
        <v>1742</v>
      </c>
      <c r="B149" s="3" t="s">
        <v>1602</v>
      </c>
      <c r="C149" s="11" t="s">
        <v>1335</v>
      </c>
      <c r="D149" s="60" t="s">
        <v>1925</v>
      </c>
      <c r="E149" s="60" t="s">
        <v>1896</v>
      </c>
      <c r="F149" s="30" t="s">
        <v>320</v>
      </c>
      <c r="G149" s="60" t="s">
        <v>1947</v>
      </c>
      <c r="H149" s="41"/>
      <c r="I149" s="42"/>
      <c r="J149" s="66"/>
    </row>
    <row r="150" spans="1:10" ht="165.75" customHeight="1" x14ac:dyDescent="0.3">
      <c r="A150" s="59" t="s">
        <v>1743</v>
      </c>
      <c r="B150" s="3" t="s">
        <v>1602</v>
      </c>
      <c r="C150" s="11" t="s">
        <v>1335</v>
      </c>
      <c r="D150" s="60" t="s">
        <v>1925</v>
      </c>
      <c r="E150" s="60" t="s">
        <v>1897</v>
      </c>
      <c r="F150" s="30" t="s">
        <v>320</v>
      </c>
      <c r="G150" s="60" t="s">
        <v>1947</v>
      </c>
      <c r="H150" s="33"/>
      <c r="I150" s="42"/>
      <c r="J150" s="66"/>
    </row>
    <row r="151" spans="1:10" ht="165.75" customHeight="1" x14ac:dyDescent="0.3">
      <c r="A151" s="59" t="s">
        <v>1744</v>
      </c>
      <c r="B151" s="3" t="s">
        <v>1602</v>
      </c>
      <c r="C151" s="11" t="s">
        <v>1336</v>
      </c>
      <c r="D151" s="60" t="s">
        <v>1925</v>
      </c>
      <c r="E151" s="60" t="s">
        <v>1898</v>
      </c>
      <c r="F151" s="30" t="s">
        <v>328</v>
      </c>
      <c r="G151" s="60" t="s">
        <v>1947</v>
      </c>
      <c r="H151" s="41" t="s">
        <v>1964</v>
      </c>
      <c r="I151" s="42"/>
      <c r="J151" s="66"/>
    </row>
    <row r="152" spans="1:10" ht="165.75" customHeight="1" x14ac:dyDescent="0.3">
      <c r="A152" s="59" t="s">
        <v>1745</v>
      </c>
      <c r="B152" s="5" t="s">
        <v>1602</v>
      </c>
      <c r="C152" s="11" t="s">
        <v>1336</v>
      </c>
      <c r="D152" s="60" t="s">
        <v>1925</v>
      </c>
      <c r="E152" s="11" t="s">
        <v>1899</v>
      </c>
      <c r="F152" s="30" t="s">
        <v>320</v>
      </c>
      <c r="G152" s="60" t="s">
        <v>1947</v>
      </c>
      <c r="H152" s="41"/>
      <c r="I152" s="42"/>
      <c r="J152" s="66"/>
    </row>
    <row r="153" spans="1:10" ht="165.75" customHeight="1" x14ac:dyDescent="0.3">
      <c r="A153" s="59" t="s">
        <v>1746</v>
      </c>
      <c r="B153" s="5" t="s">
        <v>1602</v>
      </c>
      <c r="C153" s="11" t="s">
        <v>1336</v>
      </c>
      <c r="D153" s="60" t="s">
        <v>1925</v>
      </c>
      <c r="E153" s="11" t="s">
        <v>1351</v>
      </c>
      <c r="F153" s="30" t="s">
        <v>320</v>
      </c>
      <c r="G153" s="60" t="s">
        <v>1947</v>
      </c>
      <c r="H153" s="43"/>
      <c r="I153" s="42"/>
      <c r="J153" s="66" t="s">
        <v>2029</v>
      </c>
    </row>
    <row r="154" spans="1:10" ht="165.75" customHeight="1" x14ac:dyDescent="0.3">
      <c r="A154" s="59" t="s">
        <v>1747</v>
      </c>
      <c r="B154" s="10" t="s">
        <v>1602</v>
      </c>
      <c r="C154" s="19" t="s">
        <v>1334</v>
      </c>
      <c r="D154" s="60" t="s">
        <v>1925</v>
      </c>
      <c r="E154" s="57" t="s">
        <v>1900</v>
      </c>
      <c r="F154" s="29" t="s">
        <v>320</v>
      </c>
      <c r="G154" s="60" t="s">
        <v>1947</v>
      </c>
      <c r="H154" s="41"/>
      <c r="I154" s="42"/>
      <c r="J154" s="66"/>
    </row>
    <row r="155" spans="1:10" ht="165.75" customHeight="1" x14ac:dyDescent="0.3">
      <c r="A155" s="59" t="s">
        <v>1748</v>
      </c>
      <c r="B155" s="3" t="s">
        <v>1602</v>
      </c>
      <c r="C155" s="19" t="s">
        <v>1334</v>
      </c>
      <c r="D155" s="60" t="s">
        <v>1925</v>
      </c>
      <c r="E155" s="11" t="s">
        <v>1901</v>
      </c>
      <c r="F155" s="30" t="s">
        <v>320</v>
      </c>
      <c r="G155" s="60" t="s">
        <v>1947</v>
      </c>
      <c r="H155" s="43"/>
      <c r="I155" s="42"/>
      <c r="J155" s="66"/>
    </row>
    <row r="156" spans="1:10" ht="165.75" customHeight="1" x14ac:dyDescent="0.3">
      <c r="A156" s="59" t="s">
        <v>1749</v>
      </c>
      <c r="B156" s="3" t="s">
        <v>1602</v>
      </c>
      <c r="C156" s="19" t="s">
        <v>1334</v>
      </c>
      <c r="D156" s="60" t="s">
        <v>1925</v>
      </c>
      <c r="E156" s="58" t="s">
        <v>448</v>
      </c>
      <c r="F156" s="29" t="s">
        <v>320</v>
      </c>
      <c r="G156" s="60" t="s">
        <v>1947</v>
      </c>
      <c r="H156" s="41"/>
      <c r="I156" s="42"/>
      <c r="J156" s="66"/>
    </row>
    <row r="157" spans="1:10" ht="165.75" customHeight="1" x14ac:dyDescent="0.3">
      <c r="A157" s="59" t="s">
        <v>1750</v>
      </c>
      <c r="B157" s="3" t="s">
        <v>1602</v>
      </c>
      <c r="C157" s="19" t="s">
        <v>1334</v>
      </c>
      <c r="D157" s="60" t="s">
        <v>1925</v>
      </c>
      <c r="E157" s="58" t="s">
        <v>1399</v>
      </c>
      <c r="F157" s="29" t="s">
        <v>320</v>
      </c>
      <c r="G157" s="60" t="s">
        <v>1947</v>
      </c>
      <c r="H157" s="41"/>
      <c r="I157" s="42"/>
      <c r="J157" s="66"/>
    </row>
    <row r="158" spans="1:10" ht="165.75" customHeight="1" x14ac:dyDescent="0.3">
      <c r="A158" s="59" t="s">
        <v>1751</v>
      </c>
      <c r="B158" s="3" t="s">
        <v>1602</v>
      </c>
      <c r="C158" s="19" t="s">
        <v>1334</v>
      </c>
      <c r="D158" s="60" t="s">
        <v>1925</v>
      </c>
      <c r="E158" s="58" t="s">
        <v>1902</v>
      </c>
      <c r="F158" s="29" t="s">
        <v>320</v>
      </c>
      <c r="G158" s="60" t="s">
        <v>1947</v>
      </c>
      <c r="H158" s="41"/>
      <c r="I158" s="42"/>
      <c r="J158" s="66"/>
    </row>
    <row r="159" spans="1:10" ht="165.75" customHeight="1" x14ac:dyDescent="0.3">
      <c r="A159" s="59" t="s">
        <v>1752</v>
      </c>
      <c r="B159" s="3" t="s">
        <v>1602</v>
      </c>
      <c r="C159" s="19" t="s">
        <v>1334</v>
      </c>
      <c r="D159" s="60" t="s">
        <v>1957</v>
      </c>
      <c r="E159" s="58" t="s">
        <v>1903</v>
      </c>
      <c r="F159" s="30" t="s">
        <v>323</v>
      </c>
      <c r="G159" s="60" t="s">
        <v>1949</v>
      </c>
      <c r="H159" s="43"/>
      <c r="I159" s="42"/>
      <c r="J159" s="66"/>
    </row>
    <row r="160" spans="1:10" ht="165.75" customHeight="1" x14ac:dyDescent="0.3">
      <c r="A160" s="59" t="s">
        <v>1753</v>
      </c>
      <c r="B160" s="3" t="s">
        <v>1602</v>
      </c>
      <c r="C160" s="19" t="s">
        <v>1334</v>
      </c>
      <c r="D160" s="60" t="s">
        <v>1925</v>
      </c>
      <c r="E160" s="58" t="s">
        <v>1904</v>
      </c>
      <c r="F160" s="29" t="s">
        <v>320</v>
      </c>
      <c r="G160" s="60" t="s">
        <v>1947</v>
      </c>
      <c r="H160" s="41"/>
      <c r="I160" s="42"/>
      <c r="J160" s="66"/>
    </row>
    <row r="161" spans="1:10" ht="165.75" customHeight="1" x14ac:dyDescent="0.3">
      <c r="A161" s="59" t="s">
        <v>1754</v>
      </c>
      <c r="B161" s="3" t="s">
        <v>1602</v>
      </c>
      <c r="C161" s="19" t="s">
        <v>1334</v>
      </c>
      <c r="D161" s="60" t="s">
        <v>1925</v>
      </c>
      <c r="E161" s="11" t="s">
        <v>409</v>
      </c>
      <c r="F161" s="30" t="s">
        <v>320</v>
      </c>
      <c r="G161" s="60" t="s">
        <v>1947</v>
      </c>
      <c r="H161" s="41"/>
      <c r="I161" s="42"/>
      <c r="J161" s="66"/>
    </row>
    <row r="162" spans="1:10" ht="165.75" customHeight="1" x14ac:dyDescent="0.3">
      <c r="A162" s="59" t="s">
        <v>1755</v>
      </c>
      <c r="B162" s="3" t="s">
        <v>1602</v>
      </c>
      <c r="C162" s="19" t="s">
        <v>1334</v>
      </c>
      <c r="D162" s="60" t="s">
        <v>1925</v>
      </c>
      <c r="E162" s="11" t="s">
        <v>1905</v>
      </c>
      <c r="F162" s="30" t="s">
        <v>320</v>
      </c>
      <c r="G162" s="60" t="s">
        <v>1947</v>
      </c>
      <c r="H162" s="41"/>
      <c r="I162" s="42"/>
      <c r="J162" s="66"/>
    </row>
    <row r="163" spans="1:10" ht="165.75" customHeight="1" x14ac:dyDescent="0.3">
      <c r="A163" s="59" t="s">
        <v>14</v>
      </c>
      <c r="B163" s="10" t="s">
        <v>1602</v>
      </c>
      <c r="C163" s="19" t="s">
        <v>1334</v>
      </c>
      <c r="D163" s="60" t="s">
        <v>1925</v>
      </c>
      <c r="E163" s="11" t="s">
        <v>1906</v>
      </c>
      <c r="F163" s="29" t="s">
        <v>320</v>
      </c>
      <c r="G163" s="60" t="s">
        <v>1947</v>
      </c>
      <c r="H163" s="41"/>
      <c r="I163" s="42"/>
      <c r="J163" s="66"/>
    </row>
    <row r="164" spans="1:10" ht="165.75" customHeight="1" x14ac:dyDescent="0.3">
      <c r="A164" s="59" t="s">
        <v>1756</v>
      </c>
      <c r="B164" s="3" t="s">
        <v>1602</v>
      </c>
      <c r="C164" s="19" t="s">
        <v>1334</v>
      </c>
      <c r="D164" s="60" t="s">
        <v>1925</v>
      </c>
      <c r="E164" s="11" t="s">
        <v>1907</v>
      </c>
      <c r="F164" s="29" t="s">
        <v>320</v>
      </c>
      <c r="G164" s="60" t="s">
        <v>1947</v>
      </c>
      <c r="H164" s="41"/>
      <c r="I164" s="42"/>
      <c r="J164" s="66"/>
    </row>
    <row r="165" spans="1:10" ht="165.75" customHeight="1" x14ac:dyDescent="0.3">
      <c r="A165" s="59" t="s">
        <v>1757</v>
      </c>
      <c r="B165" s="3" t="s">
        <v>1602</v>
      </c>
      <c r="C165" s="19" t="s">
        <v>1334</v>
      </c>
      <c r="D165" s="60" t="s">
        <v>1935</v>
      </c>
      <c r="E165" s="11" t="s">
        <v>1908</v>
      </c>
      <c r="F165" s="30" t="s">
        <v>320</v>
      </c>
      <c r="G165" s="60" t="s">
        <v>1953</v>
      </c>
      <c r="H165" s="43"/>
      <c r="I165" s="42"/>
      <c r="J165" s="66"/>
    </row>
    <row r="166" spans="1:10" ht="165.75" customHeight="1" x14ac:dyDescent="0.3">
      <c r="A166" s="59" t="s">
        <v>1758</v>
      </c>
      <c r="B166" s="3" t="s">
        <v>1602</v>
      </c>
      <c r="C166" s="19" t="s">
        <v>1334</v>
      </c>
      <c r="D166" s="60" t="s">
        <v>1925</v>
      </c>
      <c r="E166" s="11" t="s">
        <v>449</v>
      </c>
      <c r="F166" s="30" t="s">
        <v>323</v>
      </c>
      <c r="G166" s="60" t="s">
        <v>1947</v>
      </c>
      <c r="H166" s="41"/>
      <c r="I166" s="42"/>
      <c r="J166" s="66"/>
    </row>
    <row r="167" spans="1:10" ht="165.75" customHeight="1" x14ac:dyDescent="0.3">
      <c r="A167" s="59" t="s">
        <v>1759</v>
      </c>
      <c r="B167" s="3" t="s">
        <v>1602</v>
      </c>
      <c r="C167" s="19" t="s">
        <v>1334</v>
      </c>
      <c r="D167" s="60" t="s">
        <v>1925</v>
      </c>
      <c r="E167" s="58" t="s">
        <v>450</v>
      </c>
      <c r="F167" s="30" t="s">
        <v>320</v>
      </c>
      <c r="G167" s="60" t="s">
        <v>1947</v>
      </c>
      <c r="H167" s="43"/>
      <c r="I167" s="42"/>
      <c r="J167" s="66"/>
    </row>
    <row r="168" spans="1:10" ht="165.75" customHeight="1" x14ac:dyDescent="0.3">
      <c r="A168" s="59" t="s">
        <v>1760</v>
      </c>
      <c r="B168" s="3" t="s">
        <v>1602</v>
      </c>
      <c r="C168" s="19" t="s">
        <v>1334</v>
      </c>
      <c r="D168" s="60" t="s">
        <v>1925</v>
      </c>
      <c r="E168" s="58" t="s">
        <v>410</v>
      </c>
      <c r="F168" s="30" t="s">
        <v>320</v>
      </c>
      <c r="G168" s="60" t="s">
        <v>1947</v>
      </c>
      <c r="H168" s="41"/>
      <c r="I168" s="42"/>
      <c r="J168" s="65"/>
    </row>
    <row r="169" spans="1:10" ht="165.75" customHeight="1" x14ac:dyDescent="0.3">
      <c r="A169" s="59" t="s">
        <v>1761</v>
      </c>
      <c r="B169" s="8" t="s">
        <v>1602</v>
      </c>
      <c r="C169" s="19" t="s">
        <v>1334</v>
      </c>
      <c r="D169" s="60" t="s">
        <v>1925</v>
      </c>
      <c r="E169" s="58" t="s">
        <v>451</v>
      </c>
      <c r="F169" s="30" t="s">
        <v>320</v>
      </c>
      <c r="G169" s="60" t="s">
        <v>1947</v>
      </c>
      <c r="H169" s="41"/>
      <c r="I169" s="42"/>
      <c r="J169" s="65"/>
    </row>
    <row r="170" spans="1:10" ht="165.75" customHeight="1" x14ac:dyDescent="0.3">
      <c r="A170" s="59" t="s">
        <v>1762</v>
      </c>
      <c r="B170" s="3" t="s">
        <v>1602</v>
      </c>
      <c r="C170" s="19" t="s">
        <v>1334</v>
      </c>
      <c r="D170" s="60" t="s">
        <v>1925</v>
      </c>
      <c r="E170" s="11" t="s">
        <v>1401</v>
      </c>
      <c r="F170" s="30" t="s">
        <v>320</v>
      </c>
      <c r="G170" s="60" t="s">
        <v>1947</v>
      </c>
      <c r="H170" s="41"/>
      <c r="I170" s="42"/>
      <c r="J170" s="65"/>
    </row>
    <row r="171" spans="1:10" ht="165.75" customHeight="1" x14ac:dyDescent="0.3">
      <c r="A171" s="59" t="s">
        <v>1763</v>
      </c>
      <c r="B171" s="3" t="s">
        <v>1602</v>
      </c>
      <c r="C171" s="19" t="s">
        <v>1334</v>
      </c>
      <c r="D171" s="60" t="s">
        <v>1936</v>
      </c>
      <c r="E171" s="58" t="s">
        <v>411</v>
      </c>
      <c r="F171" s="30" t="s">
        <v>323</v>
      </c>
      <c r="G171" s="60" t="s">
        <v>1953</v>
      </c>
      <c r="H171" s="43"/>
      <c r="I171" s="42"/>
      <c r="J171" s="65"/>
    </row>
    <row r="172" spans="1:10" ht="165.75" customHeight="1" x14ac:dyDescent="0.3">
      <c r="A172" s="59" t="s">
        <v>1764</v>
      </c>
      <c r="B172" s="3" t="s">
        <v>1602</v>
      </c>
      <c r="C172" s="19" t="s">
        <v>1334</v>
      </c>
      <c r="D172" s="60" t="s">
        <v>1958</v>
      </c>
      <c r="E172" s="11" t="s">
        <v>1909</v>
      </c>
      <c r="F172" s="30" t="s">
        <v>323</v>
      </c>
      <c r="G172" s="60" t="s">
        <v>1953</v>
      </c>
      <c r="H172" s="43"/>
      <c r="I172" s="42"/>
      <c r="J172" s="65"/>
    </row>
    <row r="173" spans="1:10" ht="165.75" customHeight="1" x14ac:dyDescent="0.3">
      <c r="A173" s="59" t="s">
        <v>1765</v>
      </c>
      <c r="B173" s="3" t="s">
        <v>1602</v>
      </c>
      <c r="C173" s="11" t="s">
        <v>1334</v>
      </c>
      <c r="D173" s="60" t="s">
        <v>1925</v>
      </c>
      <c r="E173" s="11" t="s">
        <v>452</v>
      </c>
      <c r="F173" s="30" t="s">
        <v>320</v>
      </c>
      <c r="G173" s="60" t="s">
        <v>1947</v>
      </c>
      <c r="H173" s="33"/>
      <c r="I173" s="42"/>
      <c r="J173" s="66"/>
    </row>
    <row r="174" spans="1:10" ht="165.75" customHeight="1" x14ac:dyDescent="0.3">
      <c r="A174" s="59" t="s">
        <v>1766</v>
      </c>
      <c r="B174" s="3" t="s">
        <v>1602</v>
      </c>
      <c r="C174" s="11" t="s">
        <v>1337</v>
      </c>
      <c r="D174" s="60" t="s">
        <v>1925</v>
      </c>
      <c r="E174" s="11" t="s">
        <v>1910</v>
      </c>
      <c r="F174" s="30" t="s">
        <v>320</v>
      </c>
      <c r="G174" s="60" t="s">
        <v>1947</v>
      </c>
      <c r="H174" s="43"/>
      <c r="I174" s="42"/>
      <c r="J174" s="65"/>
    </row>
    <row r="175" spans="1:10" ht="165.75" customHeight="1" x14ac:dyDescent="0.3">
      <c r="A175" s="59" t="s">
        <v>1767</v>
      </c>
      <c r="B175" s="3" t="s">
        <v>1602</v>
      </c>
      <c r="C175" s="11" t="s">
        <v>1337</v>
      </c>
      <c r="D175" s="60" t="s">
        <v>1925</v>
      </c>
      <c r="E175" s="11" t="s">
        <v>1911</v>
      </c>
      <c r="F175" s="30" t="s">
        <v>320</v>
      </c>
      <c r="G175" s="60" t="s">
        <v>1947</v>
      </c>
      <c r="H175" s="41"/>
      <c r="I175" s="42"/>
      <c r="J175" s="65"/>
    </row>
    <row r="176" spans="1:10" ht="165.75" customHeight="1" x14ac:dyDescent="0.3">
      <c r="A176" s="59" t="s">
        <v>1768</v>
      </c>
      <c r="B176" s="3" t="s">
        <v>1602</v>
      </c>
      <c r="C176" s="11" t="s">
        <v>1337</v>
      </c>
      <c r="D176" s="60" t="s">
        <v>1925</v>
      </c>
      <c r="E176" s="60" t="s">
        <v>453</v>
      </c>
      <c r="F176" s="30" t="s">
        <v>320</v>
      </c>
      <c r="G176" s="60" t="s">
        <v>1947</v>
      </c>
      <c r="H176" s="41"/>
      <c r="I176" s="42"/>
      <c r="J176" s="65"/>
    </row>
    <row r="177" spans="1:10" ht="165.75" customHeight="1" x14ac:dyDescent="0.3">
      <c r="A177" s="59" t="s">
        <v>1769</v>
      </c>
      <c r="B177" s="3" t="s">
        <v>1602</v>
      </c>
      <c r="C177" s="11" t="s">
        <v>1338</v>
      </c>
      <c r="D177" s="60" t="s">
        <v>1925</v>
      </c>
      <c r="E177" s="11" t="s">
        <v>1912</v>
      </c>
      <c r="F177" s="30" t="s">
        <v>323</v>
      </c>
      <c r="G177" s="60" t="s">
        <v>1947</v>
      </c>
      <c r="H177" s="41"/>
      <c r="I177" s="42"/>
      <c r="J177" s="65"/>
    </row>
    <row r="178" spans="1:10" ht="165.75" customHeight="1" x14ac:dyDescent="0.3">
      <c r="A178" s="59" t="s">
        <v>1770</v>
      </c>
      <c r="B178" s="3" t="s">
        <v>1602</v>
      </c>
      <c r="C178" s="11" t="s">
        <v>1410</v>
      </c>
      <c r="D178" s="60" t="s">
        <v>1925</v>
      </c>
      <c r="E178" s="11" t="s">
        <v>1412</v>
      </c>
      <c r="F178" s="30" t="s">
        <v>320</v>
      </c>
      <c r="G178" s="60" t="s">
        <v>1947</v>
      </c>
      <c r="H178" s="41"/>
      <c r="I178" s="42"/>
      <c r="J178" s="65"/>
    </row>
    <row r="179" spans="1:10" ht="165.75" customHeight="1" x14ac:dyDescent="0.3">
      <c r="A179" s="59" t="s">
        <v>1771</v>
      </c>
      <c r="B179" s="3" t="s">
        <v>1602</v>
      </c>
      <c r="C179" s="11" t="s">
        <v>1337</v>
      </c>
      <c r="D179" s="60" t="s">
        <v>1925</v>
      </c>
      <c r="E179" s="11" t="s">
        <v>412</v>
      </c>
      <c r="F179" s="30" t="s">
        <v>320</v>
      </c>
      <c r="G179" s="60" t="s">
        <v>1947</v>
      </c>
      <c r="H179" s="41"/>
      <c r="I179" s="42"/>
      <c r="J179" s="65"/>
    </row>
    <row r="180" spans="1:10" ht="165.75" customHeight="1" x14ac:dyDescent="0.3">
      <c r="A180" s="59" t="s">
        <v>1772</v>
      </c>
      <c r="B180" s="3" t="s">
        <v>1602</v>
      </c>
      <c r="C180" s="11" t="s">
        <v>1337</v>
      </c>
      <c r="D180" s="60" t="s">
        <v>1925</v>
      </c>
      <c r="E180" s="11" t="s">
        <v>1913</v>
      </c>
      <c r="F180" s="30" t="s">
        <v>320</v>
      </c>
      <c r="G180" s="60" t="s">
        <v>1947</v>
      </c>
      <c r="H180" s="41"/>
      <c r="I180" s="42"/>
      <c r="J180" s="65" t="s">
        <v>2030</v>
      </c>
    </row>
    <row r="181" spans="1:10" ht="165.75" customHeight="1" x14ac:dyDescent="0.3">
      <c r="A181" s="59" t="s">
        <v>1773</v>
      </c>
      <c r="B181" s="3" t="s">
        <v>1602</v>
      </c>
      <c r="C181" s="11" t="s">
        <v>1337</v>
      </c>
      <c r="D181" s="60" t="s">
        <v>1925</v>
      </c>
      <c r="E181" s="11" t="s">
        <v>1914</v>
      </c>
      <c r="F181" s="30" t="s">
        <v>320</v>
      </c>
      <c r="G181" s="60" t="s">
        <v>1947</v>
      </c>
      <c r="H181" s="41"/>
      <c r="I181" s="42"/>
      <c r="J181" s="65"/>
    </row>
    <row r="182" spans="1:10" ht="165.75" customHeight="1" x14ac:dyDescent="0.3">
      <c r="A182" s="59" t="s">
        <v>1774</v>
      </c>
      <c r="B182" s="3" t="s">
        <v>1602</v>
      </c>
      <c r="C182" s="11" t="s">
        <v>1337</v>
      </c>
      <c r="D182" s="60" t="s">
        <v>1925</v>
      </c>
      <c r="E182" s="11" t="s">
        <v>1915</v>
      </c>
      <c r="F182" s="30" t="s">
        <v>320</v>
      </c>
      <c r="G182" s="60" t="s">
        <v>1947</v>
      </c>
      <c r="H182" s="41"/>
      <c r="I182" s="42"/>
      <c r="J182" s="65"/>
    </row>
    <row r="183" spans="1:10" ht="165.75" customHeight="1" x14ac:dyDescent="0.3">
      <c r="A183" s="59" t="s">
        <v>1775</v>
      </c>
      <c r="B183" s="3" t="s">
        <v>1602</v>
      </c>
      <c r="C183" s="11" t="s">
        <v>1337</v>
      </c>
      <c r="D183" s="60" t="s">
        <v>1925</v>
      </c>
      <c r="E183" s="11" t="s">
        <v>1916</v>
      </c>
      <c r="F183" s="30" t="s">
        <v>320</v>
      </c>
      <c r="G183" s="60" t="s">
        <v>1947</v>
      </c>
      <c r="H183" s="41"/>
      <c r="I183" s="42"/>
      <c r="J183" s="65"/>
    </row>
    <row r="184" spans="1:10" ht="165.75" customHeight="1" x14ac:dyDescent="0.3">
      <c r="A184" s="59" t="s">
        <v>1776</v>
      </c>
      <c r="B184" s="3" t="s">
        <v>1602</v>
      </c>
      <c r="C184" s="11" t="s">
        <v>1337</v>
      </c>
      <c r="D184" s="60" t="s">
        <v>1925</v>
      </c>
      <c r="E184" s="11" t="s">
        <v>1917</v>
      </c>
      <c r="F184" s="30" t="s">
        <v>320</v>
      </c>
      <c r="G184" s="60" t="s">
        <v>1947</v>
      </c>
      <c r="H184" s="41"/>
      <c r="I184" s="42"/>
      <c r="J184" s="65" t="s">
        <v>1996</v>
      </c>
    </row>
    <row r="185" spans="1:10" ht="165.75" customHeight="1" x14ac:dyDescent="0.3">
      <c r="A185" s="59" t="s">
        <v>1777</v>
      </c>
      <c r="B185" s="3" t="s">
        <v>1602</v>
      </c>
      <c r="C185" s="11" t="s">
        <v>1337</v>
      </c>
      <c r="D185" s="60" t="s">
        <v>1925</v>
      </c>
      <c r="E185" s="11" t="s">
        <v>1918</v>
      </c>
      <c r="F185" s="30" t="s">
        <v>320</v>
      </c>
      <c r="G185" s="60" t="s">
        <v>1947</v>
      </c>
      <c r="H185" s="41"/>
      <c r="I185" s="42"/>
    </row>
    <row r="186" spans="1:10" ht="165.75" customHeight="1" x14ac:dyDescent="0.3">
      <c r="A186" s="59" t="s">
        <v>1778</v>
      </c>
      <c r="B186" s="3" t="s">
        <v>1602</v>
      </c>
      <c r="C186" s="11" t="s">
        <v>1337</v>
      </c>
      <c r="D186" s="60" t="s">
        <v>1925</v>
      </c>
      <c r="E186" s="11" t="s">
        <v>1919</v>
      </c>
      <c r="F186" s="30" t="s">
        <v>320</v>
      </c>
      <c r="G186" s="60" t="s">
        <v>1947</v>
      </c>
      <c r="H186" s="41"/>
      <c r="I186" s="42"/>
      <c r="J186" s="65"/>
    </row>
    <row r="187" spans="1:10" ht="165.75" customHeight="1" x14ac:dyDescent="0.3">
      <c r="A187" s="59" t="s">
        <v>1779</v>
      </c>
      <c r="B187" s="3" t="s">
        <v>1602</v>
      </c>
      <c r="C187" s="11" t="s">
        <v>1337</v>
      </c>
      <c r="D187" s="60" t="s">
        <v>1925</v>
      </c>
      <c r="E187" s="11" t="s">
        <v>454</v>
      </c>
      <c r="F187" s="30" t="s">
        <v>320</v>
      </c>
      <c r="G187" s="60" t="s">
        <v>1947</v>
      </c>
      <c r="H187" s="41"/>
      <c r="I187" s="42"/>
      <c r="J187" s="65"/>
    </row>
    <row r="188" spans="1:10" ht="165.75" customHeight="1" x14ac:dyDescent="0.3">
      <c r="A188" s="59" t="s">
        <v>1780</v>
      </c>
      <c r="B188" s="3" t="s">
        <v>1602</v>
      </c>
      <c r="C188" s="11" t="s">
        <v>1337</v>
      </c>
      <c r="D188" s="60" t="s">
        <v>1925</v>
      </c>
      <c r="E188" s="11" t="s">
        <v>926</v>
      </c>
      <c r="F188" s="30" t="s">
        <v>320</v>
      </c>
      <c r="G188" s="60" t="s">
        <v>1947</v>
      </c>
      <c r="H188" s="41"/>
      <c r="I188" s="42"/>
      <c r="J188" s="65"/>
    </row>
    <row r="189" spans="1:10" ht="165.75" customHeight="1" x14ac:dyDescent="0.3">
      <c r="A189" s="59" t="s">
        <v>1781</v>
      </c>
      <c r="B189" s="3" t="s">
        <v>1602</v>
      </c>
      <c r="C189" s="11" t="s">
        <v>1337</v>
      </c>
      <c r="D189" s="60" t="s">
        <v>1925</v>
      </c>
      <c r="E189" s="11" t="s">
        <v>927</v>
      </c>
      <c r="F189" s="30" t="s">
        <v>320</v>
      </c>
      <c r="G189" s="60" t="s">
        <v>1947</v>
      </c>
      <c r="H189" s="41"/>
      <c r="I189" s="42"/>
      <c r="J189" s="65"/>
    </row>
    <row r="190" spans="1:10" ht="165.75" customHeight="1" x14ac:dyDescent="0.3">
      <c r="A190" s="59" t="s">
        <v>1782</v>
      </c>
      <c r="B190" s="3" t="s">
        <v>1602</v>
      </c>
      <c r="C190" s="11" t="s">
        <v>1337</v>
      </c>
      <c r="D190" s="60" t="s">
        <v>1927</v>
      </c>
      <c r="E190" s="11" t="s">
        <v>928</v>
      </c>
      <c r="F190" s="30" t="s">
        <v>323</v>
      </c>
      <c r="G190" s="60" t="s">
        <v>1951</v>
      </c>
      <c r="H190" s="41"/>
      <c r="I190" s="42"/>
      <c r="J190" s="65"/>
    </row>
    <row r="191" spans="1:10" ht="165.75" customHeight="1" x14ac:dyDescent="0.3">
      <c r="A191" s="59" t="s">
        <v>1783</v>
      </c>
      <c r="B191" s="3" t="s">
        <v>1602</v>
      </c>
      <c r="C191" s="11" t="s">
        <v>1337</v>
      </c>
      <c r="D191" s="60" t="s">
        <v>1925</v>
      </c>
      <c r="E191" s="11" t="s">
        <v>929</v>
      </c>
      <c r="F191" s="29" t="s">
        <v>320</v>
      </c>
      <c r="G191" s="60" t="s">
        <v>1947</v>
      </c>
      <c r="H191" s="43"/>
      <c r="I191" s="42"/>
      <c r="J191" s="65"/>
    </row>
    <row r="192" spans="1:10" ht="165.75" customHeight="1" x14ac:dyDescent="0.3">
      <c r="A192" s="59" t="s">
        <v>1784</v>
      </c>
      <c r="B192" s="3" t="s">
        <v>1602</v>
      </c>
      <c r="C192" s="11" t="s">
        <v>1337</v>
      </c>
      <c r="D192" s="60" t="s">
        <v>1925</v>
      </c>
      <c r="E192" s="11" t="s">
        <v>930</v>
      </c>
      <c r="F192" s="29" t="s">
        <v>320</v>
      </c>
      <c r="G192" s="60" t="s">
        <v>1947</v>
      </c>
      <c r="H192" s="43"/>
      <c r="I192" s="42"/>
      <c r="J192" s="65"/>
    </row>
    <row r="193" spans="1:10" ht="165.75" customHeight="1" x14ac:dyDescent="0.3">
      <c r="A193" s="59" t="s">
        <v>1785</v>
      </c>
      <c r="B193" s="3" t="s">
        <v>1602</v>
      </c>
      <c r="C193" s="11" t="s">
        <v>1337</v>
      </c>
      <c r="D193" s="60" t="s">
        <v>1925</v>
      </c>
      <c r="E193" s="11" t="s">
        <v>931</v>
      </c>
      <c r="F193" s="30" t="s">
        <v>323</v>
      </c>
      <c r="G193" s="60" t="s">
        <v>1947</v>
      </c>
      <c r="H193" s="41"/>
      <c r="I193" s="42"/>
      <c r="J193" s="65"/>
    </row>
    <row r="194" spans="1:10" ht="165.75" customHeight="1" x14ac:dyDescent="0.3">
      <c r="A194" s="59" t="s">
        <v>1786</v>
      </c>
      <c r="B194" s="3" t="s">
        <v>1602</v>
      </c>
      <c r="C194" s="11" t="s">
        <v>1337</v>
      </c>
      <c r="D194" s="60" t="s">
        <v>1925</v>
      </c>
      <c r="E194" s="11" t="s">
        <v>932</v>
      </c>
      <c r="F194" s="30" t="s">
        <v>323</v>
      </c>
      <c r="G194" s="60" t="s">
        <v>1947</v>
      </c>
      <c r="H194" s="41"/>
      <c r="I194" s="42"/>
      <c r="J194" s="65"/>
    </row>
    <row r="195" spans="1:10" ht="165.75" customHeight="1" x14ac:dyDescent="0.3">
      <c r="A195" s="59" t="s">
        <v>1787</v>
      </c>
      <c r="B195" s="3" t="s">
        <v>1602</v>
      </c>
      <c r="C195" s="11" t="s">
        <v>1337</v>
      </c>
      <c r="D195" s="60" t="s">
        <v>1925</v>
      </c>
      <c r="E195" s="11" t="s">
        <v>933</v>
      </c>
      <c r="F195" s="30" t="s">
        <v>320</v>
      </c>
      <c r="G195" s="60" t="s">
        <v>1947</v>
      </c>
      <c r="H195" s="43"/>
      <c r="I195" s="42"/>
      <c r="J195" s="65"/>
    </row>
    <row r="196" spans="1:10" ht="165.75" customHeight="1" x14ac:dyDescent="0.3">
      <c r="A196" s="59" t="s">
        <v>1788</v>
      </c>
      <c r="B196" s="3" t="s">
        <v>1602</v>
      </c>
      <c r="C196" s="11" t="s">
        <v>1337</v>
      </c>
      <c r="D196" s="60" t="s">
        <v>1925</v>
      </c>
      <c r="E196" s="11" t="s">
        <v>1340</v>
      </c>
      <c r="F196" s="30" t="s">
        <v>323</v>
      </c>
      <c r="G196" s="60" t="s">
        <v>1947</v>
      </c>
      <c r="H196" s="41"/>
      <c r="I196" s="42"/>
      <c r="J196" s="65"/>
    </row>
    <row r="197" spans="1:10" ht="165.75" customHeight="1" x14ac:dyDescent="0.3">
      <c r="A197" s="59" t="s">
        <v>1789</v>
      </c>
      <c r="B197" s="3" t="s">
        <v>1602</v>
      </c>
      <c r="C197" s="11" t="s">
        <v>1339</v>
      </c>
      <c r="D197" s="60" t="s">
        <v>1925</v>
      </c>
      <c r="E197" s="11" t="s">
        <v>1341</v>
      </c>
      <c r="F197" s="30" t="s">
        <v>323</v>
      </c>
      <c r="G197" s="60" t="s">
        <v>1947</v>
      </c>
      <c r="H197" s="41"/>
      <c r="I197" s="42"/>
      <c r="J197" s="65"/>
    </row>
    <row r="198" spans="1:10" ht="165.75" customHeight="1" x14ac:dyDescent="0.3">
      <c r="A198" s="59" t="s">
        <v>1790</v>
      </c>
      <c r="B198" s="3" t="s">
        <v>1602</v>
      </c>
      <c r="C198" s="11" t="s">
        <v>1339</v>
      </c>
      <c r="D198" s="60" t="s">
        <v>1927</v>
      </c>
      <c r="E198" s="11" t="s">
        <v>1342</v>
      </c>
      <c r="F198" s="30" t="s">
        <v>323</v>
      </c>
      <c r="G198" s="60" t="s">
        <v>1951</v>
      </c>
      <c r="H198" s="43"/>
      <c r="I198" s="42"/>
      <c r="J198" s="65" t="s">
        <v>1997</v>
      </c>
    </row>
    <row r="199" spans="1:10" ht="165.75" customHeight="1" x14ac:dyDescent="0.3">
      <c r="A199" s="59" t="s">
        <v>15</v>
      </c>
      <c r="B199" s="3" t="s">
        <v>1602</v>
      </c>
      <c r="C199" s="11" t="s">
        <v>1339</v>
      </c>
      <c r="D199" s="60" t="s">
        <v>1925</v>
      </c>
      <c r="E199" s="11" t="s">
        <v>1343</v>
      </c>
      <c r="F199" s="30" t="s">
        <v>323</v>
      </c>
      <c r="G199" s="60" t="s">
        <v>1947</v>
      </c>
      <c r="H199" s="41"/>
      <c r="I199" s="42"/>
      <c r="J199" s="65"/>
    </row>
    <row r="200" spans="1:10" ht="165.75" customHeight="1" x14ac:dyDescent="0.3">
      <c r="A200" s="59" t="s">
        <v>1791</v>
      </c>
      <c r="B200" s="3" t="s">
        <v>1602</v>
      </c>
      <c r="C200" s="11" t="s">
        <v>1339</v>
      </c>
      <c r="D200" s="60" t="s">
        <v>1925</v>
      </c>
      <c r="E200" s="11" t="s">
        <v>1344</v>
      </c>
      <c r="F200" s="30" t="s">
        <v>323</v>
      </c>
      <c r="G200" s="60" t="s">
        <v>1947</v>
      </c>
      <c r="H200" s="41"/>
      <c r="I200" s="42"/>
      <c r="J200" s="65"/>
    </row>
    <row r="201" spans="1:10" ht="165.75" customHeight="1" x14ac:dyDescent="0.3">
      <c r="A201" s="59" t="s">
        <v>1792</v>
      </c>
      <c r="B201" s="3" t="s">
        <v>1602</v>
      </c>
      <c r="C201" s="11" t="s">
        <v>1346</v>
      </c>
      <c r="D201" s="60" t="s">
        <v>1925</v>
      </c>
      <c r="E201" s="11" t="s">
        <v>455</v>
      </c>
      <c r="F201" s="30" t="s">
        <v>320</v>
      </c>
      <c r="G201" s="60" t="s">
        <v>1947</v>
      </c>
      <c r="H201" s="41"/>
      <c r="I201" s="42"/>
      <c r="J201" s="65"/>
    </row>
    <row r="202" spans="1:10" ht="165.75" customHeight="1" x14ac:dyDescent="0.3">
      <c r="A202" s="59" t="s">
        <v>1793</v>
      </c>
      <c r="B202" s="3" t="s">
        <v>1602</v>
      </c>
      <c r="C202" s="11" t="s">
        <v>1345</v>
      </c>
      <c r="D202" s="60" t="s">
        <v>1925</v>
      </c>
      <c r="E202" s="11" t="s">
        <v>934</v>
      </c>
      <c r="F202" s="30" t="s">
        <v>320</v>
      </c>
      <c r="G202" s="60" t="s">
        <v>1947</v>
      </c>
      <c r="H202" s="41"/>
      <c r="I202" s="42"/>
      <c r="J202" s="65"/>
    </row>
    <row r="203" spans="1:10" ht="165.75" customHeight="1" x14ac:dyDescent="0.3">
      <c r="A203" s="59" t="s">
        <v>1794</v>
      </c>
      <c r="B203" s="3" t="s">
        <v>1602</v>
      </c>
      <c r="C203" s="11" t="s">
        <v>1345</v>
      </c>
      <c r="D203" s="60" t="s">
        <v>1925</v>
      </c>
      <c r="E203" s="11" t="s">
        <v>413</v>
      </c>
      <c r="F203" s="30" t="s">
        <v>323</v>
      </c>
      <c r="G203" s="60" t="s">
        <v>1947</v>
      </c>
      <c r="H203" s="41"/>
      <c r="I203" s="42"/>
      <c r="J203" s="65"/>
    </row>
    <row r="204" spans="1:10" ht="165.75" customHeight="1" x14ac:dyDescent="0.3">
      <c r="A204" s="59" t="s">
        <v>1795</v>
      </c>
      <c r="B204" s="3" t="s">
        <v>1602</v>
      </c>
      <c r="C204" s="11" t="s">
        <v>1345</v>
      </c>
      <c r="D204" s="60" t="s">
        <v>1925</v>
      </c>
      <c r="E204" s="11" t="s">
        <v>414</v>
      </c>
      <c r="F204" s="30" t="s">
        <v>323</v>
      </c>
      <c r="G204" s="60" t="s">
        <v>1947</v>
      </c>
      <c r="H204" s="41"/>
      <c r="I204" s="42"/>
      <c r="J204" s="65"/>
    </row>
    <row r="205" spans="1:10" ht="165.75" customHeight="1" x14ac:dyDescent="0.3">
      <c r="A205" s="59" t="s">
        <v>1796</v>
      </c>
      <c r="B205" s="3" t="s">
        <v>1602</v>
      </c>
      <c r="C205" s="11" t="s">
        <v>1345</v>
      </c>
      <c r="D205" s="60" t="s">
        <v>1925</v>
      </c>
      <c r="E205" s="11" t="s">
        <v>935</v>
      </c>
      <c r="F205" s="30" t="s">
        <v>320</v>
      </c>
      <c r="G205" s="60" t="s">
        <v>1947</v>
      </c>
      <c r="H205" s="41"/>
      <c r="I205" s="42"/>
      <c r="J205" s="65"/>
    </row>
    <row r="206" spans="1:10" ht="165.75" customHeight="1" x14ac:dyDescent="0.3">
      <c r="A206" s="59" t="s">
        <v>1797</v>
      </c>
      <c r="B206" s="8" t="s">
        <v>1602</v>
      </c>
      <c r="C206" s="11" t="s">
        <v>1345</v>
      </c>
      <c r="D206" s="60" t="s">
        <v>1925</v>
      </c>
      <c r="E206" s="58" t="s">
        <v>936</v>
      </c>
      <c r="F206" s="30" t="s">
        <v>320</v>
      </c>
      <c r="G206" s="60" t="s">
        <v>1947</v>
      </c>
      <c r="H206" s="41"/>
      <c r="I206" s="42"/>
      <c r="J206" s="65"/>
    </row>
    <row r="207" spans="1:10" ht="165.75" customHeight="1" x14ac:dyDescent="0.3">
      <c r="A207" s="59" t="s">
        <v>1798</v>
      </c>
      <c r="B207" s="8" t="s">
        <v>1602</v>
      </c>
      <c r="C207" s="11" t="s">
        <v>1345</v>
      </c>
      <c r="D207" s="60" t="s">
        <v>1925</v>
      </c>
      <c r="E207" s="58" t="s">
        <v>415</v>
      </c>
      <c r="F207" s="30" t="s">
        <v>320</v>
      </c>
      <c r="G207" s="60" t="s">
        <v>1947</v>
      </c>
      <c r="H207" s="43"/>
      <c r="I207" s="42"/>
      <c r="J207" s="65"/>
    </row>
    <row r="208" spans="1:10" ht="165.75" customHeight="1" x14ac:dyDescent="0.3">
      <c r="A208" s="59" t="s">
        <v>1799</v>
      </c>
      <c r="B208" s="3" t="s">
        <v>1602</v>
      </c>
      <c r="C208" s="11" t="s">
        <v>1345</v>
      </c>
      <c r="D208" s="60" t="s">
        <v>1925</v>
      </c>
      <c r="E208" s="11" t="s">
        <v>416</v>
      </c>
      <c r="F208" s="30" t="s">
        <v>323</v>
      </c>
      <c r="G208" s="60" t="s">
        <v>1947</v>
      </c>
      <c r="H208" s="41"/>
      <c r="I208" s="42"/>
      <c r="J208" s="65"/>
    </row>
    <row r="209" spans="1:10" ht="165.75" customHeight="1" x14ac:dyDescent="0.3">
      <c r="A209" s="59" t="s">
        <v>1800</v>
      </c>
      <c r="B209" s="3" t="s">
        <v>1602</v>
      </c>
      <c r="C209" s="11" t="s">
        <v>1345</v>
      </c>
      <c r="D209" s="60" t="s">
        <v>1927</v>
      </c>
      <c r="E209" s="11" t="s">
        <v>456</v>
      </c>
      <c r="F209" s="30" t="s">
        <v>323</v>
      </c>
      <c r="G209" s="60" t="s">
        <v>1951</v>
      </c>
      <c r="H209" s="41"/>
      <c r="I209" s="42"/>
      <c r="J209" s="65" t="s">
        <v>1998</v>
      </c>
    </row>
    <row r="210" spans="1:10" ht="165.75" customHeight="1" x14ac:dyDescent="0.3">
      <c r="A210" s="59" t="s">
        <v>1801</v>
      </c>
      <c r="B210" s="3" t="s">
        <v>1602</v>
      </c>
      <c r="C210" s="11" t="s">
        <v>1345</v>
      </c>
      <c r="D210" s="60" t="s">
        <v>1925</v>
      </c>
      <c r="E210" s="11" t="s">
        <v>417</v>
      </c>
      <c r="F210" s="30" t="s">
        <v>323</v>
      </c>
      <c r="G210" s="60" t="s">
        <v>1947</v>
      </c>
      <c r="H210" s="41"/>
      <c r="I210" s="42"/>
      <c r="J210" s="65"/>
    </row>
    <row r="211" spans="1:10" ht="165.75" customHeight="1" x14ac:dyDescent="0.3">
      <c r="A211" s="59" t="s">
        <v>1802</v>
      </c>
      <c r="B211" s="3" t="s">
        <v>1602</v>
      </c>
      <c r="C211" s="11" t="s">
        <v>1345</v>
      </c>
      <c r="D211" s="60" t="s">
        <v>1925</v>
      </c>
      <c r="E211" s="11" t="s">
        <v>418</v>
      </c>
      <c r="F211" s="32" t="s">
        <v>323</v>
      </c>
      <c r="G211" s="60" t="s">
        <v>1947</v>
      </c>
      <c r="H211" s="41"/>
      <c r="I211" s="42"/>
      <c r="J211" s="65"/>
    </row>
    <row r="212" spans="1:10" ht="165.75" customHeight="1" x14ac:dyDescent="0.3">
      <c r="A212" s="59" t="s">
        <v>1803</v>
      </c>
      <c r="B212" s="3" t="s">
        <v>1602</v>
      </c>
      <c r="C212" s="11" t="s">
        <v>1345</v>
      </c>
      <c r="D212" s="60" t="s">
        <v>1925</v>
      </c>
      <c r="E212" s="11" t="s">
        <v>937</v>
      </c>
      <c r="F212" s="30" t="s">
        <v>323</v>
      </c>
      <c r="G212" s="60" t="s">
        <v>1947</v>
      </c>
      <c r="H212" s="43"/>
      <c r="I212" s="42"/>
      <c r="J212" s="65"/>
    </row>
    <row r="213" spans="1:10" ht="165.75" customHeight="1" x14ac:dyDescent="0.3">
      <c r="A213" s="59" t="s">
        <v>1804</v>
      </c>
      <c r="B213" s="3" t="s">
        <v>1602</v>
      </c>
      <c r="C213" s="11" t="s">
        <v>1345</v>
      </c>
      <c r="D213" s="60" t="s">
        <v>1925</v>
      </c>
      <c r="E213" s="60" t="s">
        <v>419</v>
      </c>
      <c r="F213" s="30" t="s">
        <v>323</v>
      </c>
      <c r="G213" s="60" t="s">
        <v>1947</v>
      </c>
      <c r="H213" s="41"/>
      <c r="I213" s="42"/>
      <c r="J213" s="65"/>
    </row>
    <row r="214" spans="1:10" ht="165.75" customHeight="1" x14ac:dyDescent="0.3">
      <c r="A214" s="59" t="s">
        <v>1805</v>
      </c>
      <c r="B214" s="3" t="s">
        <v>1602</v>
      </c>
      <c r="C214" s="11" t="s">
        <v>1345</v>
      </c>
      <c r="D214" s="60" t="s">
        <v>1925</v>
      </c>
      <c r="E214" s="11" t="s">
        <v>420</v>
      </c>
      <c r="F214" s="30" t="s">
        <v>323</v>
      </c>
      <c r="G214" s="60" t="s">
        <v>1947</v>
      </c>
      <c r="H214" s="41"/>
      <c r="I214" s="42"/>
      <c r="J214" s="65"/>
    </row>
    <row r="215" spans="1:10" ht="165.75" customHeight="1" x14ac:dyDescent="0.3">
      <c r="A215" s="59" t="s">
        <v>1806</v>
      </c>
      <c r="B215" s="3" t="s">
        <v>1602</v>
      </c>
      <c r="C215" s="11" t="s">
        <v>1345</v>
      </c>
      <c r="D215" s="60" t="s">
        <v>1925</v>
      </c>
      <c r="E215" s="60" t="s">
        <v>421</v>
      </c>
      <c r="F215" s="30" t="s">
        <v>323</v>
      </c>
      <c r="G215" s="60" t="s">
        <v>1947</v>
      </c>
      <c r="H215" s="41"/>
      <c r="I215" s="42"/>
      <c r="J215" s="65"/>
    </row>
    <row r="216" spans="1:10" ht="165.75" customHeight="1" x14ac:dyDescent="0.3">
      <c r="A216" s="59" t="s">
        <v>1807</v>
      </c>
      <c r="B216" s="3" t="s">
        <v>1602</v>
      </c>
      <c r="C216" s="58" t="s">
        <v>1348</v>
      </c>
      <c r="D216" s="60" t="s">
        <v>1925</v>
      </c>
      <c r="E216" s="58" t="s">
        <v>1347</v>
      </c>
      <c r="F216" s="30" t="s">
        <v>323</v>
      </c>
      <c r="G216" s="60" t="s">
        <v>1947</v>
      </c>
      <c r="H216" s="41"/>
      <c r="I216" s="42"/>
      <c r="J216" s="65"/>
    </row>
    <row r="217" spans="1:10" ht="165.75" customHeight="1" x14ac:dyDescent="0.3">
      <c r="A217" s="59" t="s">
        <v>1808</v>
      </c>
      <c r="B217" s="3" t="s">
        <v>1602</v>
      </c>
      <c r="C217" s="11" t="s">
        <v>1349</v>
      </c>
      <c r="D217" s="60" t="s">
        <v>1936</v>
      </c>
      <c r="E217" s="58" t="s">
        <v>938</v>
      </c>
      <c r="F217" s="30" t="s">
        <v>323</v>
      </c>
      <c r="G217" s="60" t="s">
        <v>1953</v>
      </c>
      <c r="H217" s="41"/>
      <c r="I217" s="42"/>
      <c r="J217" s="68"/>
    </row>
    <row r="218" spans="1:10" ht="165.75" customHeight="1" x14ac:dyDescent="0.3">
      <c r="A218" s="59" t="s">
        <v>1809</v>
      </c>
      <c r="B218" s="3" t="s">
        <v>1602</v>
      </c>
      <c r="C218" s="58" t="s">
        <v>1348</v>
      </c>
      <c r="D218" s="60" t="s">
        <v>1925</v>
      </c>
      <c r="E218" s="11" t="s">
        <v>939</v>
      </c>
      <c r="F218" s="30" t="s">
        <v>320</v>
      </c>
      <c r="G218" s="60" t="s">
        <v>1947</v>
      </c>
      <c r="H218" s="41"/>
      <c r="I218" s="42"/>
      <c r="J218" s="68"/>
    </row>
    <row r="219" spans="1:10" ht="165.75" customHeight="1" x14ac:dyDescent="0.3">
      <c r="A219" s="59" t="s">
        <v>16</v>
      </c>
      <c r="B219" s="3" t="s">
        <v>1602</v>
      </c>
      <c r="C219" s="11" t="s">
        <v>1349</v>
      </c>
      <c r="D219" s="60" t="s">
        <v>1925</v>
      </c>
      <c r="E219" s="11" t="s">
        <v>422</v>
      </c>
      <c r="F219" s="30" t="s">
        <v>320</v>
      </c>
      <c r="G219" s="60" t="s">
        <v>1947</v>
      </c>
      <c r="H219" s="41"/>
      <c r="I219" s="42"/>
      <c r="J219" s="68"/>
    </row>
    <row r="220" spans="1:10" ht="165.75" customHeight="1" x14ac:dyDescent="0.3">
      <c r="A220" s="59" t="s">
        <v>1810</v>
      </c>
      <c r="B220" s="3" t="s">
        <v>1602</v>
      </c>
      <c r="C220" s="11" t="s">
        <v>1349</v>
      </c>
      <c r="D220" s="60" t="s">
        <v>1925</v>
      </c>
      <c r="E220" s="11" t="s">
        <v>940</v>
      </c>
      <c r="F220" s="30" t="s">
        <v>323</v>
      </c>
      <c r="G220" s="60" t="s">
        <v>1947</v>
      </c>
      <c r="H220" s="41"/>
      <c r="I220" s="42"/>
      <c r="J220" s="68"/>
    </row>
    <row r="221" spans="1:10" ht="165.75" customHeight="1" x14ac:dyDescent="0.3">
      <c r="A221" s="59" t="s">
        <v>1811</v>
      </c>
      <c r="B221" s="8" t="s">
        <v>1602</v>
      </c>
      <c r="C221" s="11" t="s">
        <v>1349</v>
      </c>
      <c r="D221" s="60" t="s">
        <v>1936</v>
      </c>
      <c r="E221" s="58" t="s">
        <v>941</v>
      </c>
      <c r="F221" s="29" t="s">
        <v>320</v>
      </c>
      <c r="G221" s="60" t="s">
        <v>1953</v>
      </c>
      <c r="H221" s="41"/>
      <c r="I221" s="42"/>
      <c r="J221" s="68"/>
    </row>
    <row r="222" spans="1:10" ht="165.75" customHeight="1" x14ac:dyDescent="0.3">
      <c r="A222" s="59" t="s">
        <v>1812</v>
      </c>
      <c r="B222" s="3" t="s">
        <v>1602</v>
      </c>
      <c r="C222" s="58" t="s">
        <v>1348</v>
      </c>
      <c r="D222" s="60" t="s">
        <v>1925</v>
      </c>
      <c r="E222" s="58" t="s">
        <v>1403</v>
      </c>
      <c r="F222" s="30" t="s">
        <v>323</v>
      </c>
      <c r="G222" s="60" t="s">
        <v>1947</v>
      </c>
      <c r="H222" s="41"/>
      <c r="I222" s="42"/>
      <c r="J222" s="68"/>
    </row>
    <row r="223" spans="1:10" ht="165.75" customHeight="1" x14ac:dyDescent="0.3">
      <c r="A223" s="59" t="s">
        <v>1813</v>
      </c>
      <c r="B223" s="3" t="s">
        <v>1602</v>
      </c>
      <c r="C223" s="58" t="s">
        <v>1348</v>
      </c>
      <c r="D223" s="60" t="s">
        <v>1925</v>
      </c>
      <c r="E223" s="11" t="s">
        <v>942</v>
      </c>
      <c r="F223" s="30" t="s">
        <v>323</v>
      </c>
      <c r="G223" s="60" t="s">
        <v>1947</v>
      </c>
      <c r="H223" s="41"/>
      <c r="I223" s="42"/>
      <c r="J223" s="68"/>
    </row>
    <row r="224" spans="1:10" ht="165.75" customHeight="1" x14ac:dyDescent="0.3">
      <c r="A224" s="59" t="s">
        <v>1814</v>
      </c>
      <c r="B224" s="3" t="s">
        <v>1602</v>
      </c>
      <c r="C224" s="58" t="s">
        <v>1330</v>
      </c>
      <c r="D224" s="60" t="s">
        <v>1925</v>
      </c>
      <c r="E224" s="11" t="s">
        <v>423</v>
      </c>
      <c r="F224" s="30" t="s">
        <v>320</v>
      </c>
      <c r="G224" s="60" t="s">
        <v>1947</v>
      </c>
      <c r="H224" s="41"/>
      <c r="I224" s="42"/>
      <c r="J224" s="68"/>
    </row>
    <row r="225" spans="1:10" ht="165.75" customHeight="1" x14ac:dyDescent="0.3">
      <c r="A225" s="59" t="s">
        <v>682</v>
      </c>
      <c r="B225" s="3" t="s">
        <v>1602</v>
      </c>
      <c r="C225" s="58" t="s">
        <v>1330</v>
      </c>
      <c r="D225" s="60" t="s">
        <v>1925</v>
      </c>
      <c r="E225" s="11" t="s">
        <v>457</v>
      </c>
      <c r="F225" s="30" t="s">
        <v>320</v>
      </c>
      <c r="G225" s="60" t="s">
        <v>1947</v>
      </c>
      <c r="H225" s="41"/>
      <c r="I225" s="42"/>
      <c r="J225" s="68"/>
    </row>
    <row r="226" spans="1:10" ht="165.75" customHeight="1" x14ac:dyDescent="0.3">
      <c r="A226" s="59" t="s">
        <v>683</v>
      </c>
      <c r="B226" s="3" t="s">
        <v>1602</v>
      </c>
      <c r="C226" s="58" t="s">
        <v>1348</v>
      </c>
      <c r="D226" s="60" t="s">
        <v>1925</v>
      </c>
      <c r="E226" s="11" t="s">
        <v>943</v>
      </c>
      <c r="F226" s="30" t="s">
        <v>320</v>
      </c>
      <c r="G226" s="60" t="s">
        <v>1947</v>
      </c>
      <c r="H226" s="43"/>
      <c r="I226" s="42"/>
      <c r="J226" s="68"/>
    </row>
    <row r="227" spans="1:10" ht="165.75" customHeight="1" x14ac:dyDescent="0.3">
      <c r="A227" s="59" t="s">
        <v>684</v>
      </c>
      <c r="B227" s="3" t="s">
        <v>1602</v>
      </c>
      <c r="C227" s="58" t="s">
        <v>1330</v>
      </c>
      <c r="D227" s="60" t="s">
        <v>1925</v>
      </c>
      <c r="E227" s="11" t="s">
        <v>944</v>
      </c>
      <c r="F227" s="30" t="s">
        <v>320</v>
      </c>
      <c r="G227" s="60" t="s">
        <v>1947</v>
      </c>
      <c r="H227" s="41"/>
      <c r="I227" s="42"/>
      <c r="J227" s="68"/>
    </row>
    <row r="228" spans="1:10" ht="165.75" customHeight="1" x14ac:dyDescent="0.3">
      <c r="A228" s="59" t="s">
        <v>685</v>
      </c>
      <c r="B228" s="3" t="s">
        <v>1602</v>
      </c>
      <c r="C228" s="58" t="s">
        <v>1348</v>
      </c>
      <c r="D228" s="60" t="s">
        <v>1925</v>
      </c>
      <c r="E228" s="11" t="s">
        <v>945</v>
      </c>
      <c r="F228" s="30" t="s">
        <v>320</v>
      </c>
      <c r="G228" s="60" t="s">
        <v>1947</v>
      </c>
      <c r="H228" s="41"/>
      <c r="I228" s="42"/>
      <c r="J228" s="68"/>
    </row>
    <row r="229" spans="1:10" ht="165.75" customHeight="1" x14ac:dyDescent="0.3">
      <c r="A229" s="59" t="s">
        <v>686</v>
      </c>
      <c r="B229" s="3" t="s">
        <v>1602</v>
      </c>
      <c r="C229" s="58" t="s">
        <v>1348</v>
      </c>
      <c r="D229" s="60" t="s">
        <v>1925</v>
      </c>
      <c r="E229" s="11" t="s">
        <v>946</v>
      </c>
      <c r="F229" s="30" t="s">
        <v>320</v>
      </c>
      <c r="G229" s="60" t="s">
        <v>1947</v>
      </c>
      <c r="H229" s="41"/>
      <c r="I229" s="42"/>
      <c r="J229" s="68"/>
    </row>
    <row r="230" spans="1:10" ht="165.75" customHeight="1" x14ac:dyDescent="0.3">
      <c r="A230" s="59" t="s">
        <v>687</v>
      </c>
      <c r="B230" s="3" t="s">
        <v>1602</v>
      </c>
      <c r="C230" s="58" t="s">
        <v>1330</v>
      </c>
      <c r="D230" s="60" t="s">
        <v>1925</v>
      </c>
      <c r="E230" s="11" t="s">
        <v>424</v>
      </c>
      <c r="F230" s="30" t="s">
        <v>320</v>
      </c>
      <c r="G230" s="60" t="s">
        <v>1947</v>
      </c>
      <c r="H230" s="41"/>
      <c r="I230" s="42"/>
      <c r="J230" s="68"/>
    </row>
    <row r="231" spans="1:10" ht="165.75" customHeight="1" x14ac:dyDescent="0.3">
      <c r="A231" s="59" t="s">
        <v>688</v>
      </c>
      <c r="B231" s="3" t="s">
        <v>1602</v>
      </c>
      <c r="C231" s="58" t="s">
        <v>1348</v>
      </c>
      <c r="D231" s="60" t="s">
        <v>1925</v>
      </c>
      <c r="E231" s="11" t="s">
        <v>947</v>
      </c>
      <c r="F231" s="30" t="s">
        <v>320</v>
      </c>
      <c r="G231" s="60" t="s">
        <v>1947</v>
      </c>
      <c r="H231" s="41"/>
      <c r="I231" s="42"/>
      <c r="J231" s="68"/>
    </row>
    <row r="232" spans="1:10" ht="165.75" customHeight="1" x14ac:dyDescent="0.3">
      <c r="A232" s="59" t="s">
        <v>689</v>
      </c>
      <c r="B232" s="3" t="s">
        <v>1602</v>
      </c>
      <c r="C232" s="11" t="s">
        <v>1339</v>
      </c>
      <c r="D232" s="60" t="s">
        <v>1925</v>
      </c>
      <c r="E232" s="58" t="s">
        <v>1350</v>
      </c>
      <c r="F232" s="30" t="s">
        <v>323</v>
      </c>
      <c r="G232" s="60" t="s">
        <v>1947</v>
      </c>
      <c r="H232" s="41"/>
      <c r="I232" s="42"/>
      <c r="J232" s="68"/>
    </row>
    <row r="233" spans="1:10" ht="165.75" customHeight="1" x14ac:dyDescent="0.3">
      <c r="A233" s="59" t="s">
        <v>690</v>
      </c>
      <c r="B233" s="3" t="s">
        <v>1602</v>
      </c>
      <c r="C233" s="11" t="s">
        <v>1336</v>
      </c>
      <c r="D233" s="60" t="s">
        <v>1925</v>
      </c>
      <c r="E233" s="11" t="s">
        <v>948</v>
      </c>
      <c r="F233" s="30" t="s">
        <v>320</v>
      </c>
      <c r="G233" s="60" t="s">
        <v>1947</v>
      </c>
      <c r="H233" s="43"/>
      <c r="I233" s="42"/>
      <c r="J233" s="68"/>
    </row>
    <row r="234" spans="1:10" ht="165.75" customHeight="1" x14ac:dyDescent="0.3">
      <c r="A234" s="59" t="s">
        <v>691</v>
      </c>
      <c r="B234" s="3" t="s">
        <v>1602</v>
      </c>
      <c r="C234" s="11" t="s">
        <v>1330</v>
      </c>
      <c r="D234" s="60" t="s">
        <v>1925</v>
      </c>
      <c r="E234" s="11" t="s">
        <v>949</v>
      </c>
      <c r="F234" s="30" t="s">
        <v>320</v>
      </c>
      <c r="G234" s="60" t="s">
        <v>1947</v>
      </c>
      <c r="H234" s="41"/>
      <c r="I234" s="42"/>
      <c r="J234" s="68"/>
    </row>
    <row r="235" spans="1:10" s="13" customFormat="1" ht="165.75" customHeight="1" x14ac:dyDescent="0.3">
      <c r="A235" s="59" t="s">
        <v>692</v>
      </c>
      <c r="B235" s="5" t="s">
        <v>1602</v>
      </c>
      <c r="C235" s="60" t="s">
        <v>1398</v>
      </c>
      <c r="D235" s="60" t="s">
        <v>1927</v>
      </c>
      <c r="E235" s="60" t="s">
        <v>950</v>
      </c>
      <c r="F235" s="30" t="s">
        <v>323</v>
      </c>
      <c r="G235" s="60" t="s">
        <v>1951</v>
      </c>
      <c r="H235" s="41"/>
      <c r="I235" s="42"/>
      <c r="J235" s="68" t="s">
        <v>1999</v>
      </c>
    </row>
    <row r="236" spans="1:10" s="13" customFormat="1" ht="165.75" customHeight="1" x14ac:dyDescent="0.3">
      <c r="A236" s="59" t="s">
        <v>693</v>
      </c>
      <c r="B236" s="5" t="s">
        <v>1602</v>
      </c>
      <c r="C236" s="60" t="s">
        <v>1398</v>
      </c>
      <c r="D236" s="60" t="s">
        <v>1925</v>
      </c>
      <c r="E236" s="60" t="s">
        <v>951</v>
      </c>
      <c r="F236" s="30" t="s">
        <v>323</v>
      </c>
      <c r="G236" s="60" t="s">
        <v>1947</v>
      </c>
      <c r="H236" s="41"/>
      <c r="I236" s="42"/>
      <c r="J236" s="68"/>
    </row>
    <row r="237" spans="1:10" s="13" customFormat="1" ht="165.75" customHeight="1" x14ac:dyDescent="0.3">
      <c r="A237" s="59" t="s">
        <v>694</v>
      </c>
      <c r="B237" s="5" t="s">
        <v>1602</v>
      </c>
      <c r="C237" s="60" t="s">
        <v>1398</v>
      </c>
      <c r="D237" s="60" t="s">
        <v>1925</v>
      </c>
      <c r="E237" s="60" t="s">
        <v>952</v>
      </c>
      <c r="F237" s="30" t="s">
        <v>320</v>
      </c>
      <c r="G237" s="60" t="s">
        <v>1947</v>
      </c>
      <c r="H237" s="43"/>
      <c r="I237" s="42"/>
      <c r="J237" s="68"/>
    </row>
    <row r="238" spans="1:10" s="13" customFormat="1" ht="165.75" customHeight="1" x14ac:dyDescent="0.3">
      <c r="A238" s="59" t="s">
        <v>695</v>
      </c>
      <c r="B238" s="5" t="s">
        <v>1718</v>
      </c>
      <c r="C238" s="60" t="s">
        <v>1398</v>
      </c>
      <c r="D238" s="60" t="s">
        <v>1925</v>
      </c>
      <c r="E238" s="60" t="s">
        <v>953</v>
      </c>
      <c r="F238" s="30" t="s">
        <v>320</v>
      </c>
      <c r="G238" s="60" t="s">
        <v>1947</v>
      </c>
      <c r="H238" s="41"/>
      <c r="I238" s="42"/>
      <c r="J238" s="68"/>
    </row>
    <row r="239" spans="1:10" s="13" customFormat="1" ht="165.75" customHeight="1" x14ac:dyDescent="0.3">
      <c r="A239" s="59" t="s">
        <v>696</v>
      </c>
      <c r="B239" s="5" t="s">
        <v>1718</v>
      </c>
      <c r="C239" s="60" t="s">
        <v>1398</v>
      </c>
      <c r="D239" s="60" t="s">
        <v>1927</v>
      </c>
      <c r="E239" s="60" t="s">
        <v>954</v>
      </c>
      <c r="F239" s="30" t="s">
        <v>323</v>
      </c>
      <c r="G239" s="60" t="s">
        <v>1947</v>
      </c>
      <c r="H239" s="41"/>
      <c r="I239" s="42"/>
      <c r="J239" s="68" t="s">
        <v>2000</v>
      </c>
    </row>
    <row r="240" spans="1:10" s="13" customFormat="1" ht="165.75" customHeight="1" x14ac:dyDescent="0.3">
      <c r="A240" s="59" t="s">
        <v>697</v>
      </c>
      <c r="B240" s="5" t="s">
        <v>1602</v>
      </c>
      <c r="C240" s="60" t="s">
        <v>1398</v>
      </c>
      <c r="D240" s="60" t="s">
        <v>1925</v>
      </c>
      <c r="E240" s="60" t="s">
        <v>955</v>
      </c>
      <c r="F240" s="30" t="s">
        <v>323</v>
      </c>
      <c r="G240" s="60" t="s">
        <v>1947</v>
      </c>
      <c r="H240" s="41"/>
      <c r="I240" s="42"/>
      <c r="J240" s="68"/>
    </row>
    <row r="241" spans="1:10" ht="165.75" customHeight="1" x14ac:dyDescent="0.3">
      <c r="A241" s="59" t="s">
        <v>698</v>
      </c>
      <c r="B241" s="3" t="s">
        <v>1602</v>
      </c>
      <c r="C241" s="11" t="s">
        <v>1329</v>
      </c>
      <c r="D241" s="60" t="s">
        <v>1925</v>
      </c>
      <c r="E241" s="58" t="s">
        <v>458</v>
      </c>
      <c r="F241" s="30" t="s">
        <v>323</v>
      </c>
      <c r="G241" s="60" t="s">
        <v>1947</v>
      </c>
      <c r="H241" s="43"/>
      <c r="I241" s="42"/>
      <c r="J241" s="68"/>
    </row>
    <row r="242" spans="1:10" ht="165.75" customHeight="1" x14ac:dyDescent="0.3">
      <c r="A242" s="59" t="s">
        <v>699</v>
      </c>
      <c r="B242" s="3" t="s">
        <v>1602</v>
      </c>
      <c r="C242" s="11" t="s">
        <v>1329</v>
      </c>
      <c r="D242" s="60" t="s">
        <v>1927</v>
      </c>
      <c r="E242" s="58" t="s">
        <v>459</v>
      </c>
      <c r="F242" s="30" t="s">
        <v>323</v>
      </c>
      <c r="G242" s="60" t="s">
        <v>1951</v>
      </c>
      <c r="H242" s="43"/>
      <c r="I242" s="42"/>
      <c r="J242" s="68" t="s">
        <v>2000</v>
      </c>
    </row>
    <row r="243" spans="1:10" ht="165.75" customHeight="1" x14ac:dyDescent="0.3">
      <c r="A243" s="59" t="s">
        <v>700</v>
      </c>
      <c r="B243" s="3" t="s">
        <v>1602</v>
      </c>
      <c r="C243" s="58" t="s">
        <v>1354</v>
      </c>
      <c r="D243" s="60" t="s">
        <v>1927</v>
      </c>
      <c r="E243" s="58" t="s">
        <v>1352</v>
      </c>
      <c r="F243" s="30" t="s">
        <v>323</v>
      </c>
      <c r="G243" s="60" t="s">
        <v>1951</v>
      </c>
      <c r="H243" s="43"/>
      <c r="I243" s="42"/>
      <c r="J243" s="68" t="s">
        <v>1999</v>
      </c>
    </row>
    <row r="244" spans="1:10" ht="165.75" customHeight="1" x14ac:dyDescent="0.3">
      <c r="A244" s="59" t="s">
        <v>701</v>
      </c>
      <c r="B244" s="3" t="s">
        <v>1602</v>
      </c>
      <c r="C244" s="58" t="s">
        <v>1354</v>
      </c>
      <c r="D244" s="60" t="s">
        <v>1927</v>
      </c>
      <c r="E244" s="58" t="s">
        <v>1355</v>
      </c>
      <c r="F244" s="30" t="s">
        <v>323</v>
      </c>
      <c r="G244" s="60" t="s">
        <v>1951</v>
      </c>
      <c r="H244" s="43"/>
      <c r="I244" s="42"/>
      <c r="J244" s="68" t="s">
        <v>1999</v>
      </c>
    </row>
    <row r="245" spans="1:10" ht="165.75" customHeight="1" x14ac:dyDescent="0.3">
      <c r="A245" s="59" t="s">
        <v>702</v>
      </c>
      <c r="B245" s="3" t="s">
        <v>1602</v>
      </c>
      <c r="C245" s="58" t="s">
        <v>1354</v>
      </c>
      <c r="D245" s="60" t="s">
        <v>1927</v>
      </c>
      <c r="E245" s="58" t="s">
        <v>1357</v>
      </c>
      <c r="F245" s="30" t="s">
        <v>323</v>
      </c>
      <c r="G245" s="60" t="s">
        <v>1951</v>
      </c>
      <c r="H245" s="43"/>
      <c r="I245" s="42"/>
      <c r="J245" s="68" t="s">
        <v>1999</v>
      </c>
    </row>
    <row r="246" spans="1:10" ht="165.75" customHeight="1" x14ac:dyDescent="0.3">
      <c r="A246" s="59" t="s">
        <v>703</v>
      </c>
      <c r="B246" s="3" t="s">
        <v>1602</v>
      </c>
      <c r="C246" s="58" t="s">
        <v>1354</v>
      </c>
      <c r="D246" s="60" t="s">
        <v>1927</v>
      </c>
      <c r="E246" s="58" t="s">
        <v>425</v>
      </c>
      <c r="F246" s="36" t="s">
        <v>323</v>
      </c>
      <c r="G246" s="60" t="s">
        <v>1951</v>
      </c>
      <c r="H246" s="43"/>
      <c r="I246" s="42"/>
      <c r="J246" s="68" t="s">
        <v>2001</v>
      </c>
    </row>
    <row r="247" spans="1:10" ht="165.75" customHeight="1" x14ac:dyDescent="0.3">
      <c r="A247" s="59" t="s">
        <v>704</v>
      </c>
      <c r="B247" s="3" t="s">
        <v>1602</v>
      </c>
      <c r="C247" s="58" t="s">
        <v>1354</v>
      </c>
      <c r="D247" s="60" t="s">
        <v>1927</v>
      </c>
      <c r="E247" s="58" t="s">
        <v>1356</v>
      </c>
      <c r="F247" s="36" t="s">
        <v>323</v>
      </c>
      <c r="G247" s="60" t="s">
        <v>1951</v>
      </c>
      <c r="H247" s="43"/>
      <c r="I247" s="42"/>
      <c r="J247" s="68" t="s">
        <v>1999</v>
      </c>
    </row>
    <row r="248" spans="1:10" ht="165.75" customHeight="1" x14ac:dyDescent="0.3">
      <c r="A248" s="59" t="s">
        <v>705</v>
      </c>
      <c r="B248" s="3" t="s">
        <v>1602</v>
      </c>
      <c r="C248" s="58" t="s">
        <v>1354</v>
      </c>
      <c r="D248" s="60" t="s">
        <v>1927</v>
      </c>
      <c r="E248" s="58" t="s">
        <v>1358</v>
      </c>
      <c r="F248" s="36" t="s">
        <v>323</v>
      </c>
      <c r="G248" s="60" t="s">
        <v>1951</v>
      </c>
      <c r="H248" s="43"/>
      <c r="I248" s="42"/>
      <c r="J248" s="68" t="s">
        <v>1999</v>
      </c>
    </row>
    <row r="249" spans="1:10" ht="165.75" customHeight="1" x14ac:dyDescent="0.3">
      <c r="A249" s="59" t="s">
        <v>706</v>
      </c>
      <c r="B249" s="3" t="s">
        <v>1602</v>
      </c>
      <c r="C249" s="58" t="s">
        <v>1354</v>
      </c>
      <c r="D249" s="60" t="s">
        <v>1927</v>
      </c>
      <c r="E249" s="58" t="s">
        <v>1353</v>
      </c>
      <c r="F249" s="36" t="s">
        <v>323</v>
      </c>
      <c r="G249" s="60" t="s">
        <v>1951</v>
      </c>
      <c r="H249" s="43"/>
      <c r="I249" s="42"/>
      <c r="J249" s="68" t="s">
        <v>1999</v>
      </c>
    </row>
    <row r="250" spans="1:10" ht="165.75" customHeight="1" x14ac:dyDescent="0.3">
      <c r="A250" s="59" t="s">
        <v>707</v>
      </c>
      <c r="B250" s="3" t="s">
        <v>1602</v>
      </c>
      <c r="C250" s="58" t="s">
        <v>1354</v>
      </c>
      <c r="D250" s="60" t="s">
        <v>1927</v>
      </c>
      <c r="E250" s="11" t="s">
        <v>1359</v>
      </c>
      <c r="F250" s="36" t="s">
        <v>323</v>
      </c>
      <c r="G250" s="60" t="s">
        <v>1951</v>
      </c>
      <c r="H250" s="43"/>
      <c r="I250" s="42"/>
      <c r="J250" s="68" t="s">
        <v>1999</v>
      </c>
    </row>
  </sheetData>
  <customSheetViews>
    <customSheetView guid="{4DD34517-B32B-41D5-BD38-DB8D4CB3587F}" scale="80" fitToPage="1">
      <pane xSplit="2" ySplit="3" topLeftCell="C4" activePane="bottomRight" state="frozen"/>
      <selection pane="bottomRight" activeCell="E8" sqref="E8"/>
      <pageMargins left="0.2" right="0.2" top="0.25" bottom="0.25" header="0.3" footer="0.3"/>
      <pageSetup scale="61" fitToHeight="17" orientation="landscape" r:id="rId1"/>
    </customSheetView>
    <customSheetView guid="{D9EBDCB5-213D-4E77-AC4E-AD186E96D8B5}" scale="90" showPageBreaks="1" fitToPage="1">
      <pane xSplit="2" ySplit="3" topLeftCell="C119" activePane="bottomRight" state="frozen"/>
      <selection pane="bottomRight" activeCell="E125" sqref="E125"/>
      <pageMargins left="0.2" right="0.2" top="0.25" bottom="0.25" header="0.3" footer="0.3"/>
      <pageSetup scale="61" fitToHeight="17" orientation="landscape" r:id="rId2"/>
    </customSheetView>
  </customSheetViews>
  <mergeCells count="1">
    <mergeCell ref="A1:F2"/>
  </mergeCells>
  <phoneticPr fontId="0" type="noConversion"/>
  <pageMargins left="0.25" right="0.25" top="0.75" bottom="0.75" header="0.3" footer="0.3"/>
  <pageSetup fitToHeight="0" orientation="landscape" r:id="rId3"/>
  <headerFooter>
    <oddHeader>&amp;CAppendix B_HI Connector RFP_Business and Technical Requirements Matrix</oddHead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pageSetUpPr fitToPage="1"/>
  </sheetPr>
  <dimension ref="A1:AL287"/>
  <sheetViews>
    <sheetView tabSelected="1" zoomScale="60" zoomScaleNormal="60" zoomScaleSheetLayoutView="70" workbookViewId="0">
      <selection activeCell="A11" sqref="A11:X11"/>
    </sheetView>
  </sheetViews>
  <sheetFormatPr defaultColWidth="27.6640625" defaultRowHeight="13.8" outlineLevelRow="1" x14ac:dyDescent="0.25"/>
  <cols>
    <col min="1" max="1" width="10" style="98" customWidth="1"/>
    <col min="2" max="2" width="17.44140625" style="189" hidden="1" customWidth="1"/>
    <col min="3" max="4" width="20.6640625" style="98" customWidth="1"/>
    <col min="5" max="5" width="27.6640625" style="98" hidden="1" customWidth="1"/>
    <col min="6" max="6" width="17" style="98" customWidth="1"/>
    <col min="7" max="7" width="17" style="98" hidden="1" customWidth="1"/>
    <col min="8" max="8" width="32" style="98" customWidth="1"/>
    <col min="9" max="10" width="27.6640625" style="98" hidden="1" customWidth="1"/>
    <col min="11" max="11" width="4.33203125" style="98" hidden="1" customWidth="1"/>
    <col min="12" max="12" width="20" style="108" customWidth="1"/>
    <col min="13" max="13" width="17.88671875" style="98" hidden="1" customWidth="1"/>
    <col min="14" max="14" width="15" style="98" hidden="1" customWidth="1"/>
    <col min="15" max="15" width="23.44140625" style="190" hidden="1" customWidth="1"/>
    <col min="16" max="16" width="13.44140625" style="191" hidden="1" customWidth="1"/>
    <col min="17" max="17" width="29.6640625" style="114" customWidth="1"/>
    <col min="18" max="18" width="18.5546875" style="114" customWidth="1"/>
    <col min="19" max="19" width="14" style="114" customWidth="1"/>
    <col min="20" max="20" width="27.6640625" style="111" hidden="1" customWidth="1"/>
    <col min="21" max="21" width="50.6640625" style="112" hidden="1" customWidth="1"/>
    <col min="22" max="22" width="8.44140625" style="112" hidden="1" customWidth="1"/>
    <col min="23" max="23" width="50.6640625" style="113" hidden="1" customWidth="1"/>
    <col min="24" max="24" width="13.44140625" style="108" hidden="1" customWidth="1"/>
    <col min="25" max="25" width="16.6640625" style="114" bestFit="1" customWidth="1"/>
    <col min="26" max="26" width="27.6640625" style="98"/>
    <col min="27" max="38" width="10.6640625" style="98" customWidth="1"/>
    <col min="39" max="16384" width="27.6640625" style="98"/>
  </cols>
  <sheetData>
    <row r="1" spans="1:38" ht="15" customHeight="1" x14ac:dyDescent="0.25">
      <c r="A1" s="105" t="s">
        <v>2353</v>
      </c>
      <c r="B1" s="504"/>
      <c r="C1" s="105"/>
      <c r="D1" s="105"/>
      <c r="E1" s="504"/>
      <c r="F1" s="105"/>
      <c r="G1" s="504"/>
      <c r="H1" s="105"/>
      <c r="I1" s="504"/>
      <c r="J1" s="106"/>
      <c r="K1" s="107"/>
      <c r="M1" s="108"/>
      <c r="N1" s="108"/>
      <c r="O1" s="109"/>
      <c r="P1" s="108"/>
      <c r="Q1" s="110"/>
      <c r="R1" s="110"/>
      <c r="S1" s="110"/>
      <c r="AA1" s="346"/>
      <c r="AB1" s="346"/>
      <c r="AC1" s="346"/>
      <c r="AD1" s="346"/>
      <c r="AE1" s="346"/>
      <c r="AF1" s="346"/>
      <c r="AG1" s="346"/>
      <c r="AH1" s="346"/>
      <c r="AI1" s="346"/>
      <c r="AJ1" s="346"/>
      <c r="AK1" s="346"/>
      <c r="AL1" s="346"/>
    </row>
    <row r="2" spans="1:38" ht="15" customHeight="1" x14ac:dyDescent="0.25">
      <c r="A2" s="279"/>
      <c r="B2" s="505"/>
      <c r="C2" s="279"/>
      <c r="D2" s="279"/>
      <c r="E2" s="505"/>
      <c r="F2" s="279"/>
      <c r="G2" s="505"/>
      <c r="H2" s="279"/>
      <c r="I2" s="505"/>
      <c r="J2" s="238"/>
      <c r="K2" s="239"/>
      <c r="M2" s="108"/>
      <c r="N2" s="108"/>
      <c r="O2" s="109"/>
      <c r="P2" s="108"/>
      <c r="Q2" s="110"/>
      <c r="R2" s="110"/>
      <c r="S2" s="110"/>
      <c r="AH2" s="467"/>
    </row>
    <row r="3" spans="1:38" ht="52.8" x14ac:dyDescent="0.25">
      <c r="A3" s="211" t="s">
        <v>1386</v>
      </c>
      <c r="B3" s="211" t="s">
        <v>2634</v>
      </c>
      <c r="C3" s="211" t="s">
        <v>1387</v>
      </c>
      <c r="D3" s="211" t="s">
        <v>1388</v>
      </c>
      <c r="E3" s="211" t="s">
        <v>2635</v>
      </c>
      <c r="F3" s="211" t="s">
        <v>2364</v>
      </c>
      <c r="G3" s="212" t="s">
        <v>3505</v>
      </c>
      <c r="H3" s="211" t="s">
        <v>1389</v>
      </c>
      <c r="I3" s="240" t="s">
        <v>340</v>
      </c>
      <c r="J3" s="240" t="s">
        <v>342</v>
      </c>
      <c r="K3" s="241" t="s">
        <v>1967</v>
      </c>
      <c r="L3" s="212" t="s">
        <v>2633</v>
      </c>
      <c r="M3" s="212" t="s">
        <v>2631</v>
      </c>
      <c r="N3" s="212" t="s">
        <v>3506</v>
      </c>
      <c r="O3" s="212" t="s">
        <v>2630</v>
      </c>
      <c r="P3" s="212" t="s">
        <v>2629</v>
      </c>
      <c r="Q3" s="212" t="s">
        <v>2386</v>
      </c>
      <c r="R3" s="212" t="s">
        <v>2628</v>
      </c>
      <c r="S3" s="212" t="s">
        <v>2627</v>
      </c>
      <c r="T3" s="212" t="s">
        <v>2636</v>
      </c>
      <c r="U3" s="212" t="s">
        <v>2637</v>
      </c>
      <c r="V3" s="212" t="s">
        <v>2638</v>
      </c>
      <c r="W3" s="212" t="s">
        <v>2639</v>
      </c>
      <c r="X3" s="212" t="s">
        <v>2121</v>
      </c>
      <c r="Y3" s="212" t="s">
        <v>2418</v>
      </c>
    </row>
    <row r="4" spans="1:38" ht="30.75" customHeight="1" x14ac:dyDescent="0.25">
      <c r="A4" s="214" t="s">
        <v>1705</v>
      </c>
      <c r="B4" s="223" t="s">
        <v>3194</v>
      </c>
      <c r="C4" s="219" t="s">
        <v>2354</v>
      </c>
      <c r="D4" s="213" t="s">
        <v>2371</v>
      </c>
      <c r="E4" s="216" t="s">
        <v>1925</v>
      </c>
      <c r="F4" s="213" t="s">
        <v>1925</v>
      </c>
      <c r="G4" s="216"/>
      <c r="H4" s="213" t="s">
        <v>407</v>
      </c>
      <c r="I4" s="217" t="s">
        <v>323</v>
      </c>
      <c r="J4" s="217"/>
      <c r="K4" s="215"/>
      <c r="L4" s="219" t="s">
        <v>2677</v>
      </c>
      <c r="M4" s="223" t="s">
        <v>3185</v>
      </c>
      <c r="N4" s="224">
        <v>5.0999999999999996</v>
      </c>
      <c r="O4" s="254"/>
      <c r="P4" s="255"/>
      <c r="Q4" s="219"/>
      <c r="R4" s="219"/>
      <c r="S4" s="219"/>
      <c r="T4" s="252"/>
      <c r="U4" s="245"/>
      <c r="V4" s="245"/>
      <c r="W4" s="245"/>
      <c r="X4" s="219"/>
      <c r="Y4" s="219" t="s">
        <v>2464</v>
      </c>
    </row>
    <row r="5" spans="1:38" ht="15" customHeight="1" x14ac:dyDescent="0.25">
      <c r="A5" s="214" t="s">
        <v>1707</v>
      </c>
      <c r="B5" s="214" t="s">
        <v>3220</v>
      </c>
      <c r="C5" s="219" t="s">
        <v>2354</v>
      </c>
      <c r="D5" s="213" t="s">
        <v>2371</v>
      </c>
      <c r="E5" s="216" t="s">
        <v>1925</v>
      </c>
      <c r="F5" s="213" t="s">
        <v>1925</v>
      </c>
      <c r="G5" s="216"/>
      <c r="H5" s="213" t="s">
        <v>2372</v>
      </c>
      <c r="I5" s="217" t="s">
        <v>320</v>
      </c>
      <c r="J5" s="217"/>
      <c r="K5" s="215"/>
      <c r="L5" s="213" t="s">
        <v>2677</v>
      </c>
      <c r="M5" s="223" t="s">
        <v>3216</v>
      </c>
      <c r="N5" s="223">
        <v>13.4</v>
      </c>
      <c r="O5" s="242"/>
      <c r="P5" s="223"/>
      <c r="Q5" s="213" t="s">
        <v>3223</v>
      </c>
      <c r="R5" s="219" t="s">
        <v>3186</v>
      </c>
      <c r="S5" s="219"/>
      <c r="T5" s="252"/>
      <c r="U5" s="245"/>
      <c r="V5" s="245"/>
      <c r="W5" s="245"/>
      <c r="X5" s="219"/>
      <c r="Y5" s="219" t="s">
        <v>2122</v>
      </c>
    </row>
    <row r="6" spans="1:38" ht="93" customHeight="1" outlineLevel="1" x14ac:dyDescent="0.25">
      <c r="A6" s="214" t="s">
        <v>1706</v>
      </c>
      <c r="B6" s="265"/>
      <c r="C6" s="214" t="s">
        <v>2354</v>
      </c>
      <c r="D6" s="216" t="s">
        <v>2371</v>
      </c>
      <c r="E6" s="216" t="s">
        <v>1957</v>
      </c>
      <c r="F6" s="213" t="s">
        <v>1957</v>
      </c>
      <c r="G6" s="216"/>
      <c r="H6" s="213" t="s">
        <v>1873</v>
      </c>
      <c r="I6" s="217" t="s">
        <v>320</v>
      </c>
      <c r="J6" s="217"/>
      <c r="K6" s="215"/>
      <c r="L6" s="223" t="s">
        <v>2522</v>
      </c>
      <c r="M6" s="223"/>
      <c r="N6" s="223"/>
      <c r="O6" s="242"/>
      <c r="P6" s="223"/>
      <c r="Q6" s="223" t="s">
        <v>3819</v>
      </c>
      <c r="R6" s="224"/>
      <c r="S6" s="224"/>
      <c r="T6" s="252"/>
      <c r="U6" s="245"/>
      <c r="V6" s="245"/>
      <c r="W6" s="245"/>
      <c r="X6" s="219"/>
      <c r="Y6" s="219" t="s">
        <v>2122</v>
      </c>
    </row>
    <row r="7" spans="1:38" s="120" customFormat="1" ht="94.5" customHeight="1" outlineLevel="1" x14ac:dyDescent="0.25">
      <c r="A7" s="214" t="s">
        <v>1708</v>
      </c>
      <c r="B7" s="265"/>
      <c r="C7" s="214" t="s">
        <v>2354</v>
      </c>
      <c r="D7" s="216" t="s">
        <v>2371</v>
      </c>
      <c r="E7" s="216" t="s">
        <v>1925</v>
      </c>
      <c r="F7" s="213" t="s">
        <v>1925</v>
      </c>
      <c r="G7" s="216"/>
      <c r="H7" s="213" t="s">
        <v>442</v>
      </c>
      <c r="I7" s="217" t="s">
        <v>323</v>
      </c>
      <c r="J7" s="217"/>
      <c r="K7" s="215"/>
      <c r="L7" s="223" t="s">
        <v>2422</v>
      </c>
      <c r="M7" s="223"/>
      <c r="N7" s="223"/>
      <c r="O7" s="242"/>
      <c r="P7" s="223"/>
      <c r="Q7" s="223" t="s">
        <v>3820</v>
      </c>
      <c r="R7" s="224" t="s">
        <v>3821</v>
      </c>
      <c r="S7" s="224"/>
      <c r="T7" s="252"/>
      <c r="U7" s="245"/>
      <c r="V7" s="245"/>
      <c r="W7" s="245"/>
      <c r="X7" s="219"/>
      <c r="Y7" s="219" t="s">
        <v>2122</v>
      </c>
    </row>
    <row r="8" spans="1:38" s="120" customFormat="1" ht="90" customHeight="1" outlineLevel="1" x14ac:dyDescent="0.25">
      <c r="A8" s="214" t="s">
        <v>1709</v>
      </c>
      <c r="B8" s="265"/>
      <c r="C8" s="214" t="s">
        <v>2354</v>
      </c>
      <c r="D8" s="216" t="s">
        <v>2371</v>
      </c>
      <c r="E8" s="216" t="s">
        <v>1957</v>
      </c>
      <c r="F8" s="213" t="s">
        <v>1957</v>
      </c>
      <c r="G8" s="216"/>
      <c r="H8" s="213" t="s">
        <v>443</v>
      </c>
      <c r="I8" s="217" t="s">
        <v>320</v>
      </c>
      <c r="J8" s="217"/>
      <c r="K8" s="215"/>
      <c r="L8" s="224" t="s">
        <v>2522</v>
      </c>
      <c r="M8" s="224"/>
      <c r="N8" s="224"/>
      <c r="O8" s="254"/>
      <c r="P8" s="255"/>
      <c r="Q8" s="224"/>
      <c r="R8" s="224"/>
      <c r="S8" s="224"/>
      <c r="T8" s="252"/>
      <c r="U8" s="245"/>
      <c r="V8" s="245"/>
      <c r="W8" s="245"/>
      <c r="X8" s="219"/>
      <c r="Y8" s="219" t="s">
        <v>2122</v>
      </c>
    </row>
    <row r="9" spans="1:38" s="120" customFormat="1" ht="52.5" customHeight="1" outlineLevel="1" x14ac:dyDescent="0.25">
      <c r="A9" s="214" t="s">
        <v>1710</v>
      </c>
      <c r="B9" s="265"/>
      <c r="C9" s="214" t="s">
        <v>2354</v>
      </c>
      <c r="D9" s="216" t="s">
        <v>2371</v>
      </c>
      <c r="E9" s="216" t="s">
        <v>1957</v>
      </c>
      <c r="F9" s="213" t="s">
        <v>1957</v>
      </c>
      <c r="G9" s="216"/>
      <c r="H9" s="213" t="s">
        <v>444</v>
      </c>
      <c r="I9" s="217" t="s">
        <v>320</v>
      </c>
      <c r="J9" s="217"/>
      <c r="K9" s="215"/>
      <c r="L9" s="224" t="s">
        <v>2422</v>
      </c>
      <c r="M9" s="224"/>
      <c r="N9" s="224"/>
      <c r="O9" s="254"/>
      <c r="P9" s="255"/>
      <c r="Q9" s="224" t="s">
        <v>3822</v>
      </c>
      <c r="R9" s="224"/>
      <c r="S9" s="224"/>
      <c r="T9" s="252"/>
      <c r="U9" s="245"/>
      <c r="V9" s="245"/>
      <c r="W9" s="245"/>
      <c r="X9" s="219"/>
      <c r="Y9" s="219" t="s">
        <v>2122</v>
      </c>
    </row>
    <row r="10" spans="1:38" ht="63.75" customHeight="1" outlineLevel="1" x14ac:dyDescent="0.25">
      <c r="A10" s="214" t="s">
        <v>1711</v>
      </c>
      <c r="B10" s="265"/>
      <c r="C10" s="214" t="s">
        <v>2354</v>
      </c>
      <c r="D10" s="216" t="s">
        <v>2371</v>
      </c>
      <c r="E10" s="216" t="s">
        <v>1957</v>
      </c>
      <c r="F10" s="213" t="s">
        <v>1957</v>
      </c>
      <c r="G10" s="216"/>
      <c r="H10" s="213" t="s">
        <v>408</v>
      </c>
      <c r="I10" s="217" t="s">
        <v>320</v>
      </c>
      <c r="J10" s="217"/>
      <c r="K10" s="215"/>
      <c r="L10" s="224" t="s">
        <v>2522</v>
      </c>
      <c r="M10" s="224"/>
      <c r="N10" s="224"/>
      <c r="O10" s="254"/>
      <c r="P10" s="255"/>
      <c r="Q10" s="224"/>
      <c r="R10" s="224"/>
      <c r="S10" s="224"/>
      <c r="T10" s="252"/>
      <c r="U10" s="245"/>
      <c r="V10" s="245"/>
      <c r="W10" s="245"/>
      <c r="X10" s="219"/>
      <c r="Y10" s="219" t="s">
        <v>2122</v>
      </c>
    </row>
    <row r="11" spans="1:38" ht="64.8" customHeight="1" x14ac:dyDescent="0.25">
      <c r="A11" s="214" t="s">
        <v>1712</v>
      </c>
      <c r="B11" s="265"/>
      <c r="C11" s="214" t="s">
        <v>2354</v>
      </c>
      <c r="D11" s="216" t="s">
        <v>2371</v>
      </c>
      <c r="E11" s="216" t="s">
        <v>1957</v>
      </c>
      <c r="F11" s="213" t="s">
        <v>1957</v>
      </c>
      <c r="G11" s="216"/>
      <c r="H11" s="213" t="s">
        <v>445</v>
      </c>
      <c r="I11" s="217" t="s">
        <v>323</v>
      </c>
      <c r="J11" s="217"/>
      <c r="K11" s="215"/>
      <c r="L11" s="224" t="s">
        <v>2522</v>
      </c>
      <c r="M11" s="224"/>
      <c r="N11" s="224"/>
      <c r="O11" s="254"/>
      <c r="P11" s="255"/>
      <c r="Q11" s="224"/>
      <c r="R11" s="224"/>
      <c r="S11" s="224"/>
      <c r="T11" s="252"/>
      <c r="U11" s="245"/>
      <c r="V11" s="245"/>
      <c r="W11" s="245"/>
      <c r="X11" s="219"/>
      <c r="Y11" s="219" t="s">
        <v>2122</v>
      </c>
    </row>
    <row r="12" spans="1:38" s="120" customFormat="1" ht="90" outlineLevel="1" x14ac:dyDescent="0.25">
      <c r="A12" s="214" t="s">
        <v>1713</v>
      </c>
      <c r="B12" s="265"/>
      <c r="C12" s="214" t="s">
        <v>2354</v>
      </c>
      <c r="D12" s="216" t="s">
        <v>2371</v>
      </c>
      <c r="E12" s="216" t="s">
        <v>1957</v>
      </c>
      <c r="F12" s="213" t="s">
        <v>1957</v>
      </c>
      <c r="G12" s="216"/>
      <c r="H12" s="213" t="s">
        <v>1874</v>
      </c>
      <c r="I12" s="217" t="s">
        <v>320</v>
      </c>
      <c r="J12" s="217"/>
      <c r="K12" s="215"/>
      <c r="L12" s="224" t="s">
        <v>2677</v>
      </c>
      <c r="M12" s="224"/>
      <c r="N12" s="224"/>
      <c r="O12" s="254"/>
      <c r="P12" s="255"/>
      <c r="Q12" s="224"/>
      <c r="R12" s="224"/>
      <c r="S12" s="224"/>
      <c r="T12" s="252"/>
      <c r="U12" s="245"/>
      <c r="V12" s="245"/>
      <c r="W12" s="245"/>
      <c r="X12" s="219"/>
      <c r="Y12" s="219" t="s">
        <v>2122</v>
      </c>
    </row>
    <row r="13" spans="1:38" ht="75" outlineLevel="1" x14ac:dyDescent="0.25">
      <c r="A13" s="214" t="s">
        <v>1714</v>
      </c>
      <c r="B13" s="265"/>
      <c r="C13" s="214" t="s">
        <v>2354</v>
      </c>
      <c r="D13" s="216" t="s">
        <v>2371</v>
      </c>
      <c r="E13" s="216" t="s">
        <v>1957</v>
      </c>
      <c r="F13" s="213" t="s">
        <v>1957</v>
      </c>
      <c r="G13" s="216"/>
      <c r="H13" s="213" t="s">
        <v>1404</v>
      </c>
      <c r="I13" s="217" t="s">
        <v>323</v>
      </c>
      <c r="J13" s="217"/>
      <c r="K13" s="215"/>
      <c r="L13" s="224" t="s">
        <v>2522</v>
      </c>
      <c r="M13" s="224"/>
      <c r="N13" s="224"/>
      <c r="O13" s="254"/>
      <c r="P13" s="255"/>
      <c r="Q13" s="224"/>
      <c r="R13" s="224"/>
      <c r="S13" s="224"/>
      <c r="T13" s="252"/>
      <c r="U13" s="245"/>
      <c r="V13" s="245"/>
      <c r="W13" s="245"/>
      <c r="X13" s="219"/>
      <c r="Y13" s="219" t="s">
        <v>2122</v>
      </c>
    </row>
    <row r="14" spans="1:38" s="113" customFormat="1" ht="45" outlineLevel="1" x14ac:dyDescent="0.25">
      <c r="A14" s="214" t="s">
        <v>1715</v>
      </c>
      <c r="B14" s="265"/>
      <c r="C14" s="214" t="s">
        <v>2354</v>
      </c>
      <c r="D14" s="216" t="s">
        <v>2371</v>
      </c>
      <c r="E14" s="216" t="s">
        <v>1925</v>
      </c>
      <c r="F14" s="213" t="s">
        <v>1925</v>
      </c>
      <c r="G14" s="216"/>
      <c r="H14" s="213" t="s">
        <v>1875</v>
      </c>
      <c r="I14" s="217" t="s">
        <v>323</v>
      </c>
      <c r="J14" s="217"/>
      <c r="K14" s="215"/>
      <c r="L14" s="224" t="s">
        <v>2522</v>
      </c>
      <c r="M14" s="224"/>
      <c r="N14" s="224"/>
      <c r="O14" s="254"/>
      <c r="P14" s="255"/>
      <c r="Q14" s="224" t="s">
        <v>3823</v>
      </c>
      <c r="R14" s="224"/>
      <c r="S14" s="224"/>
      <c r="T14" s="252"/>
      <c r="U14" s="245"/>
      <c r="V14" s="245"/>
      <c r="W14" s="245"/>
      <c r="X14" s="219"/>
      <c r="Y14" s="219" t="s">
        <v>2122</v>
      </c>
      <c r="Z14" s="98"/>
      <c r="AA14" s="98"/>
      <c r="AB14" s="98"/>
      <c r="AC14" s="98"/>
    </row>
    <row r="15" spans="1:38" s="113" customFormat="1" ht="125.25" customHeight="1" outlineLevel="1" x14ac:dyDescent="0.25">
      <c r="A15" s="214" t="s">
        <v>1716</v>
      </c>
      <c r="B15" s="265"/>
      <c r="C15" s="214" t="s">
        <v>2354</v>
      </c>
      <c r="D15" s="216" t="s">
        <v>2371</v>
      </c>
      <c r="E15" s="216" t="s">
        <v>1925</v>
      </c>
      <c r="F15" s="213" t="s">
        <v>1925</v>
      </c>
      <c r="G15" s="216"/>
      <c r="H15" s="213" t="s">
        <v>1876</v>
      </c>
      <c r="I15" s="217" t="s">
        <v>323</v>
      </c>
      <c r="J15" s="217"/>
      <c r="K15" s="215"/>
      <c r="L15" s="224" t="s">
        <v>2522</v>
      </c>
      <c r="M15" s="224"/>
      <c r="N15" s="224"/>
      <c r="O15" s="254"/>
      <c r="P15" s="255"/>
      <c r="Q15" s="224" t="s">
        <v>3823</v>
      </c>
      <c r="R15" s="224"/>
      <c r="S15" s="224"/>
      <c r="T15" s="252"/>
      <c r="U15" s="245"/>
      <c r="V15" s="245"/>
      <c r="W15" s="245"/>
      <c r="X15" s="219"/>
      <c r="Y15" s="219" t="s">
        <v>2122</v>
      </c>
      <c r="Z15" s="98"/>
      <c r="AA15" s="98"/>
      <c r="AB15" s="98"/>
      <c r="AC15" s="98"/>
    </row>
    <row r="16" spans="1:38" ht="123" customHeight="1" outlineLevel="1" x14ac:dyDescent="0.25">
      <c r="A16" s="214" t="s">
        <v>1717</v>
      </c>
      <c r="B16" s="265"/>
      <c r="C16" s="214" t="s">
        <v>2354</v>
      </c>
      <c r="D16" s="216" t="s">
        <v>2371</v>
      </c>
      <c r="E16" s="216" t="s">
        <v>1925</v>
      </c>
      <c r="F16" s="213" t="s">
        <v>1925</v>
      </c>
      <c r="G16" s="216"/>
      <c r="H16" s="213" t="s">
        <v>1877</v>
      </c>
      <c r="I16" s="217" t="s">
        <v>323</v>
      </c>
      <c r="J16" s="217"/>
      <c r="K16" s="215"/>
      <c r="L16" s="224" t="s">
        <v>2522</v>
      </c>
      <c r="M16" s="224"/>
      <c r="N16" s="224"/>
      <c r="O16" s="254"/>
      <c r="P16" s="255"/>
      <c r="Q16" s="224" t="s">
        <v>3823</v>
      </c>
      <c r="R16" s="224"/>
      <c r="S16" s="224"/>
      <c r="T16" s="252"/>
      <c r="U16" s="245"/>
      <c r="V16" s="245"/>
      <c r="W16" s="245"/>
      <c r="X16" s="219"/>
      <c r="Y16" s="219" t="s">
        <v>2122</v>
      </c>
    </row>
    <row r="17" spans="1:29" ht="15" customHeight="1" x14ac:dyDescent="0.25">
      <c r="A17" s="214" t="s">
        <v>700</v>
      </c>
      <c r="B17" s="265"/>
      <c r="C17" s="214" t="s">
        <v>2354</v>
      </c>
      <c r="D17" s="216" t="s">
        <v>1354</v>
      </c>
      <c r="E17" s="216" t="s">
        <v>1927</v>
      </c>
      <c r="F17" s="213" t="s">
        <v>3253</v>
      </c>
      <c r="G17" s="216"/>
      <c r="H17" s="213" t="s">
        <v>1352</v>
      </c>
      <c r="I17" s="217" t="s">
        <v>323</v>
      </c>
      <c r="J17" s="217"/>
      <c r="K17" s="215" t="s">
        <v>1999</v>
      </c>
      <c r="L17" s="224" t="s">
        <v>2522</v>
      </c>
      <c r="M17" s="224"/>
      <c r="N17" s="224"/>
      <c r="O17" s="254"/>
      <c r="P17" s="255"/>
      <c r="Q17" s="224" t="s">
        <v>3824</v>
      </c>
      <c r="R17" s="224"/>
      <c r="S17" s="224"/>
      <c r="T17" s="214" t="s">
        <v>3254</v>
      </c>
      <c r="U17" s="245"/>
      <c r="V17" s="245"/>
      <c r="W17" s="245"/>
      <c r="X17" s="219" t="s">
        <v>3180</v>
      </c>
      <c r="Y17" s="219" t="s">
        <v>2464</v>
      </c>
    </row>
    <row r="18" spans="1:29" ht="81" customHeight="1" outlineLevel="1" x14ac:dyDescent="0.25">
      <c r="A18" s="214" t="s">
        <v>701</v>
      </c>
      <c r="B18" s="265"/>
      <c r="C18" s="214" t="s">
        <v>2354</v>
      </c>
      <c r="D18" s="216" t="s">
        <v>1354</v>
      </c>
      <c r="E18" s="216" t="s">
        <v>1927</v>
      </c>
      <c r="F18" s="213" t="s">
        <v>3253</v>
      </c>
      <c r="G18" s="216"/>
      <c r="H18" s="213" t="s">
        <v>1355</v>
      </c>
      <c r="I18" s="217" t="s">
        <v>323</v>
      </c>
      <c r="J18" s="217"/>
      <c r="K18" s="215" t="s">
        <v>1999</v>
      </c>
      <c r="L18" s="224" t="s">
        <v>2522</v>
      </c>
      <c r="M18" s="224"/>
      <c r="N18" s="224"/>
      <c r="O18" s="254"/>
      <c r="P18" s="255"/>
      <c r="Q18" s="224" t="s">
        <v>3824</v>
      </c>
      <c r="R18" s="224"/>
      <c r="S18" s="224"/>
      <c r="T18" s="214" t="s">
        <v>3255</v>
      </c>
      <c r="U18" s="245"/>
      <c r="V18" s="245"/>
      <c r="W18" s="245"/>
      <c r="X18" s="219" t="s">
        <v>3180</v>
      </c>
      <c r="Y18" s="219" t="s">
        <v>2464</v>
      </c>
    </row>
    <row r="19" spans="1:29" s="120" customFormat="1" ht="63.75" customHeight="1" outlineLevel="1" x14ac:dyDescent="0.25">
      <c r="A19" s="214" t="s">
        <v>702</v>
      </c>
      <c r="B19" s="265"/>
      <c r="C19" s="214" t="s">
        <v>2354</v>
      </c>
      <c r="D19" s="216" t="s">
        <v>1354</v>
      </c>
      <c r="E19" s="216" t="s">
        <v>1927</v>
      </c>
      <c r="F19" s="213" t="s">
        <v>3253</v>
      </c>
      <c r="G19" s="216"/>
      <c r="H19" s="213" t="s">
        <v>1357</v>
      </c>
      <c r="I19" s="217" t="s">
        <v>323</v>
      </c>
      <c r="J19" s="217"/>
      <c r="K19" s="215" t="s">
        <v>1999</v>
      </c>
      <c r="L19" s="224" t="s">
        <v>2522</v>
      </c>
      <c r="M19" s="224"/>
      <c r="N19" s="224"/>
      <c r="O19" s="254"/>
      <c r="P19" s="255"/>
      <c r="Q19" s="224" t="s">
        <v>3824</v>
      </c>
      <c r="R19" s="224"/>
      <c r="S19" s="224"/>
      <c r="T19" s="219"/>
      <c r="U19" s="245"/>
      <c r="V19" s="245"/>
      <c r="W19" s="245"/>
      <c r="X19" s="219" t="s">
        <v>3226</v>
      </c>
      <c r="Y19" s="219" t="s">
        <v>2545</v>
      </c>
    </row>
    <row r="20" spans="1:29" s="120" customFormat="1" ht="45.75" customHeight="1" outlineLevel="1" x14ac:dyDescent="0.25">
      <c r="A20" s="214" t="s">
        <v>703</v>
      </c>
      <c r="B20" s="265"/>
      <c r="C20" s="214" t="s">
        <v>2354</v>
      </c>
      <c r="D20" s="216" t="s">
        <v>1354</v>
      </c>
      <c r="E20" s="216" t="s">
        <v>1927</v>
      </c>
      <c r="F20" s="213" t="s">
        <v>3253</v>
      </c>
      <c r="G20" s="216"/>
      <c r="H20" s="213" t="s">
        <v>425</v>
      </c>
      <c r="I20" s="217" t="s">
        <v>323</v>
      </c>
      <c r="J20" s="217"/>
      <c r="K20" s="215" t="s">
        <v>2001</v>
      </c>
      <c r="L20" s="224" t="s">
        <v>2522</v>
      </c>
      <c r="M20" s="224"/>
      <c r="N20" s="224"/>
      <c r="O20" s="254"/>
      <c r="P20" s="255"/>
      <c r="Q20" s="224" t="s">
        <v>3824</v>
      </c>
      <c r="R20" s="224"/>
      <c r="S20" s="224"/>
      <c r="T20" s="214" t="s">
        <v>3256</v>
      </c>
      <c r="U20" s="245"/>
      <c r="V20" s="245"/>
      <c r="W20" s="245"/>
      <c r="X20" s="219" t="s">
        <v>3180</v>
      </c>
      <c r="Y20" s="219" t="s">
        <v>2464</v>
      </c>
    </row>
    <row r="21" spans="1:29" s="113" customFormat="1" ht="230.4" outlineLevel="1" x14ac:dyDescent="0.25">
      <c r="A21" s="214" t="s">
        <v>704</v>
      </c>
      <c r="B21" s="265"/>
      <c r="C21" s="214" t="s">
        <v>2354</v>
      </c>
      <c r="D21" s="216" t="s">
        <v>1354</v>
      </c>
      <c r="E21" s="216" t="s">
        <v>1927</v>
      </c>
      <c r="F21" s="213" t="s">
        <v>3253</v>
      </c>
      <c r="G21" s="216"/>
      <c r="H21" s="213" t="s">
        <v>1356</v>
      </c>
      <c r="I21" s="217" t="s">
        <v>323</v>
      </c>
      <c r="J21" s="217"/>
      <c r="K21" s="215" t="s">
        <v>1999</v>
      </c>
      <c r="L21" s="224" t="s">
        <v>2522</v>
      </c>
      <c r="M21" s="224"/>
      <c r="N21" s="224"/>
      <c r="O21" s="254"/>
      <c r="P21" s="255"/>
      <c r="Q21" s="224" t="s">
        <v>3824</v>
      </c>
      <c r="R21" s="224"/>
      <c r="S21" s="224"/>
      <c r="T21" s="214" t="s">
        <v>3257</v>
      </c>
      <c r="U21" s="245"/>
      <c r="V21" s="245"/>
      <c r="W21" s="245"/>
      <c r="X21" s="219" t="s">
        <v>3180</v>
      </c>
      <c r="Y21" s="219" t="s">
        <v>2464</v>
      </c>
      <c r="Z21" s="98"/>
      <c r="AA21" s="98"/>
      <c r="AB21" s="98"/>
      <c r="AC21" s="98"/>
    </row>
    <row r="22" spans="1:29" s="113" customFormat="1" ht="107.25" customHeight="1" outlineLevel="1" x14ac:dyDescent="0.25">
      <c r="A22" s="214" t="s">
        <v>705</v>
      </c>
      <c r="B22" s="265"/>
      <c r="C22" s="214" t="s">
        <v>2354</v>
      </c>
      <c r="D22" s="216" t="s">
        <v>1354</v>
      </c>
      <c r="E22" s="216" t="s">
        <v>1927</v>
      </c>
      <c r="F22" s="213" t="s">
        <v>3253</v>
      </c>
      <c r="G22" s="216"/>
      <c r="H22" s="213" t="s">
        <v>1358</v>
      </c>
      <c r="I22" s="217" t="s">
        <v>323</v>
      </c>
      <c r="J22" s="217"/>
      <c r="K22" s="215" t="s">
        <v>1999</v>
      </c>
      <c r="L22" s="224" t="s">
        <v>2522</v>
      </c>
      <c r="M22" s="224"/>
      <c r="N22" s="224"/>
      <c r="O22" s="254"/>
      <c r="P22" s="255"/>
      <c r="Q22" s="224" t="s">
        <v>3824</v>
      </c>
      <c r="R22" s="224"/>
      <c r="S22" s="224"/>
      <c r="T22" s="214" t="s">
        <v>3258</v>
      </c>
      <c r="U22" s="245"/>
      <c r="V22" s="245"/>
      <c r="W22" s="245"/>
      <c r="X22" s="219" t="s">
        <v>3180</v>
      </c>
      <c r="Y22" s="219" t="s">
        <v>2122</v>
      </c>
      <c r="Z22" s="98"/>
      <c r="AA22" s="98"/>
      <c r="AB22" s="98"/>
      <c r="AC22" s="98"/>
    </row>
    <row r="23" spans="1:29" ht="96" customHeight="1" outlineLevel="1" x14ac:dyDescent="0.25">
      <c r="A23" s="214" t="s">
        <v>706</v>
      </c>
      <c r="B23" s="265"/>
      <c r="C23" s="214" t="s">
        <v>2354</v>
      </c>
      <c r="D23" s="216" t="s">
        <v>1354</v>
      </c>
      <c r="E23" s="216" t="s">
        <v>1927</v>
      </c>
      <c r="F23" s="213" t="s">
        <v>3253</v>
      </c>
      <c r="G23" s="216"/>
      <c r="H23" s="213" t="s">
        <v>1353</v>
      </c>
      <c r="I23" s="217" t="s">
        <v>323</v>
      </c>
      <c r="J23" s="217"/>
      <c r="K23" s="215" t="s">
        <v>1999</v>
      </c>
      <c r="L23" s="224" t="s">
        <v>2522</v>
      </c>
      <c r="M23" s="224"/>
      <c r="N23" s="224"/>
      <c r="O23" s="254"/>
      <c r="P23" s="255"/>
      <c r="Q23" s="224" t="s">
        <v>3824</v>
      </c>
      <c r="R23" s="224"/>
      <c r="S23" s="224"/>
      <c r="T23" s="214" t="s">
        <v>3259</v>
      </c>
      <c r="U23" s="245"/>
      <c r="V23" s="245"/>
      <c r="W23" s="245"/>
      <c r="X23" s="219" t="s">
        <v>3180</v>
      </c>
      <c r="Y23" s="219" t="s">
        <v>2122</v>
      </c>
    </row>
    <row r="24" spans="1:29" ht="123.75" customHeight="1" outlineLevel="1" x14ac:dyDescent="0.25">
      <c r="A24" s="214" t="s">
        <v>707</v>
      </c>
      <c r="B24" s="265"/>
      <c r="C24" s="214" t="s">
        <v>2354</v>
      </c>
      <c r="D24" s="216" t="s">
        <v>1354</v>
      </c>
      <c r="E24" s="216" t="s">
        <v>1927</v>
      </c>
      <c r="F24" s="213" t="s">
        <v>3253</v>
      </c>
      <c r="G24" s="216"/>
      <c r="H24" s="213" t="s">
        <v>1359</v>
      </c>
      <c r="I24" s="217" t="s">
        <v>323</v>
      </c>
      <c r="J24" s="217" t="s">
        <v>2133</v>
      </c>
      <c r="K24" s="215" t="s">
        <v>1999</v>
      </c>
      <c r="L24" s="224" t="s">
        <v>2522</v>
      </c>
      <c r="M24" s="224"/>
      <c r="N24" s="224"/>
      <c r="O24" s="254"/>
      <c r="P24" s="255"/>
      <c r="Q24" s="224" t="s">
        <v>3824</v>
      </c>
      <c r="R24" s="224"/>
      <c r="S24" s="224"/>
      <c r="T24" s="214" t="s">
        <v>3260</v>
      </c>
      <c r="U24" s="245"/>
      <c r="V24" s="245"/>
      <c r="W24" s="245"/>
      <c r="X24" s="219" t="s">
        <v>3180</v>
      </c>
      <c r="Y24" s="219" t="s">
        <v>2122</v>
      </c>
    </row>
    <row r="25" spans="1:29" s="113" customFormat="1" ht="81" customHeight="1" outlineLevel="1" x14ac:dyDescent="0.25">
      <c r="A25" s="214" t="s">
        <v>1720</v>
      </c>
      <c r="B25" s="265"/>
      <c r="C25" s="214" t="s">
        <v>2354</v>
      </c>
      <c r="D25" s="216" t="s">
        <v>1398</v>
      </c>
      <c r="E25" s="216" t="s">
        <v>1925</v>
      </c>
      <c r="F25" s="213" t="s">
        <v>1925</v>
      </c>
      <c r="G25" s="216"/>
      <c r="H25" s="213" t="s">
        <v>1879</v>
      </c>
      <c r="I25" s="217" t="s">
        <v>320</v>
      </c>
      <c r="J25" s="217"/>
      <c r="K25" s="215"/>
      <c r="L25" s="224" t="s">
        <v>2522</v>
      </c>
      <c r="M25" s="224"/>
      <c r="N25" s="224"/>
      <c r="O25" s="254"/>
      <c r="P25" s="255"/>
      <c r="Q25" s="224" t="s">
        <v>3825</v>
      </c>
      <c r="R25" s="224"/>
      <c r="S25" s="224"/>
      <c r="T25" s="252"/>
      <c r="U25" s="245"/>
      <c r="V25" s="245"/>
      <c r="W25" s="245"/>
      <c r="X25" s="276"/>
      <c r="Y25" s="219" t="s">
        <v>2122</v>
      </c>
      <c r="Z25" s="98"/>
      <c r="AA25" s="98"/>
      <c r="AB25" s="98"/>
      <c r="AC25" s="98"/>
    </row>
    <row r="26" spans="1:29" s="120" customFormat="1" ht="81" customHeight="1" outlineLevel="1" x14ac:dyDescent="0.25">
      <c r="A26" s="214" t="s">
        <v>692</v>
      </c>
      <c r="B26" s="265"/>
      <c r="C26" s="214" t="s">
        <v>2354</v>
      </c>
      <c r="D26" s="216" t="s">
        <v>1398</v>
      </c>
      <c r="E26" s="216" t="s">
        <v>1927</v>
      </c>
      <c r="F26" s="213" t="s">
        <v>3253</v>
      </c>
      <c r="G26" s="216"/>
      <c r="H26" s="213" t="s">
        <v>950</v>
      </c>
      <c r="I26" s="217" t="s">
        <v>323</v>
      </c>
      <c r="J26" s="217"/>
      <c r="K26" s="215" t="s">
        <v>1999</v>
      </c>
      <c r="L26" s="224" t="s">
        <v>2522</v>
      </c>
      <c r="M26" s="224"/>
      <c r="N26" s="224"/>
      <c r="O26" s="254"/>
      <c r="P26" s="255"/>
      <c r="Q26" s="224"/>
      <c r="R26" s="224"/>
      <c r="S26" s="224"/>
      <c r="T26" s="213"/>
      <c r="U26" s="245"/>
      <c r="V26" s="245"/>
      <c r="W26" s="245"/>
      <c r="X26" s="213" t="s">
        <v>3226</v>
      </c>
      <c r="Y26" s="219" t="s">
        <v>1083</v>
      </c>
    </row>
    <row r="27" spans="1:29" s="120" customFormat="1" ht="78.75" customHeight="1" outlineLevel="1" x14ac:dyDescent="0.25">
      <c r="A27" s="214" t="s">
        <v>693</v>
      </c>
      <c r="B27" s="265"/>
      <c r="C27" s="214" t="s">
        <v>2354</v>
      </c>
      <c r="D27" s="216" t="s">
        <v>1398</v>
      </c>
      <c r="E27" s="216" t="s">
        <v>1925</v>
      </c>
      <c r="F27" s="213" t="s">
        <v>1925</v>
      </c>
      <c r="G27" s="216"/>
      <c r="H27" s="213" t="s">
        <v>951</v>
      </c>
      <c r="I27" s="217" t="s">
        <v>323</v>
      </c>
      <c r="J27" s="217"/>
      <c r="K27" s="215"/>
      <c r="L27" s="224" t="s">
        <v>2522</v>
      </c>
      <c r="M27" s="224"/>
      <c r="N27" s="224"/>
      <c r="O27" s="254"/>
      <c r="P27" s="255"/>
      <c r="Q27" s="224" t="s">
        <v>3826</v>
      </c>
      <c r="R27" s="224"/>
      <c r="S27" s="224"/>
      <c r="T27" s="213"/>
      <c r="U27" s="245"/>
      <c r="V27" s="245"/>
      <c r="W27" s="245"/>
      <c r="X27" s="213"/>
      <c r="Y27" s="219" t="s">
        <v>2419</v>
      </c>
    </row>
    <row r="28" spans="1:29" s="120" customFormat="1" ht="50.25" customHeight="1" outlineLevel="1" x14ac:dyDescent="0.25">
      <c r="A28" s="214" t="s">
        <v>694</v>
      </c>
      <c r="B28" s="265"/>
      <c r="C28" s="214" t="s">
        <v>2354</v>
      </c>
      <c r="D28" s="216" t="s">
        <v>1398</v>
      </c>
      <c r="E28" s="216" t="s">
        <v>1925</v>
      </c>
      <c r="F28" s="213" t="s">
        <v>1925</v>
      </c>
      <c r="G28" s="216"/>
      <c r="H28" s="213" t="s">
        <v>952</v>
      </c>
      <c r="I28" s="217" t="s">
        <v>320</v>
      </c>
      <c r="J28" s="217"/>
      <c r="K28" s="215"/>
      <c r="L28" s="224" t="s">
        <v>2522</v>
      </c>
      <c r="M28" s="224"/>
      <c r="N28" s="224"/>
      <c r="O28" s="254"/>
      <c r="P28" s="255"/>
      <c r="Q28" s="224" t="s">
        <v>3826</v>
      </c>
      <c r="R28" s="224"/>
      <c r="S28" s="224"/>
      <c r="T28" s="213"/>
      <c r="U28" s="245"/>
      <c r="V28" s="245"/>
      <c r="W28" s="245"/>
      <c r="X28" s="213" t="s">
        <v>3180</v>
      </c>
      <c r="Y28" s="219" t="s">
        <v>2122</v>
      </c>
    </row>
    <row r="29" spans="1:29" s="120" customFormat="1" ht="77.25" customHeight="1" outlineLevel="1" x14ac:dyDescent="0.25">
      <c r="A29" s="214" t="s">
        <v>695</v>
      </c>
      <c r="B29" s="265"/>
      <c r="C29" s="214" t="s">
        <v>2354</v>
      </c>
      <c r="D29" s="216" t="s">
        <v>1398</v>
      </c>
      <c r="E29" s="216" t="s">
        <v>1925</v>
      </c>
      <c r="F29" s="213" t="s">
        <v>1925</v>
      </c>
      <c r="G29" s="216"/>
      <c r="H29" s="213" t="s">
        <v>953</v>
      </c>
      <c r="I29" s="217" t="s">
        <v>320</v>
      </c>
      <c r="J29" s="217"/>
      <c r="K29" s="215"/>
      <c r="L29" s="224" t="s">
        <v>2522</v>
      </c>
      <c r="M29" s="224"/>
      <c r="N29" s="224"/>
      <c r="O29" s="254"/>
      <c r="P29" s="255"/>
      <c r="Q29" s="224"/>
      <c r="R29" s="224"/>
      <c r="S29" s="224"/>
      <c r="T29" s="216" t="s">
        <v>3251</v>
      </c>
      <c r="U29" s="245"/>
      <c r="V29" s="245"/>
      <c r="W29" s="245"/>
      <c r="X29" s="213" t="s">
        <v>3180</v>
      </c>
      <c r="Y29" s="219" t="s">
        <v>2122</v>
      </c>
    </row>
    <row r="30" spans="1:29" s="113" customFormat="1" ht="66" customHeight="1" outlineLevel="1" x14ac:dyDescent="0.25">
      <c r="A30" s="214" t="s">
        <v>696</v>
      </c>
      <c r="B30" s="265"/>
      <c r="C30" s="214" t="s">
        <v>2354</v>
      </c>
      <c r="D30" s="216" t="s">
        <v>1398</v>
      </c>
      <c r="E30" s="216" t="s">
        <v>1927</v>
      </c>
      <c r="F30" s="213" t="s">
        <v>3253</v>
      </c>
      <c r="G30" s="216"/>
      <c r="H30" s="213" t="s">
        <v>954</v>
      </c>
      <c r="I30" s="217" t="s">
        <v>323</v>
      </c>
      <c r="J30" s="217"/>
      <c r="K30" s="215" t="s">
        <v>2132</v>
      </c>
      <c r="L30" s="224" t="s">
        <v>2522</v>
      </c>
      <c r="M30" s="224"/>
      <c r="N30" s="224"/>
      <c r="O30" s="254"/>
      <c r="P30" s="255"/>
      <c r="Q30" s="224"/>
      <c r="R30" s="224"/>
      <c r="S30" s="224"/>
      <c r="T30" s="216" t="s">
        <v>3249</v>
      </c>
      <c r="U30" s="245"/>
      <c r="V30" s="245"/>
      <c r="W30" s="245"/>
      <c r="X30" s="213" t="s">
        <v>3180</v>
      </c>
      <c r="Y30" s="219" t="s">
        <v>1083</v>
      </c>
      <c r="Z30" s="98"/>
      <c r="AA30" s="98"/>
      <c r="AB30" s="98"/>
      <c r="AC30" s="98"/>
    </row>
    <row r="31" spans="1:29" s="113" customFormat="1" ht="15" customHeight="1" x14ac:dyDescent="0.25">
      <c r="A31" s="214" t="s">
        <v>697</v>
      </c>
      <c r="B31" s="265"/>
      <c r="C31" s="214" t="s">
        <v>2354</v>
      </c>
      <c r="D31" s="216" t="s">
        <v>1398</v>
      </c>
      <c r="E31" s="216" t="s">
        <v>1925</v>
      </c>
      <c r="F31" s="213" t="s">
        <v>1925</v>
      </c>
      <c r="G31" s="216"/>
      <c r="H31" s="213" t="s">
        <v>955</v>
      </c>
      <c r="I31" s="217" t="s">
        <v>323</v>
      </c>
      <c r="J31" s="217"/>
      <c r="K31" s="215"/>
      <c r="L31" s="224" t="s">
        <v>2522</v>
      </c>
      <c r="M31" s="224"/>
      <c r="N31" s="224"/>
      <c r="O31" s="254"/>
      <c r="P31" s="255"/>
      <c r="Q31" s="224" t="s">
        <v>3826</v>
      </c>
      <c r="R31" s="224"/>
      <c r="S31" s="224"/>
      <c r="T31" s="213"/>
      <c r="U31" s="245"/>
      <c r="V31" s="245"/>
      <c r="W31" s="245"/>
      <c r="X31" s="213"/>
      <c r="Y31" s="219" t="s">
        <v>2419</v>
      </c>
      <c r="Z31" s="98"/>
      <c r="AA31" s="98"/>
      <c r="AB31" s="98"/>
      <c r="AC31" s="98"/>
    </row>
    <row r="32" spans="1:29" s="120" customFormat="1" ht="78" customHeight="1" outlineLevel="1" x14ac:dyDescent="0.25">
      <c r="A32" s="214" t="s">
        <v>1723</v>
      </c>
      <c r="B32" s="214" t="s">
        <v>3220</v>
      </c>
      <c r="C32" s="219" t="s">
        <v>2354</v>
      </c>
      <c r="D32" s="213" t="s">
        <v>1328</v>
      </c>
      <c r="E32" s="216" t="s">
        <v>1925</v>
      </c>
      <c r="F32" s="213" t="s">
        <v>1925</v>
      </c>
      <c r="G32" s="216"/>
      <c r="H32" s="213" t="s">
        <v>460</v>
      </c>
      <c r="I32" s="217" t="s">
        <v>320</v>
      </c>
      <c r="J32" s="217"/>
      <c r="K32" s="215"/>
      <c r="L32" s="219" t="s">
        <v>2522</v>
      </c>
      <c r="M32" s="223" t="s">
        <v>3216</v>
      </c>
      <c r="N32" s="224">
        <v>13.8</v>
      </c>
      <c r="O32" s="254"/>
      <c r="P32" s="255"/>
      <c r="Q32" s="219" t="s">
        <v>3225</v>
      </c>
      <c r="R32" s="219" t="s">
        <v>3186</v>
      </c>
      <c r="S32" s="219"/>
      <c r="T32" s="219"/>
      <c r="U32" s="245"/>
      <c r="V32" s="245"/>
      <c r="W32" s="245"/>
      <c r="X32" s="219" t="s">
        <v>3226</v>
      </c>
      <c r="Y32" s="219" t="s">
        <v>2122</v>
      </c>
    </row>
    <row r="33" spans="1:29" s="113" customFormat="1" ht="78" customHeight="1" outlineLevel="1" x14ac:dyDescent="0.25">
      <c r="A33" s="214" t="s">
        <v>1724</v>
      </c>
      <c r="B33" s="265"/>
      <c r="C33" s="214" t="s">
        <v>2354</v>
      </c>
      <c r="D33" s="216" t="s">
        <v>1328</v>
      </c>
      <c r="E33" s="216" t="s">
        <v>1925</v>
      </c>
      <c r="F33" s="213" t="s">
        <v>1925</v>
      </c>
      <c r="G33" s="216"/>
      <c r="H33" s="213" t="s">
        <v>1882</v>
      </c>
      <c r="I33" s="217" t="s">
        <v>320</v>
      </c>
      <c r="J33" s="217"/>
      <c r="K33" s="215"/>
      <c r="L33" s="224" t="s">
        <v>2425</v>
      </c>
      <c r="M33" s="224"/>
      <c r="N33" s="224"/>
      <c r="O33" s="254"/>
      <c r="P33" s="255"/>
      <c r="Q33" s="224" t="s">
        <v>3827</v>
      </c>
      <c r="R33" s="224"/>
      <c r="S33" s="224"/>
      <c r="T33" s="219"/>
      <c r="U33" s="245"/>
      <c r="V33" s="245"/>
      <c r="W33" s="245"/>
      <c r="X33" s="219" t="s">
        <v>3226</v>
      </c>
      <c r="Y33" s="219" t="s">
        <v>2419</v>
      </c>
      <c r="Z33" s="98"/>
      <c r="AA33" s="98"/>
      <c r="AB33" s="98"/>
      <c r="AC33" s="98"/>
    </row>
    <row r="34" spans="1:29" s="113" customFormat="1" ht="15" customHeight="1" x14ac:dyDescent="0.25">
      <c r="A34" s="214" t="s">
        <v>1725</v>
      </c>
      <c r="B34" s="265"/>
      <c r="C34" s="214" t="s">
        <v>2354</v>
      </c>
      <c r="D34" s="216" t="s">
        <v>1328</v>
      </c>
      <c r="E34" s="216" t="s">
        <v>1925</v>
      </c>
      <c r="F34" s="213" t="s">
        <v>1925</v>
      </c>
      <c r="G34" s="216"/>
      <c r="H34" s="213" t="s">
        <v>1883</v>
      </c>
      <c r="I34" s="217" t="s">
        <v>320</v>
      </c>
      <c r="J34" s="217"/>
      <c r="K34" s="215"/>
      <c r="L34" s="224" t="s">
        <v>2522</v>
      </c>
      <c r="M34" s="224"/>
      <c r="N34" s="224"/>
      <c r="O34" s="254"/>
      <c r="P34" s="255"/>
      <c r="Q34" s="224"/>
      <c r="R34" s="224"/>
      <c r="S34" s="224"/>
      <c r="T34" s="214" t="s">
        <v>3241</v>
      </c>
      <c r="U34" s="245"/>
      <c r="V34" s="245"/>
      <c r="W34" s="245"/>
      <c r="X34" s="219" t="s">
        <v>3180</v>
      </c>
      <c r="Y34" s="219" t="s">
        <v>2122</v>
      </c>
      <c r="Z34" s="98"/>
      <c r="AA34" s="98"/>
      <c r="AB34" s="98"/>
      <c r="AC34" s="98"/>
    </row>
    <row r="35" spans="1:29" s="120" customFormat="1" ht="108" customHeight="1" outlineLevel="1" x14ac:dyDescent="0.25">
      <c r="A35" s="214" t="s">
        <v>679</v>
      </c>
      <c r="B35" s="223" t="s">
        <v>3207</v>
      </c>
      <c r="C35" s="219" t="s">
        <v>2354</v>
      </c>
      <c r="D35" s="213" t="s">
        <v>1308</v>
      </c>
      <c r="E35" s="216" t="s">
        <v>1925</v>
      </c>
      <c r="F35" s="213" t="s">
        <v>1925</v>
      </c>
      <c r="G35" s="216"/>
      <c r="H35" s="213" t="s">
        <v>1839</v>
      </c>
      <c r="I35" s="217" t="s">
        <v>323</v>
      </c>
      <c r="J35" s="217"/>
      <c r="K35" s="215" t="s">
        <v>2125</v>
      </c>
      <c r="L35" s="213" t="s">
        <v>2677</v>
      </c>
      <c r="M35" s="223" t="s">
        <v>3183</v>
      </c>
      <c r="N35" s="223">
        <v>9.1</v>
      </c>
      <c r="O35" s="242"/>
      <c r="P35" s="243"/>
      <c r="Q35" s="213" t="s">
        <v>3208</v>
      </c>
      <c r="R35" s="213" t="s">
        <v>3209</v>
      </c>
      <c r="S35" s="213"/>
      <c r="T35" s="252"/>
      <c r="U35" s="244"/>
      <c r="V35" s="245"/>
      <c r="W35" s="245"/>
      <c r="X35" s="219"/>
      <c r="Y35" s="219" t="s">
        <v>2122</v>
      </c>
    </row>
    <row r="36" spans="1:29" s="120" customFormat="1" ht="141" customHeight="1" outlineLevel="1" x14ac:dyDescent="0.25">
      <c r="A36" s="214" t="s">
        <v>1637</v>
      </c>
      <c r="B36" s="223" t="s">
        <v>3207</v>
      </c>
      <c r="C36" s="219" t="s">
        <v>2354</v>
      </c>
      <c r="D36" s="213" t="s">
        <v>1308</v>
      </c>
      <c r="E36" s="216" t="s">
        <v>1925</v>
      </c>
      <c r="F36" s="213" t="s">
        <v>1925</v>
      </c>
      <c r="G36" s="216"/>
      <c r="H36" s="213" t="s">
        <v>392</v>
      </c>
      <c r="I36" s="217" t="s">
        <v>323</v>
      </c>
      <c r="J36" s="258"/>
      <c r="K36" s="215"/>
      <c r="L36" s="213" t="s">
        <v>2677</v>
      </c>
      <c r="M36" s="223" t="s">
        <v>3183</v>
      </c>
      <c r="N36" s="223">
        <v>9.1999999999999993</v>
      </c>
      <c r="O36" s="242"/>
      <c r="P36" s="243"/>
      <c r="Q36" s="213" t="s">
        <v>3210</v>
      </c>
      <c r="R36" s="213" t="s">
        <v>3211</v>
      </c>
      <c r="S36" s="213"/>
      <c r="T36" s="252"/>
      <c r="U36" s="244"/>
      <c r="V36" s="245"/>
      <c r="W36" s="245"/>
      <c r="X36" s="219"/>
      <c r="Y36" s="219" t="s">
        <v>2122</v>
      </c>
    </row>
    <row r="37" spans="1:29" s="120" customFormat="1" ht="15" customHeight="1" x14ac:dyDescent="0.25">
      <c r="A37" s="214" t="s">
        <v>1744</v>
      </c>
      <c r="B37" s="265"/>
      <c r="C37" s="214" t="s">
        <v>2354</v>
      </c>
      <c r="D37" s="216" t="s">
        <v>1336</v>
      </c>
      <c r="E37" s="216" t="s">
        <v>1925</v>
      </c>
      <c r="F37" s="213" t="s">
        <v>1925</v>
      </c>
      <c r="G37" s="216"/>
      <c r="H37" s="213" t="s">
        <v>1898</v>
      </c>
      <c r="I37" s="217" t="s">
        <v>328</v>
      </c>
      <c r="J37" s="217" t="s">
        <v>1964</v>
      </c>
      <c r="K37" s="215"/>
      <c r="L37" s="224" t="s">
        <v>2677</v>
      </c>
      <c r="M37" s="224"/>
      <c r="N37" s="224"/>
      <c r="O37" s="254"/>
      <c r="P37" s="255"/>
      <c r="Q37" s="224"/>
      <c r="R37" s="224"/>
      <c r="S37" s="224"/>
      <c r="T37" s="219"/>
      <c r="U37" s="245"/>
      <c r="V37" s="245"/>
      <c r="W37" s="245"/>
      <c r="X37" s="219" t="s">
        <v>3180</v>
      </c>
      <c r="Y37" s="219" t="s">
        <v>2122</v>
      </c>
    </row>
    <row r="38" spans="1:29" ht="92.25" customHeight="1" outlineLevel="1" x14ac:dyDescent="0.25">
      <c r="A38" s="214" t="s">
        <v>1745</v>
      </c>
      <c r="B38" s="265"/>
      <c r="C38" s="214" t="s">
        <v>2354</v>
      </c>
      <c r="D38" s="216" t="s">
        <v>1336</v>
      </c>
      <c r="E38" s="216" t="s">
        <v>1925</v>
      </c>
      <c r="F38" s="213" t="s">
        <v>1925</v>
      </c>
      <c r="G38" s="216"/>
      <c r="H38" s="213" t="s">
        <v>1899</v>
      </c>
      <c r="I38" s="217" t="s">
        <v>320</v>
      </c>
      <c r="J38" s="217"/>
      <c r="K38" s="215"/>
      <c r="L38" s="224" t="s">
        <v>2677</v>
      </c>
      <c r="M38" s="224"/>
      <c r="N38" s="224"/>
      <c r="O38" s="254"/>
      <c r="P38" s="255"/>
      <c r="Q38" s="224"/>
      <c r="R38" s="224"/>
      <c r="S38" s="224"/>
      <c r="T38" s="219"/>
      <c r="U38" s="245"/>
      <c r="V38" s="245"/>
      <c r="W38" s="245"/>
      <c r="X38" s="219" t="s">
        <v>3180</v>
      </c>
      <c r="Y38" s="219" t="s">
        <v>2122</v>
      </c>
    </row>
    <row r="39" spans="1:29" ht="93.75" customHeight="1" outlineLevel="1" x14ac:dyDescent="0.25">
      <c r="A39" s="214" t="s">
        <v>1746</v>
      </c>
      <c r="B39" s="265"/>
      <c r="C39" s="214" t="s">
        <v>2354</v>
      </c>
      <c r="D39" s="216" t="s">
        <v>1336</v>
      </c>
      <c r="E39" s="216" t="s">
        <v>1925</v>
      </c>
      <c r="F39" s="213" t="s">
        <v>1925</v>
      </c>
      <c r="G39" s="216"/>
      <c r="H39" s="213" t="s">
        <v>1351</v>
      </c>
      <c r="I39" s="217" t="s">
        <v>320</v>
      </c>
      <c r="J39" s="217" t="s">
        <v>2130</v>
      </c>
      <c r="K39" s="215" t="s">
        <v>2029</v>
      </c>
      <c r="L39" s="224" t="s">
        <v>2522</v>
      </c>
      <c r="M39" s="224"/>
      <c r="N39" s="224"/>
      <c r="O39" s="254"/>
      <c r="P39" s="255"/>
      <c r="Q39" s="224"/>
      <c r="R39" s="224"/>
      <c r="S39" s="224"/>
      <c r="T39" s="219"/>
      <c r="U39" s="245"/>
      <c r="V39" s="245"/>
      <c r="W39" s="245"/>
      <c r="X39" s="219" t="s">
        <v>3244</v>
      </c>
      <c r="Y39" s="219" t="s">
        <v>2419</v>
      </c>
    </row>
    <row r="40" spans="1:29" ht="15" customHeight="1" x14ac:dyDescent="0.25">
      <c r="A40" s="214" t="s">
        <v>690</v>
      </c>
      <c r="B40" s="265"/>
      <c r="C40" s="214" t="s">
        <v>2354</v>
      </c>
      <c r="D40" s="216" t="s">
        <v>1336</v>
      </c>
      <c r="E40" s="216" t="s">
        <v>1925</v>
      </c>
      <c r="F40" s="213" t="s">
        <v>1925</v>
      </c>
      <c r="G40" s="216"/>
      <c r="H40" s="213" t="s">
        <v>948</v>
      </c>
      <c r="I40" s="217" t="s">
        <v>320</v>
      </c>
      <c r="J40" s="217"/>
      <c r="K40" s="215"/>
      <c r="L40" s="224" t="s">
        <v>2522</v>
      </c>
      <c r="M40" s="224"/>
      <c r="N40" s="224"/>
      <c r="O40" s="254"/>
      <c r="P40" s="255"/>
      <c r="Q40" s="224" t="s">
        <v>3828</v>
      </c>
      <c r="R40" s="224"/>
      <c r="S40" s="224"/>
      <c r="T40" s="219"/>
      <c r="U40" s="245"/>
      <c r="V40" s="245"/>
      <c r="W40" s="245"/>
      <c r="X40" s="219" t="s">
        <v>3180</v>
      </c>
      <c r="Y40" s="219" t="s">
        <v>2122</v>
      </c>
    </row>
    <row r="41" spans="1:29" s="113" customFormat="1" ht="107.25" customHeight="1" outlineLevel="1" x14ac:dyDescent="0.25">
      <c r="A41" s="214" t="s">
        <v>680</v>
      </c>
      <c r="B41" s="223" t="s">
        <v>3184</v>
      </c>
      <c r="C41" s="219" t="s">
        <v>2354</v>
      </c>
      <c r="D41" s="213" t="s">
        <v>1311</v>
      </c>
      <c r="E41" s="216" t="s">
        <v>1925</v>
      </c>
      <c r="F41" s="213" t="s">
        <v>1925</v>
      </c>
      <c r="G41" s="216" t="s">
        <v>3508</v>
      </c>
      <c r="H41" s="213" t="s">
        <v>2373</v>
      </c>
      <c r="I41" s="217" t="s">
        <v>320</v>
      </c>
      <c r="J41" s="217"/>
      <c r="K41" s="215" t="s">
        <v>1987</v>
      </c>
      <c r="L41" s="246" t="s">
        <v>2677</v>
      </c>
      <c r="M41" s="223" t="s">
        <v>3185</v>
      </c>
      <c r="N41" s="255">
        <v>1.2</v>
      </c>
      <c r="O41" s="247"/>
      <c r="P41" s="214"/>
      <c r="Q41" s="219"/>
      <c r="R41" s="219"/>
      <c r="S41" s="219"/>
      <c r="T41" s="248"/>
      <c r="U41" s="249"/>
      <c r="V41" s="250"/>
      <c r="W41" s="250"/>
      <c r="X41" s="219"/>
      <c r="Y41" s="219" t="s">
        <v>2122</v>
      </c>
      <c r="Z41" s="98"/>
      <c r="AA41" s="98"/>
      <c r="AB41" s="98"/>
      <c r="AC41" s="98"/>
    </row>
    <row r="42" spans="1:29" s="113" customFormat="1" ht="72" outlineLevel="1" x14ac:dyDescent="0.25">
      <c r="A42" s="214" t="s">
        <v>681</v>
      </c>
      <c r="B42" s="223" t="s">
        <v>3184</v>
      </c>
      <c r="C42" s="219" t="s">
        <v>2354</v>
      </c>
      <c r="D42" s="213" t="s">
        <v>1311</v>
      </c>
      <c r="E42" s="216" t="s">
        <v>1925</v>
      </c>
      <c r="F42" s="213" t="s">
        <v>1925</v>
      </c>
      <c r="G42" s="216" t="s">
        <v>3509</v>
      </c>
      <c r="H42" s="213" t="s">
        <v>2374</v>
      </c>
      <c r="I42" s="217" t="s">
        <v>320</v>
      </c>
      <c r="J42" s="217"/>
      <c r="K42" s="215" t="s">
        <v>1987</v>
      </c>
      <c r="L42" s="246" t="s">
        <v>2677</v>
      </c>
      <c r="M42" s="223" t="s">
        <v>3185</v>
      </c>
      <c r="N42" s="255">
        <v>1.3</v>
      </c>
      <c r="O42" s="247"/>
      <c r="P42" s="214"/>
      <c r="Q42" s="219"/>
      <c r="R42" s="219"/>
      <c r="S42" s="219"/>
      <c r="T42" s="216"/>
      <c r="U42" s="249"/>
      <c r="V42" s="250"/>
      <c r="W42" s="250"/>
      <c r="X42" s="219"/>
      <c r="Y42" s="219" t="s">
        <v>2122</v>
      </c>
      <c r="Z42" s="98"/>
      <c r="AA42" s="98"/>
      <c r="AB42" s="98"/>
      <c r="AC42" s="98"/>
    </row>
    <row r="43" spans="1:29" s="120" customFormat="1" ht="97.5" customHeight="1" outlineLevel="1" x14ac:dyDescent="0.25">
      <c r="A43" s="214" t="s">
        <v>1657</v>
      </c>
      <c r="B43" s="223" t="s">
        <v>3184</v>
      </c>
      <c r="C43" s="219" t="s">
        <v>2354</v>
      </c>
      <c r="D43" s="213" t="s">
        <v>1311</v>
      </c>
      <c r="E43" s="216" t="s">
        <v>1925</v>
      </c>
      <c r="F43" s="213" t="s">
        <v>1925</v>
      </c>
      <c r="G43" s="216" t="s">
        <v>3511</v>
      </c>
      <c r="H43" s="213" t="s">
        <v>1848</v>
      </c>
      <c r="I43" s="217" t="s">
        <v>320</v>
      </c>
      <c r="J43" s="217"/>
      <c r="K43" s="215" t="s">
        <v>1987</v>
      </c>
      <c r="L43" s="246" t="s">
        <v>2422</v>
      </c>
      <c r="M43" s="223" t="s">
        <v>3185</v>
      </c>
      <c r="N43" s="255">
        <v>1.5</v>
      </c>
      <c r="O43" s="247"/>
      <c r="P43" s="214"/>
      <c r="Q43" s="214" t="s">
        <v>3829</v>
      </c>
      <c r="R43" s="219" t="s">
        <v>3186</v>
      </c>
      <c r="S43" s="219"/>
      <c r="T43" s="216"/>
      <c r="U43" s="249"/>
      <c r="V43" s="250"/>
      <c r="W43" s="250"/>
      <c r="X43" s="219"/>
      <c r="Y43" s="219" t="s">
        <v>2122</v>
      </c>
    </row>
    <row r="44" spans="1:29" s="113" customFormat="1" ht="97.5" customHeight="1" outlineLevel="1" x14ac:dyDescent="0.25">
      <c r="A44" s="214" t="s">
        <v>1656</v>
      </c>
      <c r="B44" s="223" t="s">
        <v>3196</v>
      </c>
      <c r="C44" s="219" t="s">
        <v>2354</v>
      </c>
      <c r="D44" s="213" t="s">
        <v>1311</v>
      </c>
      <c r="E44" s="216" t="s">
        <v>1925</v>
      </c>
      <c r="F44" s="213" t="s">
        <v>1925</v>
      </c>
      <c r="G44" s="216"/>
      <c r="H44" s="213" t="s">
        <v>2375</v>
      </c>
      <c r="I44" s="217" t="s">
        <v>320</v>
      </c>
      <c r="J44" s="217"/>
      <c r="K44" s="215" t="s">
        <v>1987</v>
      </c>
      <c r="L44" s="246" t="s">
        <v>2425</v>
      </c>
      <c r="M44" s="255" t="s">
        <v>3183</v>
      </c>
      <c r="N44" s="255">
        <v>7.08</v>
      </c>
      <c r="O44" s="247"/>
      <c r="P44" s="214"/>
      <c r="Q44" s="219"/>
      <c r="R44" s="219"/>
      <c r="S44" s="219"/>
      <c r="T44" s="216"/>
      <c r="U44" s="249"/>
      <c r="V44" s="250"/>
      <c r="W44" s="250"/>
      <c r="X44" s="219"/>
      <c r="Y44" s="219" t="s">
        <v>2122</v>
      </c>
      <c r="Z44" s="98"/>
      <c r="AA44" s="98"/>
      <c r="AB44" s="98"/>
      <c r="AC44" s="98"/>
    </row>
    <row r="45" spans="1:29" s="113" customFormat="1" ht="185.25" customHeight="1" outlineLevel="1" x14ac:dyDescent="0.25">
      <c r="A45" s="214" t="s">
        <v>1655</v>
      </c>
      <c r="B45" s="214"/>
      <c r="C45" s="214" t="s">
        <v>2354</v>
      </c>
      <c r="D45" s="216" t="s">
        <v>1311</v>
      </c>
      <c r="E45" s="216" t="s">
        <v>1925</v>
      </c>
      <c r="F45" s="213" t="s">
        <v>1925</v>
      </c>
      <c r="G45" s="216"/>
      <c r="H45" s="213" t="s">
        <v>1847</v>
      </c>
      <c r="I45" s="217" t="s">
        <v>323</v>
      </c>
      <c r="J45" s="217"/>
      <c r="K45" s="215"/>
      <c r="L45" s="255" t="s">
        <v>2522</v>
      </c>
      <c r="M45" s="255"/>
      <c r="N45" s="255"/>
      <c r="O45" s="247"/>
      <c r="P45" s="214"/>
      <c r="Q45" s="219" t="s">
        <v>3826</v>
      </c>
      <c r="R45" s="219"/>
      <c r="S45" s="219"/>
      <c r="T45" s="214"/>
      <c r="U45" s="249"/>
      <c r="V45" s="250"/>
      <c r="W45" s="250"/>
      <c r="X45" s="219"/>
      <c r="Y45" s="219" t="s">
        <v>2464</v>
      </c>
      <c r="Z45" s="98"/>
      <c r="AA45" s="98"/>
      <c r="AB45" s="98"/>
      <c r="AC45" s="98"/>
    </row>
    <row r="46" spans="1:29" ht="64.5" customHeight="1" outlineLevel="1" x14ac:dyDescent="0.25">
      <c r="A46" s="214" t="s">
        <v>1793</v>
      </c>
      <c r="B46" s="265"/>
      <c r="C46" s="214" t="s">
        <v>2354</v>
      </c>
      <c r="D46" s="216" t="s">
        <v>1345</v>
      </c>
      <c r="E46" s="216" t="s">
        <v>1925</v>
      </c>
      <c r="F46" s="213" t="s">
        <v>1925</v>
      </c>
      <c r="G46" s="216"/>
      <c r="H46" s="213" t="s">
        <v>934</v>
      </c>
      <c r="I46" s="217" t="s">
        <v>320</v>
      </c>
      <c r="J46" s="217"/>
      <c r="K46" s="215"/>
      <c r="L46" s="224" t="s">
        <v>2522</v>
      </c>
      <c r="M46" s="224"/>
      <c r="N46" s="224"/>
      <c r="O46" s="254"/>
      <c r="P46" s="255"/>
      <c r="Q46" s="224"/>
      <c r="R46" s="224"/>
      <c r="S46" s="224"/>
      <c r="T46" s="214" t="s">
        <v>3250</v>
      </c>
      <c r="U46" s="245"/>
      <c r="V46" s="245"/>
      <c r="W46" s="245"/>
      <c r="X46" s="219" t="s">
        <v>3180</v>
      </c>
      <c r="Y46" s="219" t="s">
        <v>2122</v>
      </c>
    </row>
    <row r="47" spans="1:29" ht="168.75" customHeight="1" outlineLevel="1" x14ac:dyDescent="0.25">
      <c r="A47" s="214" t="s">
        <v>1794</v>
      </c>
      <c r="B47" s="265"/>
      <c r="C47" s="214" t="s">
        <v>2354</v>
      </c>
      <c r="D47" s="216" t="s">
        <v>1345</v>
      </c>
      <c r="E47" s="216" t="s">
        <v>1925</v>
      </c>
      <c r="F47" s="213" t="s">
        <v>1925</v>
      </c>
      <c r="G47" s="216"/>
      <c r="H47" s="213" t="s">
        <v>413</v>
      </c>
      <c r="I47" s="217" t="s">
        <v>323</v>
      </c>
      <c r="J47" s="217"/>
      <c r="K47" s="215"/>
      <c r="L47" s="224" t="s">
        <v>2522</v>
      </c>
      <c r="M47" s="224"/>
      <c r="N47" s="224"/>
      <c r="O47" s="254"/>
      <c r="P47" s="255"/>
      <c r="Q47" s="224" t="s">
        <v>3826</v>
      </c>
      <c r="R47" s="224"/>
      <c r="S47" s="224"/>
      <c r="T47" s="219"/>
      <c r="U47" s="245"/>
      <c r="V47" s="245"/>
      <c r="W47" s="245"/>
      <c r="X47" s="219" t="s">
        <v>3226</v>
      </c>
      <c r="Y47" s="219" t="s">
        <v>2419</v>
      </c>
    </row>
    <row r="48" spans="1:29" s="113" customFormat="1" ht="93" customHeight="1" outlineLevel="1" x14ac:dyDescent="0.25">
      <c r="A48" s="214" t="s">
        <v>1795</v>
      </c>
      <c r="B48" s="265"/>
      <c r="C48" s="214" t="s">
        <v>2354</v>
      </c>
      <c r="D48" s="216" t="s">
        <v>1345</v>
      </c>
      <c r="E48" s="216" t="s">
        <v>1925</v>
      </c>
      <c r="F48" s="213" t="s">
        <v>1925</v>
      </c>
      <c r="G48" s="216"/>
      <c r="H48" s="213" t="s">
        <v>414</v>
      </c>
      <c r="I48" s="217" t="s">
        <v>323</v>
      </c>
      <c r="J48" s="217"/>
      <c r="K48" s="215"/>
      <c r="L48" s="224" t="s">
        <v>2522</v>
      </c>
      <c r="M48" s="224"/>
      <c r="N48" s="224"/>
      <c r="O48" s="254"/>
      <c r="P48" s="255"/>
      <c r="Q48" s="224" t="s">
        <v>3830</v>
      </c>
      <c r="R48" s="224"/>
      <c r="S48" s="224"/>
      <c r="T48" s="214" t="s">
        <v>3249</v>
      </c>
      <c r="U48" s="245"/>
      <c r="V48" s="245"/>
      <c r="W48" s="245"/>
      <c r="X48" s="219" t="s">
        <v>3180</v>
      </c>
      <c r="Y48" s="219" t="s">
        <v>2419</v>
      </c>
      <c r="Z48" s="98"/>
      <c r="AA48" s="98"/>
      <c r="AB48" s="98"/>
      <c r="AC48" s="98"/>
    </row>
    <row r="49" spans="1:25" s="120" customFormat="1" ht="28.8" outlineLevel="1" x14ac:dyDescent="0.25">
      <c r="A49" s="214" t="s">
        <v>1796</v>
      </c>
      <c r="B49" s="265"/>
      <c r="C49" s="214" t="s">
        <v>2354</v>
      </c>
      <c r="D49" s="216" t="s">
        <v>1345</v>
      </c>
      <c r="E49" s="216" t="s">
        <v>1925</v>
      </c>
      <c r="F49" s="213" t="s">
        <v>1925</v>
      </c>
      <c r="G49" s="216"/>
      <c r="H49" s="213" t="s">
        <v>935</v>
      </c>
      <c r="I49" s="217" t="s">
        <v>320</v>
      </c>
      <c r="J49" s="217"/>
      <c r="K49" s="215"/>
      <c r="L49" s="224" t="s">
        <v>2522</v>
      </c>
      <c r="M49" s="224"/>
      <c r="N49" s="224"/>
      <c r="O49" s="254"/>
      <c r="P49" s="255"/>
      <c r="Q49" s="224"/>
      <c r="R49" s="224"/>
      <c r="S49" s="224"/>
      <c r="T49" s="219"/>
      <c r="U49" s="245"/>
      <c r="V49" s="245"/>
      <c r="W49" s="245"/>
      <c r="X49" s="219"/>
      <c r="Y49" s="219" t="s">
        <v>2122</v>
      </c>
    </row>
    <row r="50" spans="1:25" s="120" customFormat="1" ht="43.2" outlineLevel="1" x14ac:dyDescent="0.25">
      <c r="A50" s="214" t="s">
        <v>1797</v>
      </c>
      <c r="B50" s="265"/>
      <c r="C50" s="214" t="s">
        <v>2354</v>
      </c>
      <c r="D50" s="216" t="s">
        <v>1345</v>
      </c>
      <c r="E50" s="216" t="s">
        <v>1925</v>
      </c>
      <c r="F50" s="213" t="s">
        <v>1925</v>
      </c>
      <c r="G50" s="216"/>
      <c r="H50" s="213" t="s">
        <v>936</v>
      </c>
      <c r="I50" s="217" t="s">
        <v>320</v>
      </c>
      <c r="J50" s="217"/>
      <c r="K50" s="215"/>
      <c r="L50" s="224" t="s">
        <v>2522</v>
      </c>
      <c r="M50" s="224"/>
      <c r="N50" s="224"/>
      <c r="O50" s="254"/>
      <c r="P50" s="255"/>
      <c r="Q50" s="224"/>
      <c r="R50" s="224"/>
      <c r="S50" s="224"/>
      <c r="T50" s="219"/>
      <c r="U50" s="245"/>
      <c r="V50" s="245"/>
      <c r="W50" s="245"/>
      <c r="X50" s="219"/>
      <c r="Y50" s="219" t="s">
        <v>2122</v>
      </c>
    </row>
    <row r="51" spans="1:25" s="120" customFormat="1" ht="15" customHeight="1" x14ac:dyDescent="0.25">
      <c r="A51" s="214" t="s">
        <v>1798</v>
      </c>
      <c r="B51" s="265"/>
      <c r="C51" s="214" t="s">
        <v>2354</v>
      </c>
      <c r="D51" s="216" t="s">
        <v>1345</v>
      </c>
      <c r="E51" s="216" t="s">
        <v>1925</v>
      </c>
      <c r="F51" s="213" t="s">
        <v>1925</v>
      </c>
      <c r="G51" s="216"/>
      <c r="H51" s="213" t="s">
        <v>415</v>
      </c>
      <c r="I51" s="217" t="s">
        <v>320</v>
      </c>
      <c r="J51" s="217"/>
      <c r="K51" s="215"/>
      <c r="L51" s="224" t="s">
        <v>2522</v>
      </c>
      <c r="M51" s="224"/>
      <c r="N51" s="224"/>
      <c r="O51" s="254"/>
      <c r="P51" s="255"/>
      <c r="Q51" s="224"/>
      <c r="R51" s="224"/>
      <c r="S51" s="224"/>
      <c r="T51" s="219"/>
      <c r="U51" s="245"/>
      <c r="V51" s="245"/>
      <c r="W51" s="245"/>
      <c r="X51" s="219"/>
      <c r="Y51" s="219" t="s">
        <v>2122</v>
      </c>
    </row>
    <row r="52" spans="1:25" s="120" customFormat="1" ht="100.8" outlineLevel="1" x14ac:dyDescent="0.25">
      <c r="A52" s="214" t="s">
        <v>1799</v>
      </c>
      <c r="B52" s="265"/>
      <c r="C52" s="214" t="s">
        <v>2354</v>
      </c>
      <c r="D52" s="216" t="s">
        <v>1345</v>
      </c>
      <c r="E52" s="216" t="s">
        <v>1925</v>
      </c>
      <c r="F52" s="213" t="s">
        <v>1925</v>
      </c>
      <c r="G52" s="216"/>
      <c r="H52" s="213" t="s">
        <v>3831</v>
      </c>
      <c r="I52" s="217" t="s">
        <v>323</v>
      </c>
      <c r="J52" s="217"/>
      <c r="K52" s="215"/>
      <c r="L52" s="224" t="s">
        <v>2522</v>
      </c>
      <c r="M52" s="224"/>
      <c r="N52" s="224"/>
      <c r="O52" s="254"/>
      <c r="P52" s="255"/>
      <c r="Q52" s="224"/>
      <c r="R52" s="224"/>
      <c r="S52" s="224"/>
      <c r="T52" s="219"/>
      <c r="U52" s="245"/>
      <c r="V52" s="245"/>
      <c r="W52" s="245"/>
      <c r="X52" s="219"/>
      <c r="Y52" s="219" t="s">
        <v>1083</v>
      </c>
    </row>
    <row r="53" spans="1:25" s="120" customFormat="1" ht="15" customHeight="1" x14ac:dyDescent="0.25">
      <c r="A53" s="214" t="s">
        <v>1800</v>
      </c>
      <c r="B53" s="265"/>
      <c r="C53" s="214" t="s">
        <v>2354</v>
      </c>
      <c r="D53" s="216" t="s">
        <v>1345</v>
      </c>
      <c r="E53" s="216" t="s">
        <v>1927</v>
      </c>
      <c r="F53" s="213" t="s">
        <v>2350</v>
      </c>
      <c r="G53" s="216"/>
      <c r="H53" s="213" t="s">
        <v>456</v>
      </c>
      <c r="I53" s="217" t="s">
        <v>323</v>
      </c>
      <c r="J53" s="217"/>
      <c r="K53" s="215" t="s">
        <v>1998</v>
      </c>
      <c r="L53" s="224" t="s">
        <v>2522</v>
      </c>
      <c r="M53" s="224"/>
      <c r="N53" s="224"/>
      <c r="O53" s="254"/>
      <c r="P53" s="255"/>
      <c r="Q53" s="224" t="s">
        <v>3832</v>
      </c>
      <c r="R53" s="224"/>
      <c r="S53" s="224"/>
      <c r="T53" s="219"/>
      <c r="U53" s="245"/>
      <c r="V53" s="245"/>
      <c r="W53" s="245"/>
      <c r="X53" s="219"/>
      <c r="Y53" s="219" t="s">
        <v>2429</v>
      </c>
    </row>
    <row r="54" spans="1:25" ht="123.75" customHeight="1" outlineLevel="1" x14ac:dyDescent="0.25">
      <c r="A54" s="214" t="s">
        <v>1801</v>
      </c>
      <c r="B54" s="265"/>
      <c r="C54" s="214" t="s">
        <v>2354</v>
      </c>
      <c r="D54" s="216" t="s">
        <v>1345</v>
      </c>
      <c r="E54" s="216" t="s">
        <v>1925</v>
      </c>
      <c r="F54" s="213" t="s">
        <v>1925</v>
      </c>
      <c r="G54" s="216"/>
      <c r="H54" s="213" t="s">
        <v>417</v>
      </c>
      <c r="I54" s="217" t="s">
        <v>323</v>
      </c>
      <c r="J54" s="217"/>
      <c r="K54" s="215"/>
      <c r="L54" s="224" t="s">
        <v>2522</v>
      </c>
      <c r="M54" s="224"/>
      <c r="N54" s="224"/>
      <c r="O54" s="254"/>
      <c r="P54" s="255"/>
      <c r="Q54" s="224" t="s">
        <v>3833</v>
      </c>
      <c r="R54" s="224"/>
      <c r="S54" s="224"/>
      <c r="T54" s="219"/>
      <c r="U54" s="245"/>
      <c r="V54" s="245"/>
      <c r="W54" s="245"/>
      <c r="X54" s="219"/>
      <c r="Y54" s="219" t="s">
        <v>2419</v>
      </c>
    </row>
    <row r="55" spans="1:25" ht="182.25" customHeight="1" outlineLevel="1" x14ac:dyDescent="0.25">
      <c r="A55" s="214" t="s">
        <v>1802</v>
      </c>
      <c r="B55" s="265"/>
      <c r="C55" s="214" t="s">
        <v>2354</v>
      </c>
      <c r="D55" s="216" t="s">
        <v>1345</v>
      </c>
      <c r="E55" s="216" t="s">
        <v>1925</v>
      </c>
      <c r="F55" s="213" t="s">
        <v>1925</v>
      </c>
      <c r="G55" s="216"/>
      <c r="H55" s="213" t="s">
        <v>418</v>
      </c>
      <c r="I55" s="217" t="s">
        <v>323</v>
      </c>
      <c r="J55" s="217"/>
      <c r="K55" s="215"/>
      <c r="L55" s="224" t="s">
        <v>2522</v>
      </c>
      <c r="M55" s="224"/>
      <c r="N55" s="224"/>
      <c r="O55" s="254"/>
      <c r="P55" s="255"/>
      <c r="Q55" s="224" t="s">
        <v>3834</v>
      </c>
      <c r="R55" s="224"/>
      <c r="S55" s="224"/>
      <c r="T55" s="219"/>
      <c r="U55" s="245"/>
      <c r="V55" s="245"/>
      <c r="W55" s="245"/>
      <c r="X55" s="219"/>
      <c r="Y55" s="219" t="s">
        <v>2419</v>
      </c>
    </row>
    <row r="56" spans="1:25" ht="15" customHeight="1" x14ac:dyDescent="0.25">
      <c r="A56" s="214" t="s">
        <v>1803</v>
      </c>
      <c r="B56" s="265"/>
      <c r="C56" s="214" t="s">
        <v>2354</v>
      </c>
      <c r="D56" s="216" t="s">
        <v>1345</v>
      </c>
      <c r="E56" s="216" t="s">
        <v>1925</v>
      </c>
      <c r="F56" s="213" t="s">
        <v>1925</v>
      </c>
      <c r="G56" s="216"/>
      <c r="H56" s="213" t="s">
        <v>3835</v>
      </c>
      <c r="I56" s="217" t="s">
        <v>323</v>
      </c>
      <c r="J56" s="217"/>
      <c r="K56" s="215"/>
      <c r="L56" s="224" t="s">
        <v>2522</v>
      </c>
      <c r="M56" s="224"/>
      <c r="N56" s="224"/>
      <c r="O56" s="254"/>
      <c r="P56" s="255"/>
      <c r="Q56" s="224"/>
      <c r="R56" s="224"/>
      <c r="S56" s="224"/>
      <c r="T56" s="219"/>
      <c r="U56" s="245"/>
      <c r="V56" s="245"/>
      <c r="W56" s="245"/>
      <c r="X56" s="219"/>
      <c r="Y56" s="219" t="s">
        <v>2122</v>
      </c>
    </row>
    <row r="57" spans="1:25" s="120" customFormat="1" ht="77.25" customHeight="1" outlineLevel="1" x14ac:dyDescent="0.25">
      <c r="A57" s="214" t="s">
        <v>1804</v>
      </c>
      <c r="B57" s="265"/>
      <c r="C57" s="214" t="s">
        <v>2354</v>
      </c>
      <c r="D57" s="216" t="s">
        <v>1345</v>
      </c>
      <c r="E57" s="216" t="s">
        <v>1925</v>
      </c>
      <c r="F57" s="213" t="s">
        <v>1925</v>
      </c>
      <c r="G57" s="216"/>
      <c r="H57" s="213" t="s">
        <v>419</v>
      </c>
      <c r="I57" s="217" t="s">
        <v>323</v>
      </c>
      <c r="J57" s="217"/>
      <c r="K57" s="215"/>
      <c r="L57" s="224" t="s">
        <v>2522</v>
      </c>
      <c r="M57" s="224"/>
      <c r="N57" s="224"/>
      <c r="O57" s="254"/>
      <c r="P57" s="255"/>
      <c r="Q57" s="224" t="s">
        <v>3836</v>
      </c>
      <c r="R57" s="224"/>
      <c r="S57" s="224"/>
      <c r="T57" s="219"/>
      <c r="U57" s="245"/>
      <c r="V57" s="245"/>
      <c r="W57" s="245"/>
      <c r="X57" s="219"/>
      <c r="Y57" s="219" t="s">
        <v>1083</v>
      </c>
    </row>
    <row r="58" spans="1:25" ht="76.5" customHeight="1" outlineLevel="1" x14ac:dyDescent="0.25">
      <c r="A58" s="214" t="s">
        <v>1805</v>
      </c>
      <c r="B58" s="265"/>
      <c r="C58" s="214" t="s">
        <v>2354</v>
      </c>
      <c r="D58" s="216" t="s">
        <v>1345</v>
      </c>
      <c r="E58" s="216" t="s">
        <v>1925</v>
      </c>
      <c r="F58" s="213" t="s">
        <v>1925</v>
      </c>
      <c r="G58" s="216"/>
      <c r="H58" s="213" t="s">
        <v>420</v>
      </c>
      <c r="I58" s="217" t="s">
        <v>323</v>
      </c>
      <c r="J58" s="217"/>
      <c r="K58" s="215"/>
      <c r="L58" s="224" t="s">
        <v>2522</v>
      </c>
      <c r="M58" s="224"/>
      <c r="N58" s="224"/>
      <c r="O58" s="254"/>
      <c r="P58" s="255"/>
      <c r="Q58" s="224"/>
      <c r="R58" s="224"/>
      <c r="S58" s="224"/>
      <c r="T58" s="219"/>
      <c r="U58" s="245"/>
      <c r="V58" s="245"/>
      <c r="W58" s="245"/>
      <c r="X58" s="219"/>
      <c r="Y58" s="219" t="s">
        <v>2122</v>
      </c>
    </row>
    <row r="59" spans="1:25" s="120" customFormat="1" ht="76.5" customHeight="1" outlineLevel="1" x14ac:dyDescent="0.25">
      <c r="A59" s="214" t="s">
        <v>1806</v>
      </c>
      <c r="B59" s="265"/>
      <c r="C59" s="214" t="s">
        <v>2354</v>
      </c>
      <c r="D59" s="216" t="s">
        <v>1345</v>
      </c>
      <c r="E59" s="216" t="s">
        <v>1925</v>
      </c>
      <c r="F59" s="213" t="s">
        <v>1925</v>
      </c>
      <c r="G59" s="216"/>
      <c r="H59" s="213" t="s">
        <v>421</v>
      </c>
      <c r="I59" s="217" t="s">
        <v>323</v>
      </c>
      <c r="J59" s="217"/>
      <c r="K59" s="215"/>
      <c r="L59" s="224" t="s">
        <v>2522</v>
      </c>
      <c r="M59" s="224"/>
      <c r="N59" s="224"/>
      <c r="O59" s="254"/>
      <c r="P59" s="255"/>
      <c r="Q59" s="224" t="s">
        <v>3830</v>
      </c>
      <c r="R59" s="224"/>
      <c r="S59" s="224"/>
      <c r="T59" s="219"/>
      <c r="U59" s="245"/>
      <c r="V59" s="245"/>
      <c r="W59" s="245"/>
      <c r="X59" s="219"/>
      <c r="Y59" s="219" t="s">
        <v>1083</v>
      </c>
    </row>
    <row r="60" spans="1:25" s="120" customFormat="1" ht="27" customHeight="1" x14ac:dyDescent="0.25">
      <c r="A60" s="214" t="s">
        <v>1789</v>
      </c>
      <c r="B60" s="265"/>
      <c r="C60" s="214" t="s">
        <v>2354</v>
      </c>
      <c r="D60" s="216" t="s">
        <v>1339</v>
      </c>
      <c r="E60" s="216" t="s">
        <v>1925</v>
      </c>
      <c r="F60" s="213" t="s">
        <v>1925</v>
      </c>
      <c r="G60" s="216"/>
      <c r="H60" s="213" t="s">
        <v>1341</v>
      </c>
      <c r="I60" s="217" t="s">
        <v>323</v>
      </c>
      <c r="J60" s="217"/>
      <c r="K60" s="215"/>
      <c r="L60" s="224" t="s">
        <v>2522</v>
      </c>
      <c r="M60" s="224"/>
      <c r="N60" s="224"/>
      <c r="O60" s="254"/>
      <c r="P60" s="255"/>
      <c r="Q60" s="224" t="s">
        <v>3830</v>
      </c>
      <c r="R60" s="224"/>
      <c r="S60" s="224"/>
      <c r="T60" s="214" t="s">
        <v>3249</v>
      </c>
      <c r="U60" s="245"/>
      <c r="V60" s="245"/>
      <c r="W60" s="245"/>
      <c r="X60" s="219" t="s">
        <v>3180</v>
      </c>
      <c r="Y60" s="219" t="s">
        <v>1083</v>
      </c>
    </row>
    <row r="61" spans="1:25" s="120" customFormat="1" ht="15" customHeight="1" x14ac:dyDescent="0.25">
      <c r="A61" s="214" t="s">
        <v>1790</v>
      </c>
      <c r="B61" s="265"/>
      <c r="C61" s="214" t="s">
        <v>2354</v>
      </c>
      <c r="D61" s="216" t="s">
        <v>1339</v>
      </c>
      <c r="E61" s="216" t="s">
        <v>1927</v>
      </c>
      <c r="F61" s="213" t="s">
        <v>1925</v>
      </c>
      <c r="G61" s="216"/>
      <c r="H61" s="213" t="s">
        <v>1342</v>
      </c>
      <c r="I61" s="217" t="s">
        <v>323</v>
      </c>
      <c r="J61" s="217"/>
      <c r="K61" s="215" t="s">
        <v>2131</v>
      </c>
      <c r="L61" s="224" t="s">
        <v>2522</v>
      </c>
      <c r="M61" s="224"/>
      <c r="N61" s="224"/>
      <c r="O61" s="254"/>
      <c r="P61" s="255"/>
      <c r="Q61" s="224" t="s">
        <v>3837</v>
      </c>
      <c r="R61" s="224"/>
      <c r="S61" s="224"/>
      <c r="T61" s="214" t="s">
        <v>3249</v>
      </c>
      <c r="U61" s="245"/>
      <c r="V61" s="245"/>
      <c r="W61" s="245"/>
      <c r="X61" s="219" t="s">
        <v>3180</v>
      </c>
      <c r="Y61" s="219" t="s">
        <v>1107</v>
      </c>
    </row>
    <row r="62" spans="1:25" s="120" customFormat="1" ht="50.25" customHeight="1" outlineLevel="1" x14ac:dyDescent="0.25">
      <c r="A62" s="214" t="s">
        <v>15</v>
      </c>
      <c r="B62" s="265"/>
      <c r="C62" s="214" t="s">
        <v>2354</v>
      </c>
      <c r="D62" s="216" t="s">
        <v>1339</v>
      </c>
      <c r="E62" s="216" t="s">
        <v>1925</v>
      </c>
      <c r="F62" s="213" t="s">
        <v>1925</v>
      </c>
      <c r="G62" s="216"/>
      <c r="H62" s="213" t="s">
        <v>1343</v>
      </c>
      <c r="I62" s="217" t="s">
        <v>323</v>
      </c>
      <c r="J62" s="217"/>
      <c r="K62" s="215"/>
      <c r="L62" s="224" t="s">
        <v>2425</v>
      </c>
      <c r="M62" s="224"/>
      <c r="N62" s="224"/>
      <c r="O62" s="254"/>
      <c r="P62" s="255"/>
      <c r="Q62" s="224"/>
      <c r="R62" s="224"/>
      <c r="S62" s="224"/>
      <c r="T62" s="219"/>
      <c r="U62" s="245"/>
      <c r="V62" s="245"/>
      <c r="W62" s="245"/>
      <c r="X62" s="219" t="s">
        <v>3226</v>
      </c>
      <c r="Y62" s="219" t="s">
        <v>2419</v>
      </c>
    </row>
    <row r="63" spans="1:25" s="120" customFormat="1" ht="15" customHeight="1" x14ac:dyDescent="0.25">
      <c r="A63" s="214" t="s">
        <v>1791</v>
      </c>
      <c r="B63" s="265"/>
      <c r="C63" s="214" t="s">
        <v>2354</v>
      </c>
      <c r="D63" s="216" t="s">
        <v>1339</v>
      </c>
      <c r="E63" s="216" t="s">
        <v>1925</v>
      </c>
      <c r="F63" s="213" t="s">
        <v>1925</v>
      </c>
      <c r="G63" s="216"/>
      <c r="H63" s="213" t="s">
        <v>1344</v>
      </c>
      <c r="I63" s="217" t="s">
        <v>323</v>
      </c>
      <c r="J63" s="217"/>
      <c r="K63" s="215"/>
      <c r="L63" s="224" t="s">
        <v>2522</v>
      </c>
      <c r="M63" s="224"/>
      <c r="N63" s="224"/>
      <c r="O63" s="254"/>
      <c r="P63" s="255"/>
      <c r="Q63" s="224" t="s">
        <v>3836</v>
      </c>
      <c r="R63" s="224"/>
      <c r="S63" s="224"/>
      <c r="T63" s="214" t="s">
        <v>3249</v>
      </c>
      <c r="U63" s="245"/>
      <c r="V63" s="245"/>
      <c r="W63" s="245"/>
      <c r="X63" s="219" t="s">
        <v>3180</v>
      </c>
      <c r="Y63" s="219" t="s">
        <v>1083</v>
      </c>
    </row>
    <row r="64" spans="1:25" ht="79.5" customHeight="1" outlineLevel="1" x14ac:dyDescent="0.25">
      <c r="A64" s="214" t="s">
        <v>689</v>
      </c>
      <c r="B64" s="265"/>
      <c r="C64" s="214" t="s">
        <v>2354</v>
      </c>
      <c r="D64" s="216" t="s">
        <v>1339</v>
      </c>
      <c r="E64" s="216" t="s">
        <v>1925</v>
      </c>
      <c r="F64" s="213" t="s">
        <v>1925</v>
      </c>
      <c r="G64" s="216"/>
      <c r="H64" s="213" t="s">
        <v>1350</v>
      </c>
      <c r="I64" s="217" t="s">
        <v>323</v>
      </c>
      <c r="J64" s="217"/>
      <c r="K64" s="215"/>
      <c r="L64" s="224" t="s">
        <v>2522</v>
      </c>
      <c r="M64" s="224"/>
      <c r="N64" s="224"/>
      <c r="O64" s="254"/>
      <c r="P64" s="255"/>
      <c r="Q64" s="224"/>
      <c r="R64" s="224"/>
      <c r="S64" s="224"/>
      <c r="T64" s="219"/>
      <c r="U64" s="245"/>
      <c r="V64" s="245"/>
      <c r="W64" s="245"/>
      <c r="X64" s="219"/>
      <c r="Y64" s="219" t="s">
        <v>1107</v>
      </c>
    </row>
    <row r="65" spans="1:29" ht="15" customHeight="1" x14ac:dyDescent="0.25">
      <c r="A65" s="214" t="s">
        <v>1766</v>
      </c>
      <c r="B65" s="224" t="s">
        <v>3233</v>
      </c>
      <c r="C65" s="214" t="s">
        <v>2354</v>
      </c>
      <c r="D65" s="216" t="s">
        <v>1337</v>
      </c>
      <c r="E65" s="216" t="s">
        <v>1925</v>
      </c>
      <c r="F65" s="216" t="s">
        <v>1925</v>
      </c>
      <c r="G65" s="216"/>
      <c r="H65" s="216" t="s">
        <v>1910</v>
      </c>
      <c r="I65" s="217" t="s">
        <v>320</v>
      </c>
      <c r="J65" s="217"/>
      <c r="K65" s="215"/>
      <c r="L65" s="224" t="s">
        <v>2425</v>
      </c>
      <c r="M65" s="224" t="s">
        <v>3227</v>
      </c>
      <c r="N65" s="224">
        <v>18.100000000000001</v>
      </c>
      <c r="O65" s="254"/>
      <c r="P65" s="255"/>
      <c r="Q65" s="224" t="s">
        <v>3517</v>
      </c>
      <c r="R65" s="224"/>
      <c r="S65" s="224"/>
      <c r="T65" s="219"/>
      <c r="U65" s="245"/>
      <c r="V65" s="245"/>
      <c r="W65" s="245"/>
      <c r="X65" s="219" t="s">
        <v>3226</v>
      </c>
      <c r="Y65" s="219" t="s">
        <v>2122</v>
      </c>
    </row>
    <row r="66" spans="1:29" s="120" customFormat="1" ht="78.75" customHeight="1" outlineLevel="1" x14ac:dyDescent="0.25">
      <c r="A66" s="214" t="s">
        <v>1767</v>
      </c>
      <c r="B66" s="224" t="s">
        <v>3233</v>
      </c>
      <c r="C66" s="214" t="s">
        <v>2354</v>
      </c>
      <c r="D66" s="216" t="s">
        <v>1337</v>
      </c>
      <c r="E66" s="216" t="s">
        <v>1925</v>
      </c>
      <c r="F66" s="216" t="s">
        <v>1925</v>
      </c>
      <c r="G66" s="216"/>
      <c r="H66" s="216" t="s">
        <v>1911</v>
      </c>
      <c r="I66" s="217" t="s">
        <v>320</v>
      </c>
      <c r="J66" s="217"/>
      <c r="K66" s="215"/>
      <c r="L66" s="224" t="s">
        <v>2425</v>
      </c>
      <c r="M66" s="224" t="s">
        <v>3227</v>
      </c>
      <c r="N66" s="224">
        <v>18.2</v>
      </c>
      <c r="O66" s="254"/>
      <c r="P66" s="255"/>
      <c r="Q66" s="224" t="s">
        <v>3517</v>
      </c>
      <c r="R66" s="224"/>
      <c r="S66" s="224"/>
      <c r="T66" s="214" t="s">
        <v>3234</v>
      </c>
      <c r="U66" s="245"/>
      <c r="V66" s="245"/>
      <c r="W66" s="245"/>
      <c r="X66" s="219" t="s">
        <v>3180</v>
      </c>
      <c r="Y66" s="219" t="s">
        <v>2122</v>
      </c>
    </row>
    <row r="67" spans="1:29" s="120" customFormat="1" ht="94.5" customHeight="1" outlineLevel="1" x14ac:dyDescent="0.25">
      <c r="A67" s="214" t="s">
        <v>1776</v>
      </c>
      <c r="B67" s="224" t="s">
        <v>3233</v>
      </c>
      <c r="C67" s="214" t="s">
        <v>2354</v>
      </c>
      <c r="D67" s="216" t="s">
        <v>1337</v>
      </c>
      <c r="E67" s="216" t="s">
        <v>1925</v>
      </c>
      <c r="F67" s="216" t="s">
        <v>1925</v>
      </c>
      <c r="G67" s="216"/>
      <c r="H67" s="216" t="s">
        <v>1917</v>
      </c>
      <c r="I67" s="217" t="s">
        <v>320</v>
      </c>
      <c r="J67" s="217"/>
      <c r="K67" s="215" t="s">
        <v>1996</v>
      </c>
      <c r="L67" s="224" t="s">
        <v>2425</v>
      </c>
      <c r="M67" s="224" t="s">
        <v>3227</v>
      </c>
      <c r="N67" s="224">
        <v>18.3</v>
      </c>
      <c r="O67" s="254"/>
      <c r="P67" s="255"/>
      <c r="Q67" s="224" t="s">
        <v>3517</v>
      </c>
      <c r="R67" s="224"/>
      <c r="S67" s="224"/>
      <c r="T67" s="214" t="s">
        <v>3235</v>
      </c>
      <c r="U67" s="245"/>
      <c r="V67" s="245"/>
      <c r="W67" s="245"/>
      <c r="X67" s="219" t="s">
        <v>3180</v>
      </c>
      <c r="Y67" s="219" t="s">
        <v>2122</v>
      </c>
    </row>
    <row r="68" spans="1:29" ht="123.75" customHeight="1" outlineLevel="1" x14ac:dyDescent="0.25">
      <c r="A68" s="214" t="s">
        <v>1771</v>
      </c>
      <c r="B68" s="224" t="s">
        <v>3236</v>
      </c>
      <c r="C68" s="214" t="s">
        <v>2354</v>
      </c>
      <c r="D68" s="216" t="s">
        <v>1337</v>
      </c>
      <c r="E68" s="216" t="s">
        <v>1925</v>
      </c>
      <c r="F68" s="216" t="s">
        <v>1925</v>
      </c>
      <c r="G68" s="216"/>
      <c r="H68" s="216" t="s">
        <v>412</v>
      </c>
      <c r="I68" s="217" t="s">
        <v>320</v>
      </c>
      <c r="J68" s="217"/>
      <c r="K68" s="215"/>
      <c r="L68" s="224" t="s">
        <v>2677</v>
      </c>
      <c r="M68" s="224" t="s">
        <v>3227</v>
      </c>
      <c r="N68" s="224">
        <v>19.100000000000001</v>
      </c>
      <c r="O68" s="254"/>
      <c r="P68" s="255"/>
      <c r="Q68" s="224" t="s">
        <v>3518</v>
      </c>
      <c r="R68" s="224"/>
      <c r="S68" s="224"/>
      <c r="T68" s="219"/>
      <c r="U68" s="245"/>
      <c r="V68" s="245"/>
      <c r="W68" s="245"/>
      <c r="X68" s="219" t="s">
        <v>3180</v>
      </c>
      <c r="Y68" s="219" t="s">
        <v>2122</v>
      </c>
    </row>
    <row r="69" spans="1:29" s="113" customFormat="1" ht="153.75" customHeight="1" outlineLevel="1" x14ac:dyDescent="0.25">
      <c r="A69" s="214" t="s">
        <v>1772</v>
      </c>
      <c r="B69" s="224" t="s">
        <v>3236</v>
      </c>
      <c r="C69" s="214" t="s">
        <v>2354</v>
      </c>
      <c r="D69" s="216" t="s">
        <v>1337</v>
      </c>
      <c r="E69" s="216" t="s">
        <v>1925</v>
      </c>
      <c r="F69" s="216" t="s">
        <v>1925</v>
      </c>
      <c r="G69" s="216"/>
      <c r="H69" s="216" t="s">
        <v>1913</v>
      </c>
      <c r="I69" s="217" t="s">
        <v>320</v>
      </c>
      <c r="J69" s="217"/>
      <c r="K69" s="215" t="s">
        <v>2030</v>
      </c>
      <c r="L69" s="224" t="s">
        <v>2677</v>
      </c>
      <c r="M69" s="224" t="s">
        <v>3227</v>
      </c>
      <c r="N69" s="224">
        <v>19.2</v>
      </c>
      <c r="O69" s="254"/>
      <c r="P69" s="255"/>
      <c r="Q69" s="224" t="s">
        <v>3519</v>
      </c>
      <c r="R69" s="224"/>
      <c r="S69" s="224"/>
      <c r="T69" s="219"/>
      <c r="U69" s="245"/>
      <c r="V69" s="245"/>
      <c r="W69" s="245"/>
      <c r="X69" s="219" t="s">
        <v>3180</v>
      </c>
      <c r="Y69" s="219" t="s">
        <v>2122</v>
      </c>
      <c r="Z69" s="98"/>
      <c r="AA69" s="98"/>
      <c r="AB69" s="98"/>
      <c r="AC69" s="98"/>
    </row>
    <row r="70" spans="1:29" s="113" customFormat="1" ht="97.5" customHeight="1" outlineLevel="1" x14ac:dyDescent="0.25">
      <c r="A70" s="214" t="s">
        <v>1773</v>
      </c>
      <c r="B70" s="224" t="s">
        <v>3236</v>
      </c>
      <c r="C70" s="214" t="s">
        <v>2354</v>
      </c>
      <c r="D70" s="216" t="s">
        <v>1337</v>
      </c>
      <c r="E70" s="216" t="s">
        <v>1925</v>
      </c>
      <c r="F70" s="216" t="s">
        <v>1925</v>
      </c>
      <c r="G70" s="216"/>
      <c r="H70" s="216" t="s">
        <v>1914</v>
      </c>
      <c r="I70" s="217" t="s">
        <v>320</v>
      </c>
      <c r="J70" s="217"/>
      <c r="K70" s="215"/>
      <c r="L70" s="224" t="s">
        <v>2422</v>
      </c>
      <c r="M70" s="224" t="s">
        <v>3227</v>
      </c>
      <c r="N70" s="224">
        <v>19.3</v>
      </c>
      <c r="O70" s="254"/>
      <c r="P70" s="255"/>
      <c r="Q70" s="224" t="s">
        <v>3520</v>
      </c>
      <c r="R70" s="224" t="s">
        <v>3838</v>
      </c>
      <c r="S70" s="224"/>
      <c r="T70" s="219"/>
      <c r="U70" s="245"/>
      <c r="V70" s="245"/>
      <c r="W70" s="245"/>
      <c r="X70" s="219" t="s">
        <v>3180</v>
      </c>
      <c r="Y70" s="219" t="s">
        <v>2122</v>
      </c>
      <c r="Z70" s="98"/>
      <c r="AA70" s="98"/>
      <c r="AB70" s="98"/>
      <c r="AC70" s="98"/>
    </row>
    <row r="71" spans="1:29" s="113" customFormat="1" ht="76.5" customHeight="1" outlineLevel="1" x14ac:dyDescent="0.25">
      <c r="A71" s="214" t="s">
        <v>1774</v>
      </c>
      <c r="B71" s="224" t="s">
        <v>3236</v>
      </c>
      <c r="C71" s="214" t="s">
        <v>2354</v>
      </c>
      <c r="D71" s="216" t="s">
        <v>1337</v>
      </c>
      <c r="E71" s="216" t="s">
        <v>1925</v>
      </c>
      <c r="F71" s="216" t="s">
        <v>1925</v>
      </c>
      <c r="G71" s="216"/>
      <c r="H71" s="216" t="s">
        <v>1915</v>
      </c>
      <c r="I71" s="217" t="s">
        <v>320</v>
      </c>
      <c r="J71" s="217"/>
      <c r="K71" s="215"/>
      <c r="L71" s="224" t="s">
        <v>2425</v>
      </c>
      <c r="M71" s="224" t="s">
        <v>3227</v>
      </c>
      <c r="N71" s="224">
        <v>19.399999999999999</v>
      </c>
      <c r="O71" s="254"/>
      <c r="P71" s="255"/>
      <c r="Q71" s="224" t="s">
        <v>3521</v>
      </c>
      <c r="R71" s="224"/>
      <c r="S71" s="224"/>
      <c r="T71" s="219"/>
      <c r="U71" s="245"/>
      <c r="V71" s="245"/>
      <c r="W71" s="245"/>
      <c r="X71" s="219" t="s">
        <v>3226</v>
      </c>
      <c r="Y71" s="219" t="s">
        <v>2122</v>
      </c>
      <c r="Z71" s="98"/>
      <c r="AA71" s="98"/>
      <c r="AB71" s="98"/>
      <c r="AC71" s="98"/>
    </row>
    <row r="72" spans="1:29" s="113" customFormat="1" ht="158.4" outlineLevel="1" x14ac:dyDescent="0.25">
      <c r="A72" s="214" t="s">
        <v>1777</v>
      </c>
      <c r="B72" s="224" t="s">
        <v>3236</v>
      </c>
      <c r="C72" s="214" t="s">
        <v>2354</v>
      </c>
      <c r="D72" s="216" t="s">
        <v>1337</v>
      </c>
      <c r="E72" s="216" t="s">
        <v>1925</v>
      </c>
      <c r="F72" s="216" t="s">
        <v>1925</v>
      </c>
      <c r="G72" s="216"/>
      <c r="H72" s="216" t="s">
        <v>1918</v>
      </c>
      <c r="I72" s="217" t="s">
        <v>320</v>
      </c>
      <c r="J72" s="217"/>
      <c r="K72" s="215"/>
      <c r="L72" s="224" t="s">
        <v>2677</v>
      </c>
      <c r="M72" s="224" t="s">
        <v>3227</v>
      </c>
      <c r="N72" s="224">
        <v>19.5</v>
      </c>
      <c r="O72" s="254"/>
      <c r="P72" s="255"/>
      <c r="Q72" s="224" t="s">
        <v>3521</v>
      </c>
      <c r="R72" s="224"/>
      <c r="S72" s="224"/>
      <c r="T72" s="219"/>
      <c r="U72" s="245"/>
      <c r="V72" s="245"/>
      <c r="W72" s="245"/>
      <c r="X72" s="219" t="s">
        <v>3226</v>
      </c>
      <c r="Y72" s="219" t="s">
        <v>2122</v>
      </c>
      <c r="Z72" s="98"/>
      <c r="AA72" s="98"/>
      <c r="AB72" s="98"/>
      <c r="AC72" s="98"/>
    </row>
    <row r="73" spans="1:29" s="113" customFormat="1" ht="63.75" customHeight="1" outlineLevel="1" x14ac:dyDescent="0.25">
      <c r="A73" s="214" t="s">
        <v>1779</v>
      </c>
      <c r="B73" s="224" t="s">
        <v>3236</v>
      </c>
      <c r="C73" s="214" t="s">
        <v>2354</v>
      </c>
      <c r="D73" s="216" t="s">
        <v>1337</v>
      </c>
      <c r="E73" s="216" t="s">
        <v>1925</v>
      </c>
      <c r="F73" s="216" t="s">
        <v>1925</v>
      </c>
      <c r="G73" s="216"/>
      <c r="H73" s="216" t="s">
        <v>454</v>
      </c>
      <c r="I73" s="217" t="s">
        <v>320</v>
      </c>
      <c r="J73" s="217"/>
      <c r="K73" s="215"/>
      <c r="L73" s="224" t="s">
        <v>2522</v>
      </c>
      <c r="M73" s="224" t="s">
        <v>3227</v>
      </c>
      <c r="N73" s="224">
        <v>19.600000000000001</v>
      </c>
      <c r="O73" s="254"/>
      <c r="P73" s="255"/>
      <c r="Q73" s="224"/>
      <c r="R73" s="224"/>
      <c r="S73" s="224"/>
      <c r="T73" s="219"/>
      <c r="U73" s="245"/>
      <c r="V73" s="245"/>
      <c r="W73" s="245"/>
      <c r="X73" s="219"/>
      <c r="Y73" s="219" t="s">
        <v>2122</v>
      </c>
      <c r="Z73" s="98"/>
      <c r="AA73" s="98"/>
      <c r="AB73" s="98"/>
      <c r="AC73" s="98"/>
    </row>
    <row r="74" spans="1:29" s="113" customFormat="1" ht="44.25" customHeight="1" x14ac:dyDescent="0.25">
      <c r="A74" s="214" t="s">
        <v>63</v>
      </c>
      <c r="B74" s="224"/>
      <c r="C74" s="214" t="s">
        <v>989</v>
      </c>
      <c r="D74" s="216" t="s">
        <v>1337</v>
      </c>
      <c r="E74" s="216"/>
      <c r="F74" s="216" t="s">
        <v>1925</v>
      </c>
      <c r="G74" s="216"/>
      <c r="H74" s="214" t="s">
        <v>1025</v>
      </c>
      <c r="I74" s="217"/>
      <c r="J74" s="217"/>
      <c r="K74" s="215"/>
      <c r="L74" s="224" t="s">
        <v>2677</v>
      </c>
      <c r="M74" s="224"/>
      <c r="N74" s="224"/>
      <c r="O74" s="254"/>
      <c r="P74" s="255"/>
      <c r="Q74" s="224" t="s">
        <v>3522</v>
      </c>
      <c r="R74" s="224"/>
      <c r="S74" s="224"/>
      <c r="T74" s="219"/>
      <c r="U74" s="245"/>
      <c r="V74" s="245"/>
      <c r="W74" s="245"/>
      <c r="X74" s="219"/>
      <c r="Y74" s="219" t="s">
        <v>2122</v>
      </c>
      <c r="Z74" s="98"/>
      <c r="AA74" s="98"/>
      <c r="AB74" s="98"/>
      <c r="AC74" s="98"/>
    </row>
    <row r="75" spans="1:29" s="113" customFormat="1" ht="15" customHeight="1" x14ac:dyDescent="0.25">
      <c r="A75" s="214" t="s">
        <v>1780</v>
      </c>
      <c r="B75" s="265" t="s">
        <v>3237</v>
      </c>
      <c r="C75" s="214" t="s">
        <v>2354</v>
      </c>
      <c r="D75" s="216" t="s">
        <v>1337</v>
      </c>
      <c r="E75" s="216" t="s">
        <v>1925</v>
      </c>
      <c r="F75" s="216" t="s">
        <v>1925</v>
      </c>
      <c r="G75" s="216"/>
      <c r="H75" s="216" t="s">
        <v>926</v>
      </c>
      <c r="I75" s="217" t="s">
        <v>320</v>
      </c>
      <c r="J75" s="217"/>
      <c r="K75" s="215"/>
      <c r="L75" s="224" t="s">
        <v>2522</v>
      </c>
      <c r="M75" s="224" t="s">
        <v>3227</v>
      </c>
      <c r="N75" s="224">
        <v>20.100000000000001</v>
      </c>
      <c r="O75" s="254"/>
      <c r="P75" s="255"/>
      <c r="Q75" s="224" t="s">
        <v>3523</v>
      </c>
      <c r="R75" s="224" t="s">
        <v>2384</v>
      </c>
      <c r="S75" s="224"/>
      <c r="T75" s="219"/>
      <c r="U75" s="245"/>
      <c r="V75" s="245"/>
      <c r="W75" s="245"/>
      <c r="X75" s="219" t="s">
        <v>3180</v>
      </c>
      <c r="Y75" s="219" t="s">
        <v>2122</v>
      </c>
      <c r="Z75" s="98"/>
      <c r="AA75" s="98"/>
      <c r="AB75" s="98"/>
      <c r="AC75" s="98"/>
    </row>
    <row r="76" spans="1:29" s="120" customFormat="1" ht="153.75" customHeight="1" outlineLevel="1" x14ac:dyDescent="0.25">
      <c r="A76" s="214" t="s">
        <v>64</v>
      </c>
      <c r="B76" s="265"/>
      <c r="C76" s="214" t="s">
        <v>989</v>
      </c>
      <c r="D76" s="216" t="s">
        <v>1337</v>
      </c>
      <c r="E76" s="216"/>
      <c r="F76" s="216" t="s">
        <v>1925</v>
      </c>
      <c r="G76" s="216"/>
      <c r="H76" s="214" t="s">
        <v>1026</v>
      </c>
      <c r="I76" s="217"/>
      <c r="J76" s="217"/>
      <c r="K76" s="215"/>
      <c r="L76" s="224" t="s">
        <v>2677</v>
      </c>
      <c r="M76" s="224"/>
      <c r="N76" s="224"/>
      <c r="O76" s="254"/>
      <c r="P76" s="255"/>
      <c r="Q76" s="224" t="s">
        <v>3524</v>
      </c>
      <c r="R76" s="224"/>
      <c r="S76" s="224"/>
      <c r="T76" s="219"/>
      <c r="U76" s="245"/>
      <c r="V76" s="245"/>
      <c r="W76" s="245"/>
      <c r="X76" s="219"/>
      <c r="Y76" s="219" t="s">
        <v>2122</v>
      </c>
    </row>
    <row r="77" spans="1:29" s="120" customFormat="1" ht="15" customHeight="1" x14ac:dyDescent="0.25">
      <c r="A77" s="214" t="s">
        <v>77</v>
      </c>
      <c r="B77" s="265"/>
      <c r="C77" s="214" t="s">
        <v>989</v>
      </c>
      <c r="D77" s="216" t="s">
        <v>1337</v>
      </c>
      <c r="E77" s="216"/>
      <c r="F77" s="216" t="s">
        <v>1925</v>
      </c>
      <c r="G77" s="216"/>
      <c r="H77" s="497" t="s">
        <v>1300</v>
      </c>
      <c r="I77" s="217"/>
      <c r="J77" s="217"/>
      <c r="K77" s="215"/>
      <c r="L77" s="224" t="s">
        <v>2677</v>
      </c>
      <c r="M77" s="224"/>
      <c r="N77" s="224"/>
      <c r="O77" s="254"/>
      <c r="P77" s="255"/>
      <c r="Q77" s="224" t="s">
        <v>3525</v>
      </c>
      <c r="R77" s="224"/>
      <c r="S77" s="224"/>
      <c r="T77" s="219"/>
      <c r="U77" s="245"/>
      <c r="V77" s="245"/>
      <c r="W77" s="245"/>
      <c r="X77" s="219"/>
      <c r="Y77" s="219" t="s">
        <v>2122</v>
      </c>
    </row>
    <row r="78" spans="1:29" s="120" customFormat="1" ht="57.6" outlineLevel="1" x14ac:dyDescent="0.25">
      <c r="A78" s="214" t="s">
        <v>1784</v>
      </c>
      <c r="B78" s="224" t="s">
        <v>3238</v>
      </c>
      <c r="C78" s="214" t="s">
        <v>2354</v>
      </c>
      <c r="D78" s="216" t="s">
        <v>1337</v>
      </c>
      <c r="E78" s="216" t="s">
        <v>1925</v>
      </c>
      <c r="F78" s="216" t="s">
        <v>1925</v>
      </c>
      <c r="G78" s="216"/>
      <c r="H78" s="216" t="s">
        <v>930</v>
      </c>
      <c r="I78" s="217" t="s">
        <v>320</v>
      </c>
      <c r="J78" s="217"/>
      <c r="K78" s="215"/>
      <c r="L78" s="224" t="s">
        <v>2677</v>
      </c>
      <c r="M78" s="224" t="s">
        <v>3227</v>
      </c>
      <c r="N78" s="224">
        <v>21.1</v>
      </c>
      <c r="O78" s="254"/>
      <c r="P78" s="255"/>
      <c r="Q78" s="224"/>
      <c r="R78" s="224"/>
      <c r="S78" s="224"/>
      <c r="T78" s="219"/>
      <c r="U78" s="245"/>
      <c r="V78" s="245"/>
      <c r="W78" s="245"/>
      <c r="X78" s="219" t="s">
        <v>3180</v>
      </c>
      <c r="Y78" s="219" t="s">
        <v>2122</v>
      </c>
    </row>
    <row r="79" spans="1:29" s="120" customFormat="1" ht="15" customHeight="1" x14ac:dyDescent="0.25">
      <c r="A79" s="214" t="s">
        <v>1768</v>
      </c>
      <c r="B79" s="265"/>
      <c r="C79" s="214" t="s">
        <v>2354</v>
      </c>
      <c r="D79" s="216" t="s">
        <v>1337</v>
      </c>
      <c r="E79" s="216" t="s">
        <v>1925</v>
      </c>
      <c r="F79" s="213" t="s">
        <v>1925</v>
      </c>
      <c r="G79" s="216"/>
      <c r="H79" s="213" t="s">
        <v>453</v>
      </c>
      <c r="I79" s="217" t="s">
        <v>320</v>
      </c>
      <c r="J79" s="217"/>
      <c r="K79" s="215"/>
      <c r="L79" s="224" t="s">
        <v>2522</v>
      </c>
      <c r="M79" s="224"/>
      <c r="N79" s="224"/>
      <c r="O79" s="254"/>
      <c r="P79" s="255"/>
      <c r="Q79" s="224"/>
      <c r="R79" s="224"/>
      <c r="S79" s="224"/>
      <c r="T79" s="219"/>
      <c r="U79" s="245"/>
      <c r="V79" s="245"/>
      <c r="W79" s="245"/>
      <c r="X79" s="219" t="s">
        <v>3180</v>
      </c>
      <c r="Y79" s="219" t="s">
        <v>2440</v>
      </c>
    </row>
    <row r="80" spans="1:29" s="120" customFormat="1" ht="91.5" customHeight="1" outlineLevel="1" x14ac:dyDescent="0.25">
      <c r="A80" s="214" t="s">
        <v>1775</v>
      </c>
      <c r="B80" s="265"/>
      <c r="C80" s="214" t="s">
        <v>2354</v>
      </c>
      <c r="D80" s="216" t="s">
        <v>1337</v>
      </c>
      <c r="E80" s="216" t="s">
        <v>1925</v>
      </c>
      <c r="F80" s="213" t="s">
        <v>1925</v>
      </c>
      <c r="G80" s="216"/>
      <c r="H80" s="213" t="s">
        <v>1916</v>
      </c>
      <c r="I80" s="217" t="s">
        <v>320</v>
      </c>
      <c r="J80" s="217"/>
      <c r="K80" s="215"/>
      <c r="L80" s="224" t="s">
        <v>2522</v>
      </c>
      <c r="M80" s="224"/>
      <c r="N80" s="224"/>
      <c r="O80" s="254"/>
      <c r="P80" s="255"/>
      <c r="Q80" s="224"/>
      <c r="R80" s="224"/>
      <c r="S80" s="224"/>
      <c r="T80" s="219"/>
      <c r="U80" s="245"/>
      <c r="V80" s="245"/>
      <c r="W80" s="245"/>
      <c r="X80" s="219" t="s">
        <v>3180</v>
      </c>
      <c r="Y80" s="219" t="s">
        <v>2122</v>
      </c>
    </row>
    <row r="81" spans="1:25" s="120" customFormat="1" ht="168" customHeight="1" outlineLevel="1" x14ac:dyDescent="0.25">
      <c r="A81" s="214" t="s">
        <v>1778</v>
      </c>
      <c r="B81" s="265"/>
      <c r="C81" s="214" t="s">
        <v>2354</v>
      </c>
      <c r="D81" s="216" t="s">
        <v>1337</v>
      </c>
      <c r="E81" s="216" t="s">
        <v>1925</v>
      </c>
      <c r="F81" s="213" t="s">
        <v>1925</v>
      </c>
      <c r="G81" s="216"/>
      <c r="H81" s="213" t="s">
        <v>1919</v>
      </c>
      <c r="I81" s="217" t="s">
        <v>320</v>
      </c>
      <c r="J81" s="217"/>
      <c r="K81" s="215"/>
      <c r="L81" s="224" t="s">
        <v>2522</v>
      </c>
      <c r="M81" s="224"/>
      <c r="N81" s="224"/>
      <c r="O81" s="254"/>
      <c r="P81" s="255"/>
      <c r="Q81" s="224"/>
      <c r="R81" s="224"/>
      <c r="S81" s="224"/>
      <c r="T81" s="219"/>
      <c r="U81" s="245"/>
      <c r="V81" s="245"/>
      <c r="W81" s="245"/>
      <c r="X81" s="219" t="s">
        <v>3226</v>
      </c>
      <c r="Y81" s="219" t="s">
        <v>2122</v>
      </c>
    </row>
    <row r="82" spans="1:25" s="120" customFormat="1" ht="43.2" outlineLevel="1" x14ac:dyDescent="0.25">
      <c r="A82" s="214" t="s">
        <v>1781</v>
      </c>
      <c r="B82" s="265"/>
      <c r="C82" s="214" t="s">
        <v>2354</v>
      </c>
      <c r="D82" s="216" t="s">
        <v>1337</v>
      </c>
      <c r="E82" s="216" t="s">
        <v>1925</v>
      </c>
      <c r="F82" s="213" t="s">
        <v>1925</v>
      </c>
      <c r="G82" s="216"/>
      <c r="H82" s="213" t="s">
        <v>927</v>
      </c>
      <c r="I82" s="217" t="s">
        <v>320</v>
      </c>
      <c r="J82" s="217"/>
      <c r="K82" s="215"/>
      <c r="L82" s="224" t="s">
        <v>2522</v>
      </c>
      <c r="M82" s="224"/>
      <c r="N82" s="224"/>
      <c r="O82" s="254"/>
      <c r="P82" s="255"/>
      <c r="Q82" s="224"/>
      <c r="R82" s="224"/>
      <c r="S82" s="224"/>
      <c r="T82" s="219"/>
      <c r="U82" s="245"/>
      <c r="V82" s="245"/>
      <c r="W82" s="245"/>
      <c r="X82" s="219" t="s">
        <v>3180</v>
      </c>
      <c r="Y82" s="219" t="s">
        <v>2122</v>
      </c>
    </row>
    <row r="83" spans="1:25" s="120" customFormat="1" ht="61.5" customHeight="1" outlineLevel="1" x14ac:dyDescent="0.25">
      <c r="A83" s="214" t="s">
        <v>1782</v>
      </c>
      <c r="B83" s="265"/>
      <c r="C83" s="214" t="s">
        <v>2354</v>
      </c>
      <c r="D83" s="216" t="s">
        <v>1337</v>
      </c>
      <c r="E83" s="216" t="s">
        <v>1927</v>
      </c>
      <c r="F83" s="213" t="s">
        <v>3253</v>
      </c>
      <c r="G83" s="216"/>
      <c r="H83" s="213" t="s">
        <v>928</v>
      </c>
      <c r="I83" s="217" t="s">
        <v>323</v>
      </c>
      <c r="J83" s="217"/>
      <c r="K83" s="215"/>
      <c r="L83" s="224" t="s">
        <v>2522</v>
      </c>
      <c r="M83" s="224"/>
      <c r="N83" s="224"/>
      <c r="O83" s="254"/>
      <c r="P83" s="255"/>
      <c r="Q83" s="224" t="s">
        <v>3839</v>
      </c>
      <c r="R83" s="224"/>
      <c r="S83" s="224"/>
      <c r="T83" s="219"/>
      <c r="U83" s="245"/>
      <c r="V83" s="245"/>
      <c r="W83" s="245"/>
      <c r="X83" s="219" t="s">
        <v>3180</v>
      </c>
      <c r="Y83" s="219" t="s">
        <v>2122</v>
      </c>
    </row>
    <row r="84" spans="1:25" s="120" customFormat="1" ht="48" customHeight="1" outlineLevel="1" x14ac:dyDescent="0.25">
      <c r="A84" s="214" t="s">
        <v>1783</v>
      </c>
      <c r="B84" s="265"/>
      <c r="C84" s="214" t="s">
        <v>2354</v>
      </c>
      <c r="D84" s="216" t="s">
        <v>1337</v>
      </c>
      <c r="E84" s="216" t="s">
        <v>1925</v>
      </c>
      <c r="F84" s="213" t="s">
        <v>1925</v>
      </c>
      <c r="G84" s="216"/>
      <c r="H84" s="213" t="s">
        <v>929</v>
      </c>
      <c r="I84" s="217" t="s">
        <v>320</v>
      </c>
      <c r="J84" s="217"/>
      <c r="K84" s="215"/>
      <c r="L84" s="224" t="s">
        <v>2522</v>
      </c>
      <c r="M84" s="224"/>
      <c r="N84" s="224"/>
      <c r="O84" s="254"/>
      <c r="P84" s="255"/>
      <c r="Q84" s="224"/>
      <c r="R84" s="224"/>
      <c r="S84" s="224"/>
      <c r="T84" s="219"/>
      <c r="U84" s="245"/>
      <c r="V84" s="245"/>
      <c r="W84" s="245"/>
      <c r="X84" s="219" t="s">
        <v>3180</v>
      </c>
      <c r="Y84" s="219" t="s">
        <v>2122</v>
      </c>
    </row>
    <row r="85" spans="1:25" s="120" customFormat="1" ht="72" outlineLevel="1" x14ac:dyDescent="0.25">
      <c r="A85" s="214" t="s">
        <v>1785</v>
      </c>
      <c r="B85" s="265"/>
      <c r="C85" s="214" t="s">
        <v>2354</v>
      </c>
      <c r="D85" s="216" t="s">
        <v>1337</v>
      </c>
      <c r="E85" s="216" t="s">
        <v>1925</v>
      </c>
      <c r="F85" s="213" t="s">
        <v>1925</v>
      </c>
      <c r="G85" s="216"/>
      <c r="H85" s="213" t="s">
        <v>931</v>
      </c>
      <c r="I85" s="217" t="s">
        <v>323</v>
      </c>
      <c r="J85" s="217"/>
      <c r="K85" s="215"/>
      <c r="L85" s="224" t="s">
        <v>2522</v>
      </c>
      <c r="M85" s="224"/>
      <c r="N85" s="224"/>
      <c r="O85" s="254"/>
      <c r="P85" s="255"/>
      <c r="Q85" s="224"/>
      <c r="R85" s="224"/>
      <c r="S85" s="224"/>
      <c r="T85" s="219"/>
      <c r="U85" s="245"/>
      <c r="V85" s="245"/>
      <c r="W85" s="245"/>
      <c r="X85" s="219" t="s">
        <v>3226</v>
      </c>
      <c r="Y85" s="219" t="s">
        <v>2122</v>
      </c>
    </row>
    <row r="86" spans="1:25" s="120" customFormat="1" ht="48" customHeight="1" outlineLevel="1" x14ac:dyDescent="0.25">
      <c r="A86" s="214" t="s">
        <v>1786</v>
      </c>
      <c r="B86" s="265"/>
      <c r="C86" s="214" t="s">
        <v>2354</v>
      </c>
      <c r="D86" s="216" t="s">
        <v>1337</v>
      </c>
      <c r="E86" s="216" t="s">
        <v>1925</v>
      </c>
      <c r="F86" s="213" t="s">
        <v>1925</v>
      </c>
      <c r="G86" s="216"/>
      <c r="H86" s="213" t="s">
        <v>932</v>
      </c>
      <c r="I86" s="217" t="s">
        <v>323</v>
      </c>
      <c r="J86" s="217"/>
      <c r="K86" s="215"/>
      <c r="L86" s="224" t="s">
        <v>2522</v>
      </c>
      <c r="M86" s="224"/>
      <c r="N86" s="224"/>
      <c r="O86" s="254"/>
      <c r="P86" s="255"/>
      <c r="Q86" s="224" t="s">
        <v>3840</v>
      </c>
      <c r="R86" s="224"/>
      <c r="S86" s="224"/>
      <c r="T86" s="219"/>
      <c r="U86" s="245"/>
      <c r="V86" s="245"/>
      <c r="W86" s="245"/>
      <c r="X86" s="219" t="s">
        <v>3180</v>
      </c>
      <c r="Y86" s="219" t="s">
        <v>2419</v>
      </c>
    </row>
    <row r="87" spans="1:25" s="120" customFormat="1" ht="64.5" customHeight="1" outlineLevel="1" x14ac:dyDescent="0.25">
      <c r="A87" s="214" t="s">
        <v>1787</v>
      </c>
      <c r="B87" s="265"/>
      <c r="C87" s="214" t="s">
        <v>2354</v>
      </c>
      <c r="D87" s="216" t="s">
        <v>1337</v>
      </c>
      <c r="E87" s="216" t="s">
        <v>1925</v>
      </c>
      <c r="F87" s="213" t="s">
        <v>1925</v>
      </c>
      <c r="G87" s="216"/>
      <c r="H87" s="213" t="s">
        <v>933</v>
      </c>
      <c r="I87" s="217" t="s">
        <v>320</v>
      </c>
      <c r="J87" s="217"/>
      <c r="K87" s="215"/>
      <c r="L87" s="224" t="s">
        <v>2677</v>
      </c>
      <c r="M87" s="224"/>
      <c r="N87" s="224"/>
      <c r="O87" s="254"/>
      <c r="P87" s="255"/>
      <c r="Q87" s="224"/>
      <c r="R87" s="224"/>
      <c r="S87" s="224"/>
      <c r="T87" s="219"/>
      <c r="U87" s="245"/>
      <c r="V87" s="245"/>
      <c r="W87" s="245"/>
      <c r="X87" s="219"/>
      <c r="Y87" s="219" t="s">
        <v>2122</v>
      </c>
    </row>
    <row r="88" spans="1:25" s="120" customFormat="1" ht="48.75" customHeight="1" outlineLevel="1" x14ac:dyDescent="0.25">
      <c r="A88" s="214" t="s">
        <v>1788</v>
      </c>
      <c r="B88" s="265"/>
      <c r="C88" s="214" t="s">
        <v>2354</v>
      </c>
      <c r="D88" s="216" t="s">
        <v>1337</v>
      </c>
      <c r="E88" s="216" t="s">
        <v>1925</v>
      </c>
      <c r="F88" s="213" t="s">
        <v>1925</v>
      </c>
      <c r="G88" s="216"/>
      <c r="H88" s="213" t="s">
        <v>1340</v>
      </c>
      <c r="I88" s="217" t="s">
        <v>323</v>
      </c>
      <c r="J88" s="217"/>
      <c r="K88" s="215"/>
      <c r="L88" s="224" t="s">
        <v>2522</v>
      </c>
      <c r="M88" s="224"/>
      <c r="N88" s="224"/>
      <c r="O88" s="254"/>
      <c r="P88" s="255"/>
      <c r="Q88" s="224" t="s">
        <v>3841</v>
      </c>
      <c r="R88" s="224"/>
      <c r="S88" s="224"/>
      <c r="T88" s="219"/>
      <c r="U88" s="245"/>
      <c r="V88" s="245"/>
      <c r="W88" s="245"/>
      <c r="X88" s="219"/>
      <c r="Y88" s="219" t="s">
        <v>2122</v>
      </c>
    </row>
    <row r="89" spans="1:25" s="120" customFormat="1" ht="15" customHeight="1" x14ac:dyDescent="0.25">
      <c r="A89" s="214" t="s">
        <v>1673</v>
      </c>
      <c r="B89" s="214" t="s">
        <v>3220</v>
      </c>
      <c r="C89" s="219" t="s">
        <v>2354</v>
      </c>
      <c r="D89" s="213" t="s">
        <v>1319</v>
      </c>
      <c r="E89" s="216" t="s">
        <v>1925</v>
      </c>
      <c r="F89" s="213" t="s">
        <v>1925</v>
      </c>
      <c r="G89" s="216"/>
      <c r="H89" s="213" t="s">
        <v>1324</v>
      </c>
      <c r="I89" s="217" t="s">
        <v>320</v>
      </c>
      <c r="J89" s="217"/>
      <c r="K89" s="215"/>
      <c r="L89" s="246" t="s">
        <v>2522</v>
      </c>
      <c r="M89" s="223" t="s">
        <v>3216</v>
      </c>
      <c r="N89" s="223">
        <v>13.7</v>
      </c>
      <c r="O89" s="247"/>
      <c r="P89" s="214"/>
      <c r="Q89" s="219" t="s">
        <v>3224</v>
      </c>
      <c r="R89" s="214" t="s">
        <v>3512</v>
      </c>
      <c r="S89" s="219"/>
      <c r="T89" s="216"/>
      <c r="U89" s="249"/>
      <c r="V89" s="250"/>
      <c r="W89" s="250"/>
      <c r="X89" s="219"/>
      <c r="Y89" s="219" t="s">
        <v>2122</v>
      </c>
    </row>
    <row r="90" spans="1:25" ht="77.25" customHeight="1" outlineLevel="1" x14ac:dyDescent="0.25">
      <c r="A90" s="214" t="s">
        <v>1672</v>
      </c>
      <c r="B90" s="223"/>
      <c r="C90" s="214" t="s">
        <v>2354</v>
      </c>
      <c r="D90" s="216" t="s">
        <v>1319</v>
      </c>
      <c r="E90" s="216" t="s">
        <v>1925</v>
      </c>
      <c r="F90" s="213" t="s">
        <v>1925</v>
      </c>
      <c r="G90" s="216"/>
      <c r="H90" s="213" t="s">
        <v>1854</v>
      </c>
      <c r="I90" s="217" t="s">
        <v>323</v>
      </c>
      <c r="J90" s="217"/>
      <c r="K90" s="215" t="s">
        <v>1993</v>
      </c>
      <c r="L90" s="223" t="s">
        <v>2522</v>
      </c>
      <c r="M90" s="223"/>
      <c r="N90" s="223"/>
      <c r="O90" s="247"/>
      <c r="P90" s="243"/>
      <c r="Q90" s="213" t="s">
        <v>3842</v>
      </c>
      <c r="R90" s="213"/>
      <c r="S90" s="213"/>
      <c r="T90" s="216"/>
      <c r="U90" s="249"/>
      <c r="V90" s="250"/>
      <c r="W90" s="250"/>
      <c r="X90" s="219"/>
      <c r="Y90" s="219" t="s">
        <v>2122</v>
      </c>
    </row>
    <row r="91" spans="1:25" s="120" customFormat="1" ht="34.5" customHeight="1" outlineLevel="1" x14ac:dyDescent="0.25">
      <c r="A91" s="214" t="s">
        <v>1677</v>
      </c>
      <c r="B91" s="213"/>
      <c r="C91" s="214" t="s">
        <v>2354</v>
      </c>
      <c r="D91" s="216" t="s">
        <v>1319</v>
      </c>
      <c r="E91" s="216" t="s">
        <v>1925</v>
      </c>
      <c r="F91" s="213" t="s">
        <v>1925</v>
      </c>
      <c r="G91" s="216"/>
      <c r="H91" s="213" t="s">
        <v>434</v>
      </c>
      <c r="I91" s="217" t="s">
        <v>323</v>
      </c>
      <c r="J91" s="217"/>
      <c r="K91" s="215"/>
      <c r="L91" s="223" t="s">
        <v>2522</v>
      </c>
      <c r="M91" s="223"/>
      <c r="N91" s="223"/>
      <c r="O91" s="242"/>
      <c r="P91" s="243"/>
      <c r="Q91" s="213"/>
      <c r="R91" s="213"/>
      <c r="S91" s="213"/>
      <c r="T91" s="216"/>
      <c r="U91" s="249"/>
      <c r="V91" s="250"/>
      <c r="W91" s="250"/>
      <c r="X91" s="219"/>
      <c r="Y91" s="219" t="s">
        <v>2122</v>
      </c>
    </row>
    <row r="92" spans="1:25" s="120" customFormat="1" ht="15" customHeight="1" x14ac:dyDescent="0.25">
      <c r="A92" s="214" t="s">
        <v>1681</v>
      </c>
      <c r="B92" s="223"/>
      <c r="C92" s="214" t="s">
        <v>2354</v>
      </c>
      <c r="D92" s="216" t="s">
        <v>1319</v>
      </c>
      <c r="E92" s="216" t="s">
        <v>1925</v>
      </c>
      <c r="F92" s="213" t="s">
        <v>1925</v>
      </c>
      <c r="G92" s="216"/>
      <c r="H92" s="213" t="s">
        <v>435</v>
      </c>
      <c r="I92" s="217" t="s">
        <v>323</v>
      </c>
      <c r="J92" s="217"/>
      <c r="K92" s="215"/>
      <c r="L92" s="223" t="s">
        <v>2522</v>
      </c>
      <c r="M92" s="223"/>
      <c r="N92" s="223"/>
      <c r="O92" s="242"/>
      <c r="P92" s="243"/>
      <c r="Q92" s="223"/>
      <c r="R92" s="213"/>
      <c r="S92" s="213"/>
      <c r="T92" s="253"/>
      <c r="U92" s="249"/>
      <c r="V92" s="250"/>
      <c r="W92" s="250"/>
      <c r="X92" s="219"/>
      <c r="Y92" s="219" t="s">
        <v>2122</v>
      </c>
    </row>
    <row r="93" spans="1:25" s="120" customFormat="1" ht="106.5" customHeight="1" outlineLevel="1" x14ac:dyDescent="0.25">
      <c r="A93" s="214" t="s">
        <v>1629</v>
      </c>
      <c r="B93" s="251" t="s">
        <v>3187</v>
      </c>
      <c r="C93" s="219" t="s">
        <v>2354</v>
      </c>
      <c r="D93" s="213" t="s">
        <v>1307</v>
      </c>
      <c r="E93" s="216" t="s">
        <v>1925</v>
      </c>
      <c r="F93" s="213" t="s">
        <v>1925</v>
      </c>
      <c r="G93" s="216"/>
      <c r="H93" s="213" t="s">
        <v>428</v>
      </c>
      <c r="I93" s="217" t="s">
        <v>320</v>
      </c>
      <c r="J93" s="217"/>
      <c r="K93" s="215"/>
      <c r="L93" s="213" t="s">
        <v>2677</v>
      </c>
      <c r="M93" s="223" t="s">
        <v>3183</v>
      </c>
      <c r="N93" s="223">
        <v>2.1</v>
      </c>
      <c r="O93" s="242"/>
      <c r="P93" s="243"/>
      <c r="Q93" s="213"/>
      <c r="R93" s="213"/>
      <c r="S93" s="213"/>
      <c r="T93" s="252"/>
      <c r="U93" s="244"/>
      <c r="V93" s="245"/>
      <c r="W93" s="245"/>
      <c r="X93" s="219"/>
      <c r="Y93" s="219" t="s">
        <v>2122</v>
      </c>
    </row>
    <row r="94" spans="1:25" s="120" customFormat="1" ht="63" customHeight="1" outlineLevel="1" x14ac:dyDescent="0.25">
      <c r="A94" s="214" t="s">
        <v>1623</v>
      </c>
      <c r="B94" s="251" t="s">
        <v>3190</v>
      </c>
      <c r="C94" s="219" t="s">
        <v>2354</v>
      </c>
      <c r="D94" s="213" t="s">
        <v>1307</v>
      </c>
      <c r="E94" s="216" t="s">
        <v>1925</v>
      </c>
      <c r="F94" s="213" t="s">
        <v>1925</v>
      </c>
      <c r="G94" s="216"/>
      <c r="H94" s="213" t="s">
        <v>1832</v>
      </c>
      <c r="I94" s="217" t="s">
        <v>320</v>
      </c>
      <c r="J94" s="217"/>
      <c r="K94" s="215" t="s">
        <v>1985</v>
      </c>
      <c r="L94" s="213" t="s">
        <v>2422</v>
      </c>
      <c r="M94" s="253" t="s">
        <v>3183</v>
      </c>
      <c r="N94" s="223">
        <v>3.02</v>
      </c>
      <c r="O94" s="242"/>
      <c r="P94" s="243"/>
      <c r="Q94" s="216" t="s">
        <v>3843</v>
      </c>
      <c r="R94" s="216" t="s">
        <v>3844</v>
      </c>
      <c r="S94" s="213"/>
      <c r="T94" s="252"/>
      <c r="U94" s="244"/>
      <c r="V94" s="245"/>
      <c r="W94" s="245"/>
      <c r="X94" s="219"/>
      <c r="Y94" s="219" t="s">
        <v>2429</v>
      </c>
    </row>
    <row r="95" spans="1:25" s="120" customFormat="1" ht="78.75" customHeight="1" outlineLevel="1" x14ac:dyDescent="0.25">
      <c r="A95" s="214" t="s">
        <v>1625</v>
      </c>
      <c r="B95" s="251" t="s">
        <v>3190</v>
      </c>
      <c r="C95" s="219" t="s">
        <v>2354</v>
      </c>
      <c r="D95" s="213" t="s">
        <v>1307</v>
      </c>
      <c r="E95" s="216" t="s">
        <v>1925</v>
      </c>
      <c r="F95" s="213" t="s">
        <v>1925</v>
      </c>
      <c r="G95" s="216"/>
      <c r="H95" s="213" t="s">
        <v>1834</v>
      </c>
      <c r="I95" s="217" t="s">
        <v>320</v>
      </c>
      <c r="J95" s="217"/>
      <c r="K95" s="215" t="s">
        <v>1986</v>
      </c>
      <c r="L95" s="213" t="s">
        <v>2677</v>
      </c>
      <c r="M95" s="253" t="s">
        <v>3183</v>
      </c>
      <c r="N95" s="223">
        <v>3.03</v>
      </c>
      <c r="O95" s="242"/>
      <c r="P95" s="243"/>
      <c r="Q95" s="213"/>
      <c r="R95" s="213"/>
      <c r="S95" s="213"/>
      <c r="T95" s="252"/>
      <c r="U95" s="244"/>
      <c r="V95" s="245"/>
      <c r="W95" s="245"/>
      <c r="X95" s="219"/>
      <c r="Y95" s="219" t="s">
        <v>2440</v>
      </c>
    </row>
    <row r="96" spans="1:25" s="120" customFormat="1" ht="15" customHeight="1" x14ac:dyDescent="0.25">
      <c r="A96" s="214" t="s">
        <v>1630</v>
      </c>
      <c r="B96" s="251" t="s">
        <v>3190</v>
      </c>
      <c r="C96" s="219" t="s">
        <v>2354</v>
      </c>
      <c r="D96" s="213" t="s">
        <v>1307</v>
      </c>
      <c r="E96" s="216" t="s">
        <v>1925</v>
      </c>
      <c r="F96" s="213" t="s">
        <v>1925</v>
      </c>
      <c r="G96" s="216"/>
      <c r="H96" s="213" t="s">
        <v>429</v>
      </c>
      <c r="I96" s="217" t="s">
        <v>320</v>
      </c>
      <c r="J96" s="217"/>
      <c r="K96" s="215"/>
      <c r="L96" s="213" t="s">
        <v>2422</v>
      </c>
      <c r="M96" s="253" t="s">
        <v>3183</v>
      </c>
      <c r="N96" s="223">
        <v>3.05</v>
      </c>
      <c r="O96" s="242"/>
      <c r="P96" s="243"/>
      <c r="Q96" s="216" t="s">
        <v>3845</v>
      </c>
      <c r="R96" s="213" t="s">
        <v>3186</v>
      </c>
      <c r="S96" s="213"/>
      <c r="T96" s="252"/>
      <c r="U96" s="244"/>
      <c r="V96" s="245"/>
      <c r="W96" s="245"/>
      <c r="X96" s="219"/>
      <c r="Y96" s="219" t="s">
        <v>2122</v>
      </c>
    </row>
    <row r="97" spans="1:29" s="120" customFormat="1" ht="95.25" customHeight="1" outlineLevel="1" x14ac:dyDescent="0.25">
      <c r="A97" s="214" t="s">
        <v>1622</v>
      </c>
      <c r="B97" s="251" t="s">
        <v>3190</v>
      </c>
      <c r="C97" s="219" t="s">
        <v>2354</v>
      </c>
      <c r="D97" s="213" t="s">
        <v>1307</v>
      </c>
      <c r="E97" s="216" t="s">
        <v>1925</v>
      </c>
      <c r="F97" s="213" t="s">
        <v>1925</v>
      </c>
      <c r="G97" s="216"/>
      <c r="H97" s="213" t="s">
        <v>2369</v>
      </c>
      <c r="I97" s="217" t="s">
        <v>320</v>
      </c>
      <c r="J97" s="217"/>
      <c r="K97" s="215"/>
      <c r="L97" s="213" t="s">
        <v>2677</v>
      </c>
      <c r="M97" s="253" t="s">
        <v>3183</v>
      </c>
      <c r="N97" s="223">
        <v>3.11</v>
      </c>
      <c r="O97" s="242"/>
      <c r="P97" s="243"/>
      <c r="Q97" s="213"/>
      <c r="R97" s="213"/>
      <c r="S97" s="213"/>
      <c r="T97" s="252"/>
      <c r="U97" s="244"/>
      <c r="V97" s="245"/>
      <c r="W97" s="245"/>
      <c r="X97" s="219"/>
      <c r="Y97" s="219" t="s">
        <v>2464</v>
      </c>
    </row>
    <row r="98" spans="1:29" s="120" customFormat="1" ht="109.5" customHeight="1" outlineLevel="1" x14ac:dyDescent="0.25">
      <c r="A98" s="214" t="s">
        <v>1624</v>
      </c>
      <c r="B98" s="261" t="s">
        <v>3193</v>
      </c>
      <c r="C98" s="219" t="s">
        <v>2354</v>
      </c>
      <c r="D98" s="213" t="s">
        <v>1307</v>
      </c>
      <c r="E98" s="216" t="s">
        <v>1925</v>
      </c>
      <c r="F98" s="213" t="s">
        <v>1925</v>
      </c>
      <c r="G98" s="216"/>
      <c r="H98" s="213" t="s">
        <v>1833</v>
      </c>
      <c r="I98" s="217" t="s">
        <v>320</v>
      </c>
      <c r="J98" s="217"/>
      <c r="K98" s="215"/>
      <c r="L98" s="213" t="s">
        <v>2677</v>
      </c>
      <c r="M98" s="255" t="s">
        <v>3183</v>
      </c>
      <c r="N98" s="223">
        <v>4.2</v>
      </c>
      <c r="O98" s="242"/>
      <c r="P98" s="243"/>
      <c r="Q98" s="216" t="s">
        <v>3846</v>
      </c>
      <c r="R98" s="216" t="s">
        <v>3844</v>
      </c>
      <c r="S98" s="213"/>
      <c r="T98" s="214"/>
      <c r="U98" s="214"/>
      <c r="V98" s="244"/>
      <c r="W98" s="245"/>
      <c r="X98" s="219"/>
      <c r="Y98" s="219" t="s">
        <v>2122</v>
      </c>
    </row>
    <row r="99" spans="1:29" s="120" customFormat="1" ht="62.25" customHeight="1" outlineLevel="1" x14ac:dyDescent="0.25">
      <c r="A99" s="214" t="s">
        <v>1621</v>
      </c>
      <c r="B99" s="223"/>
      <c r="C99" s="214" t="s">
        <v>2354</v>
      </c>
      <c r="D99" s="216" t="s">
        <v>1307</v>
      </c>
      <c r="E99" s="216" t="s">
        <v>1925</v>
      </c>
      <c r="F99" s="213" t="s">
        <v>1925</v>
      </c>
      <c r="G99" s="216"/>
      <c r="H99" s="213" t="s">
        <v>1830</v>
      </c>
      <c r="I99" s="217" t="s">
        <v>320</v>
      </c>
      <c r="J99" s="217"/>
      <c r="K99" s="215"/>
      <c r="L99" s="223" t="s">
        <v>2522</v>
      </c>
      <c r="M99" s="223"/>
      <c r="N99" s="223"/>
      <c r="O99" s="242"/>
      <c r="P99" s="243"/>
      <c r="Q99" s="223" t="s">
        <v>3847</v>
      </c>
      <c r="R99" s="213"/>
      <c r="S99" s="213"/>
      <c r="T99" s="252"/>
      <c r="U99" s="244"/>
      <c r="V99" s="245"/>
      <c r="W99" s="245"/>
      <c r="X99" s="219"/>
      <c r="Y99" s="219" t="s">
        <v>2464</v>
      </c>
    </row>
    <row r="100" spans="1:29" s="120" customFormat="1" ht="61.5" customHeight="1" outlineLevel="1" x14ac:dyDescent="0.25">
      <c r="A100" s="214" t="s">
        <v>1626</v>
      </c>
      <c r="B100" s="223"/>
      <c r="C100" s="214" t="s">
        <v>2354</v>
      </c>
      <c r="D100" s="216" t="s">
        <v>1307</v>
      </c>
      <c r="E100" s="216" t="s">
        <v>1935</v>
      </c>
      <c r="F100" s="213" t="s">
        <v>1935</v>
      </c>
      <c r="G100" s="216"/>
      <c r="H100" s="213" t="s">
        <v>1400</v>
      </c>
      <c r="I100" s="217" t="s">
        <v>320</v>
      </c>
      <c r="J100" s="258"/>
      <c r="K100" s="215" t="s">
        <v>2022</v>
      </c>
      <c r="L100" s="223" t="s">
        <v>2451</v>
      </c>
      <c r="M100" s="223"/>
      <c r="N100" s="223"/>
      <c r="O100" s="242"/>
      <c r="P100" s="243"/>
      <c r="Q100" s="213" t="s">
        <v>3848</v>
      </c>
      <c r="R100" s="213"/>
      <c r="S100" s="213"/>
      <c r="T100" s="214"/>
      <c r="U100" s="214"/>
      <c r="V100" s="244"/>
      <c r="W100" s="245"/>
      <c r="X100" s="219"/>
      <c r="Y100" s="219" t="s">
        <v>2440</v>
      </c>
    </row>
    <row r="101" spans="1:29" s="113" customFormat="1" ht="183" customHeight="1" outlineLevel="1" x14ac:dyDescent="0.25">
      <c r="A101" s="214" t="s">
        <v>1627</v>
      </c>
      <c r="B101" s="223"/>
      <c r="C101" s="214" t="s">
        <v>2354</v>
      </c>
      <c r="D101" s="216" t="s">
        <v>1307</v>
      </c>
      <c r="E101" s="216" t="s">
        <v>1925</v>
      </c>
      <c r="F101" s="213" t="s">
        <v>1925</v>
      </c>
      <c r="G101" s="216"/>
      <c r="H101" s="213" t="s">
        <v>3849</v>
      </c>
      <c r="I101" s="217" t="s">
        <v>323</v>
      </c>
      <c r="J101" s="217"/>
      <c r="K101" s="215"/>
      <c r="L101" s="223" t="s">
        <v>2522</v>
      </c>
      <c r="M101" s="223"/>
      <c r="N101" s="223"/>
      <c r="O101" s="242"/>
      <c r="P101" s="243"/>
      <c r="Q101" s="223"/>
      <c r="R101" s="213"/>
      <c r="S101" s="213"/>
      <c r="T101" s="252"/>
      <c r="U101" s="244"/>
      <c r="V101" s="245"/>
      <c r="W101" s="245"/>
      <c r="X101" s="219"/>
      <c r="Y101" s="219" t="s">
        <v>2464</v>
      </c>
      <c r="Z101" s="98"/>
      <c r="AA101" s="98"/>
      <c r="AB101" s="98"/>
      <c r="AC101" s="98"/>
    </row>
    <row r="102" spans="1:29" s="120" customFormat="1" ht="106.5" customHeight="1" outlineLevel="1" x14ac:dyDescent="0.25">
      <c r="A102" s="214" t="s">
        <v>1631</v>
      </c>
      <c r="B102" s="223"/>
      <c r="C102" s="214" t="s">
        <v>2354</v>
      </c>
      <c r="D102" s="216" t="s">
        <v>1307</v>
      </c>
      <c r="E102" s="216" t="s">
        <v>1409</v>
      </c>
      <c r="F102" s="213" t="s">
        <v>1925</v>
      </c>
      <c r="G102" s="216"/>
      <c r="H102" s="213" t="s">
        <v>1836</v>
      </c>
      <c r="I102" s="268" t="s">
        <v>1409</v>
      </c>
      <c r="J102" s="216" t="s">
        <v>1920</v>
      </c>
      <c r="K102" s="215" t="s">
        <v>2023</v>
      </c>
      <c r="L102" s="223" t="s">
        <v>2425</v>
      </c>
      <c r="M102" s="223"/>
      <c r="N102" s="223"/>
      <c r="O102" s="242"/>
      <c r="P102" s="243"/>
      <c r="Q102" s="213"/>
      <c r="R102" s="267"/>
      <c r="S102" s="267"/>
      <c r="T102" s="214"/>
      <c r="U102" s="214"/>
      <c r="V102" s="244"/>
      <c r="W102" s="245"/>
      <c r="X102" s="219"/>
      <c r="Y102" s="219" t="s">
        <v>2122</v>
      </c>
    </row>
    <row r="103" spans="1:29" s="120" customFormat="1" ht="34.5" customHeight="1" outlineLevel="1" x14ac:dyDescent="0.25">
      <c r="A103" s="214" t="s">
        <v>1632</v>
      </c>
      <c r="B103" s="223"/>
      <c r="C103" s="214" t="s">
        <v>2354</v>
      </c>
      <c r="D103" s="216" t="s">
        <v>1307</v>
      </c>
      <c r="E103" s="216" t="s">
        <v>1936</v>
      </c>
      <c r="F103" s="213" t="s">
        <v>1936</v>
      </c>
      <c r="G103" s="216"/>
      <c r="H103" s="213" t="s">
        <v>1837</v>
      </c>
      <c r="I103" s="217" t="s">
        <v>323</v>
      </c>
      <c r="J103" s="217"/>
      <c r="K103" s="215"/>
      <c r="L103" s="223" t="s">
        <v>2425</v>
      </c>
      <c r="M103" s="223"/>
      <c r="N103" s="223"/>
      <c r="O103" s="242"/>
      <c r="P103" s="243"/>
      <c r="Q103" s="213"/>
      <c r="R103" s="267"/>
      <c r="S103" s="267"/>
      <c r="T103" s="214"/>
      <c r="U103" s="214"/>
      <c r="V103" s="244"/>
      <c r="W103" s="245"/>
      <c r="X103" s="219"/>
      <c r="Y103" s="219" t="s">
        <v>2122</v>
      </c>
    </row>
    <row r="104" spans="1:29" s="120" customFormat="1" ht="15" customHeight="1" x14ac:dyDescent="0.25">
      <c r="A104" s="214" t="s">
        <v>11</v>
      </c>
      <c r="B104" s="223"/>
      <c r="C104" s="214" t="s">
        <v>2354</v>
      </c>
      <c r="D104" s="216" t="s">
        <v>1307</v>
      </c>
      <c r="E104" s="216" t="s">
        <v>1925</v>
      </c>
      <c r="F104" s="213" t="s">
        <v>1925</v>
      </c>
      <c r="G104" s="216"/>
      <c r="H104" s="213" t="s">
        <v>1314</v>
      </c>
      <c r="I104" s="217" t="s">
        <v>320</v>
      </c>
      <c r="J104" s="217"/>
      <c r="K104" s="215"/>
      <c r="L104" s="223" t="s">
        <v>2522</v>
      </c>
      <c r="M104" s="223"/>
      <c r="N104" s="223"/>
      <c r="O104" s="242"/>
      <c r="P104" s="243"/>
      <c r="Q104" s="223"/>
      <c r="R104" s="213"/>
      <c r="S104" s="213"/>
      <c r="T104" s="252"/>
      <c r="U104" s="244"/>
      <c r="V104" s="245"/>
      <c r="W104" s="245"/>
      <c r="X104" s="219"/>
      <c r="Y104" s="219" t="s">
        <v>2464</v>
      </c>
    </row>
    <row r="105" spans="1:29" s="120" customFormat="1" ht="52.5" customHeight="1" outlineLevel="1" x14ac:dyDescent="0.25">
      <c r="A105" s="214" t="s">
        <v>1633</v>
      </c>
      <c r="B105" s="223"/>
      <c r="C105" s="214" t="s">
        <v>2354</v>
      </c>
      <c r="D105" s="216" t="s">
        <v>1307</v>
      </c>
      <c r="E105" s="216" t="s">
        <v>1925</v>
      </c>
      <c r="F105" s="213" t="s">
        <v>1925</v>
      </c>
      <c r="G105" s="216"/>
      <c r="H105" s="213" t="s">
        <v>1315</v>
      </c>
      <c r="I105" s="217" t="s">
        <v>320</v>
      </c>
      <c r="J105" s="217"/>
      <c r="K105" s="215"/>
      <c r="L105" s="223" t="s">
        <v>2522</v>
      </c>
      <c r="M105" s="223"/>
      <c r="N105" s="223"/>
      <c r="O105" s="242"/>
      <c r="P105" s="243"/>
      <c r="Q105" s="213"/>
      <c r="R105" s="267"/>
      <c r="S105" s="267"/>
      <c r="T105" s="214"/>
      <c r="U105" s="214"/>
      <c r="V105" s="244"/>
      <c r="W105" s="245"/>
      <c r="X105" s="219"/>
      <c r="Y105" s="219" t="s">
        <v>2122</v>
      </c>
    </row>
    <row r="106" spans="1:29" s="120" customFormat="1" ht="72" outlineLevel="1" x14ac:dyDescent="0.25">
      <c r="A106" s="214" t="s">
        <v>1665</v>
      </c>
      <c r="B106" s="224" t="s">
        <v>3195</v>
      </c>
      <c r="C106" s="219" t="s">
        <v>2354</v>
      </c>
      <c r="D106" s="213" t="s">
        <v>1313</v>
      </c>
      <c r="E106" s="216" t="s">
        <v>1925</v>
      </c>
      <c r="F106" s="213" t="s">
        <v>1925</v>
      </c>
      <c r="G106" s="216"/>
      <c r="H106" s="213" t="s">
        <v>1316</v>
      </c>
      <c r="I106" s="217" t="s">
        <v>320</v>
      </c>
      <c r="J106" s="217"/>
      <c r="K106" s="215"/>
      <c r="L106" s="270" t="s">
        <v>2677</v>
      </c>
      <c r="M106" s="255" t="s">
        <v>3183</v>
      </c>
      <c r="N106" s="255">
        <v>6.1</v>
      </c>
      <c r="O106" s="247"/>
      <c r="P106" s="224"/>
      <c r="Q106" s="219"/>
      <c r="R106" s="213"/>
      <c r="S106" s="213"/>
      <c r="T106" s="216"/>
      <c r="U106" s="249"/>
      <c r="V106" s="250"/>
      <c r="W106" s="250"/>
      <c r="X106" s="219"/>
      <c r="Y106" s="219" t="s">
        <v>2122</v>
      </c>
    </row>
    <row r="107" spans="1:29" s="120" customFormat="1" ht="77.25" customHeight="1" outlineLevel="1" x14ac:dyDescent="0.25">
      <c r="A107" s="214" t="s">
        <v>1668</v>
      </c>
      <c r="B107" s="224" t="s">
        <v>3195</v>
      </c>
      <c r="C107" s="219" t="s">
        <v>2354</v>
      </c>
      <c r="D107" s="213" t="s">
        <v>1313</v>
      </c>
      <c r="E107" s="216" t="s">
        <v>1925</v>
      </c>
      <c r="F107" s="213" t="s">
        <v>1925</v>
      </c>
      <c r="G107" s="216"/>
      <c r="H107" s="213" t="s">
        <v>1321</v>
      </c>
      <c r="I107" s="217" t="s">
        <v>320</v>
      </c>
      <c r="J107" s="217"/>
      <c r="K107" s="215"/>
      <c r="L107" s="216" t="s">
        <v>2422</v>
      </c>
      <c r="M107" s="255" t="s">
        <v>3183</v>
      </c>
      <c r="N107" s="223">
        <v>6.2</v>
      </c>
      <c r="O107" s="247"/>
      <c r="P107" s="214"/>
      <c r="Q107" s="214" t="s">
        <v>3850</v>
      </c>
      <c r="R107" s="214" t="s">
        <v>3844</v>
      </c>
      <c r="S107" s="219"/>
      <c r="T107" s="214"/>
      <c r="U107" s="249"/>
      <c r="V107" s="250"/>
      <c r="W107" s="250"/>
      <c r="X107" s="219"/>
      <c r="Y107" s="219" t="s">
        <v>2122</v>
      </c>
    </row>
    <row r="108" spans="1:29" s="120" customFormat="1" ht="15" customHeight="1" x14ac:dyDescent="0.25">
      <c r="A108" s="214" t="s">
        <v>1664</v>
      </c>
      <c r="B108" s="223" t="s">
        <v>3196</v>
      </c>
      <c r="C108" s="219" t="s">
        <v>2354</v>
      </c>
      <c r="D108" s="213" t="s">
        <v>1313</v>
      </c>
      <c r="E108" s="216" t="s">
        <v>1925</v>
      </c>
      <c r="F108" s="213" t="s">
        <v>1925</v>
      </c>
      <c r="G108" s="216"/>
      <c r="H108" s="213" t="s">
        <v>2370</v>
      </c>
      <c r="I108" s="217" t="s">
        <v>320</v>
      </c>
      <c r="J108" s="217"/>
      <c r="K108" s="215"/>
      <c r="L108" s="246" t="s">
        <v>2677</v>
      </c>
      <c r="M108" s="255" t="s">
        <v>3183</v>
      </c>
      <c r="N108" s="255">
        <v>7.09</v>
      </c>
      <c r="O108" s="247"/>
      <c r="P108" s="214"/>
      <c r="Q108" s="219" t="s">
        <v>3202</v>
      </c>
      <c r="R108" s="219" t="s">
        <v>3186</v>
      </c>
      <c r="S108" s="219"/>
      <c r="T108" s="216"/>
      <c r="U108" s="249"/>
      <c r="V108" s="250"/>
      <c r="W108" s="250"/>
      <c r="X108" s="219"/>
      <c r="Y108" s="219" t="s">
        <v>2122</v>
      </c>
    </row>
    <row r="109" spans="1:29" s="120" customFormat="1" ht="64.5" customHeight="1" outlineLevel="1" x14ac:dyDescent="0.25">
      <c r="A109" s="214" t="s">
        <v>1661</v>
      </c>
      <c r="B109" s="214" t="s">
        <v>3220</v>
      </c>
      <c r="C109" s="219" t="s">
        <v>2354</v>
      </c>
      <c r="D109" s="213" t="s">
        <v>1313</v>
      </c>
      <c r="E109" s="216" t="s">
        <v>1925</v>
      </c>
      <c r="F109" s="213" t="s">
        <v>1925</v>
      </c>
      <c r="G109" s="216"/>
      <c r="H109" s="213" t="s">
        <v>1850</v>
      </c>
      <c r="I109" s="217" t="s">
        <v>320</v>
      </c>
      <c r="J109" s="217"/>
      <c r="K109" s="215"/>
      <c r="L109" s="246" t="s">
        <v>2677</v>
      </c>
      <c r="M109" s="223" t="s">
        <v>3216</v>
      </c>
      <c r="N109" s="255">
        <v>13.1</v>
      </c>
      <c r="O109" s="247"/>
      <c r="P109" s="214"/>
      <c r="Q109" s="219" t="s">
        <v>3221</v>
      </c>
      <c r="R109" s="219" t="s">
        <v>3186</v>
      </c>
      <c r="S109" s="219"/>
      <c r="T109" s="216"/>
      <c r="U109" s="249"/>
      <c r="V109" s="250"/>
      <c r="W109" s="250"/>
      <c r="X109" s="219"/>
      <c r="Y109" s="219" t="s">
        <v>2122</v>
      </c>
    </row>
    <row r="110" spans="1:29" ht="48.75" customHeight="1" x14ac:dyDescent="0.25">
      <c r="A110" s="214" t="s">
        <v>1662</v>
      </c>
      <c r="B110" s="214" t="s">
        <v>3220</v>
      </c>
      <c r="C110" s="219" t="s">
        <v>2354</v>
      </c>
      <c r="D110" s="213" t="s">
        <v>1313</v>
      </c>
      <c r="E110" s="216" t="s">
        <v>1925</v>
      </c>
      <c r="F110" s="213" t="s">
        <v>1925</v>
      </c>
      <c r="G110" s="216"/>
      <c r="H110" s="213" t="s">
        <v>1851</v>
      </c>
      <c r="I110" s="217" t="s">
        <v>323</v>
      </c>
      <c r="J110" s="217"/>
      <c r="K110" s="215"/>
      <c r="L110" s="246" t="s">
        <v>2522</v>
      </c>
      <c r="M110" s="223" t="s">
        <v>3216</v>
      </c>
      <c r="N110" s="255">
        <v>13.2</v>
      </c>
      <c r="O110" s="247"/>
      <c r="P110" s="214"/>
      <c r="Q110" s="219" t="s">
        <v>3222</v>
      </c>
      <c r="R110" s="219" t="s">
        <v>2384</v>
      </c>
      <c r="S110" s="219"/>
      <c r="T110" s="216"/>
      <c r="U110" s="249"/>
      <c r="V110" s="250"/>
      <c r="W110" s="250"/>
      <c r="X110" s="219"/>
      <c r="Y110" s="219" t="s">
        <v>2122</v>
      </c>
    </row>
    <row r="111" spans="1:29" s="113" customFormat="1" ht="141.75" customHeight="1" x14ac:dyDescent="0.25">
      <c r="A111" s="214" t="s">
        <v>1663</v>
      </c>
      <c r="B111" s="214" t="s">
        <v>3220</v>
      </c>
      <c r="C111" s="219" t="s">
        <v>2354</v>
      </c>
      <c r="D111" s="213" t="s">
        <v>1313</v>
      </c>
      <c r="E111" s="216" t="s">
        <v>1925</v>
      </c>
      <c r="F111" s="213" t="s">
        <v>1925</v>
      </c>
      <c r="G111" s="216"/>
      <c r="H111" s="213" t="s">
        <v>402</v>
      </c>
      <c r="I111" s="217" t="s">
        <v>320</v>
      </c>
      <c r="J111" s="217" t="s">
        <v>2126</v>
      </c>
      <c r="K111" s="215" t="s">
        <v>2127</v>
      </c>
      <c r="L111" s="246" t="s">
        <v>2522</v>
      </c>
      <c r="M111" s="223" t="s">
        <v>3216</v>
      </c>
      <c r="N111" s="214">
        <v>13.3</v>
      </c>
      <c r="O111" s="214"/>
      <c r="P111" s="214"/>
      <c r="Q111" s="219"/>
      <c r="R111" s="219"/>
      <c r="S111" s="219"/>
      <c r="T111" s="214"/>
      <c r="U111" s="214"/>
      <c r="V111" s="214"/>
      <c r="W111" s="214"/>
      <c r="X111" s="219"/>
      <c r="Y111" s="219" t="s">
        <v>2122</v>
      </c>
      <c r="Z111" s="98"/>
      <c r="AA111" s="98"/>
      <c r="AB111" s="98"/>
      <c r="AC111" s="98"/>
    </row>
    <row r="112" spans="1:29" s="113" customFormat="1" ht="43.2" x14ac:dyDescent="0.25">
      <c r="A112" s="214" t="s">
        <v>1666</v>
      </c>
      <c r="B112" s="214"/>
      <c r="C112" s="214" t="s">
        <v>2354</v>
      </c>
      <c r="D112" s="216" t="s">
        <v>1313</v>
      </c>
      <c r="E112" s="216" t="s">
        <v>1925</v>
      </c>
      <c r="F112" s="213" t="s">
        <v>1925</v>
      </c>
      <c r="G112" s="216"/>
      <c r="H112" s="213" t="s">
        <v>1317</v>
      </c>
      <c r="I112" s="217" t="s">
        <v>320</v>
      </c>
      <c r="J112" s="217"/>
      <c r="K112" s="215"/>
      <c r="L112" s="255" t="s">
        <v>2522</v>
      </c>
      <c r="M112" s="255"/>
      <c r="N112" s="255"/>
      <c r="O112" s="247"/>
      <c r="P112" s="214"/>
      <c r="Q112" s="219"/>
      <c r="R112" s="219"/>
      <c r="S112" s="219"/>
      <c r="T112" s="216"/>
      <c r="U112" s="249"/>
      <c r="V112" s="250"/>
      <c r="W112" s="250"/>
      <c r="X112" s="219"/>
      <c r="Y112" s="219" t="s">
        <v>2122</v>
      </c>
      <c r="Z112" s="98"/>
      <c r="AA112" s="98"/>
      <c r="AB112" s="98"/>
      <c r="AC112" s="98"/>
    </row>
    <row r="113" spans="1:29" s="113" customFormat="1" ht="43.2" x14ac:dyDescent="0.25">
      <c r="A113" s="214" t="s">
        <v>1667</v>
      </c>
      <c r="B113" s="214"/>
      <c r="C113" s="214" t="s">
        <v>2354</v>
      </c>
      <c r="D113" s="216" t="s">
        <v>1313</v>
      </c>
      <c r="E113" s="216" t="s">
        <v>1925</v>
      </c>
      <c r="F113" s="213" t="s">
        <v>1925</v>
      </c>
      <c r="G113" s="216"/>
      <c r="H113" s="213" t="s">
        <v>1318</v>
      </c>
      <c r="I113" s="217" t="s">
        <v>328</v>
      </c>
      <c r="J113" s="217" t="s">
        <v>1962</v>
      </c>
      <c r="K113" s="215"/>
      <c r="L113" s="255" t="s">
        <v>2522</v>
      </c>
      <c r="M113" s="255"/>
      <c r="N113" s="255"/>
      <c r="O113" s="247"/>
      <c r="P113" s="214"/>
      <c r="Q113" s="219"/>
      <c r="R113" s="219"/>
      <c r="S113" s="219"/>
      <c r="T113" s="213"/>
      <c r="U113" s="249"/>
      <c r="V113" s="250"/>
      <c r="W113" s="250"/>
      <c r="X113" s="219"/>
      <c r="Y113" s="219" t="s">
        <v>2122</v>
      </c>
      <c r="Z113" s="98"/>
      <c r="AA113" s="98"/>
      <c r="AB113" s="98"/>
      <c r="AC113" s="98"/>
    </row>
    <row r="114" spans="1:29" ht="316.8" x14ac:dyDescent="0.25">
      <c r="A114" s="214" t="s">
        <v>1669</v>
      </c>
      <c r="B114" s="224"/>
      <c r="C114" s="214" t="s">
        <v>2354</v>
      </c>
      <c r="D114" s="216" t="s">
        <v>1313</v>
      </c>
      <c r="E114" s="216" t="s">
        <v>1925</v>
      </c>
      <c r="F114" s="213" t="s">
        <v>1925</v>
      </c>
      <c r="G114" s="216"/>
      <c r="H114" s="213" t="s">
        <v>1322</v>
      </c>
      <c r="I114" s="217" t="s">
        <v>328</v>
      </c>
      <c r="J114" s="217" t="s">
        <v>1962</v>
      </c>
      <c r="K114" s="215" t="s">
        <v>2026</v>
      </c>
      <c r="L114" s="255" t="s">
        <v>2425</v>
      </c>
      <c r="M114" s="223"/>
      <c r="N114" s="223"/>
      <c r="O114" s="247"/>
      <c r="P114" s="214"/>
      <c r="Q114" s="224"/>
      <c r="R114" s="213"/>
      <c r="S114" s="213"/>
      <c r="T114" s="224"/>
      <c r="U114" s="249"/>
      <c r="V114" s="250"/>
      <c r="W114" s="250"/>
      <c r="X114" s="219"/>
      <c r="Y114" s="219" t="s">
        <v>2122</v>
      </c>
    </row>
    <row r="115" spans="1:29" s="120" customFormat="1" ht="72" x14ac:dyDescent="0.25">
      <c r="A115" s="214" t="s">
        <v>1670</v>
      </c>
      <c r="B115" s="224"/>
      <c r="C115" s="214" t="s">
        <v>2354</v>
      </c>
      <c r="D115" s="216" t="s">
        <v>1313</v>
      </c>
      <c r="E115" s="216" t="s">
        <v>1925</v>
      </c>
      <c r="F115" s="213" t="s">
        <v>1925</v>
      </c>
      <c r="G115" s="216"/>
      <c r="H115" s="213" t="s">
        <v>1323</v>
      </c>
      <c r="I115" s="217" t="s">
        <v>328</v>
      </c>
      <c r="J115" s="217" t="s">
        <v>1962</v>
      </c>
      <c r="K115" s="215"/>
      <c r="L115" s="255" t="s">
        <v>2522</v>
      </c>
      <c r="M115" s="223"/>
      <c r="N115" s="223"/>
      <c r="O115" s="247"/>
      <c r="P115" s="214"/>
      <c r="Q115" s="224"/>
      <c r="R115" s="213"/>
      <c r="S115" s="213"/>
      <c r="T115" s="224"/>
      <c r="U115" s="249"/>
      <c r="V115" s="250"/>
      <c r="W115" s="250"/>
      <c r="X115" s="219"/>
      <c r="Y115" s="219" t="s">
        <v>2122</v>
      </c>
    </row>
    <row r="116" spans="1:29" ht="120" customHeight="1" x14ac:dyDescent="0.25">
      <c r="A116" s="214" t="s">
        <v>1695</v>
      </c>
      <c r="B116" s="251"/>
      <c r="C116" s="214" t="s">
        <v>2354</v>
      </c>
      <c r="D116" s="216" t="s">
        <v>1327</v>
      </c>
      <c r="E116" s="216" t="s">
        <v>1925</v>
      </c>
      <c r="F116" s="213" t="s">
        <v>1925</v>
      </c>
      <c r="G116" s="216"/>
      <c r="H116" s="213" t="s">
        <v>1865</v>
      </c>
      <c r="I116" s="217" t="s">
        <v>328</v>
      </c>
      <c r="J116" s="217" t="s">
        <v>1964</v>
      </c>
      <c r="K116" s="215"/>
      <c r="L116" s="223" t="s">
        <v>2451</v>
      </c>
      <c r="M116" s="223"/>
      <c r="N116" s="223"/>
      <c r="O116" s="242"/>
      <c r="P116" s="243"/>
      <c r="Q116" s="223" t="s">
        <v>3851</v>
      </c>
      <c r="R116" s="223"/>
      <c r="S116" s="223"/>
      <c r="T116" s="252"/>
      <c r="U116" s="244"/>
      <c r="V116" s="245"/>
      <c r="W116" s="245"/>
      <c r="X116" s="219"/>
      <c r="Y116" s="219" t="s">
        <v>2122</v>
      </c>
    </row>
    <row r="117" spans="1:29" s="120" customFormat="1" ht="62.25" customHeight="1" x14ac:dyDescent="0.25">
      <c r="A117" s="214" t="s">
        <v>1700</v>
      </c>
      <c r="B117" s="265"/>
      <c r="C117" s="214" t="s">
        <v>2354</v>
      </c>
      <c r="D117" s="216" t="s">
        <v>1327</v>
      </c>
      <c r="E117" s="216" t="s">
        <v>1925</v>
      </c>
      <c r="F117" s="213" t="s">
        <v>1925</v>
      </c>
      <c r="G117" s="216"/>
      <c r="H117" s="213" t="s">
        <v>1869</v>
      </c>
      <c r="I117" s="217" t="s">
        <v>320</v>
      </c>
      <c r="J117" s="217"/>
      <c r="K117" s="215"/>
      <c r="L117" s="224" t="s">
        <v>2522</v>
      </c>
      <c r="M117" s="224"/>
      <c r="N117" s="224"/>
      <c r="O117" s="254"/>
      <c r="P117" s="255"/>
      <c r="Q117" s="224"/>
      <c r="R117" s="224"/>
      <c r="S117" s="224"/>
      <c r="T117" s="252"/>
      <c r="U117" s="245"/>
      <c r="V117" s="245"/>
      <c r="W117" s="245"/>
      <c r="X117" s="219"/>
      <c r="Y117" s="219" t="s">
        <v>2122</v>
      </c>
    </row>
    <row r="118" spans="1:29" s="120" customFormat="1" ht="79.5" customHeight="1" x14ac:dyDescent="0.25">
      <c r="A118" s="214" t="s">
        <v>1703</v>
      </c>
      <c r="B118" s="274"/>
      <c r="C118" s="214" t="s">
        <v>2354</v>
      </c>
      <c r="D118" s="216" t="s">
        <v>1327</v>
      </c>
      <c r="E118" s="216" t="s">
        <v>1925</v>
      </c>
      <c r="F118" s="213" t="s">
        <v>1925</v>
      </c>
      <c r="G118" s="216"/>
      <c r="H118" s="213" t="s">
        <v>1403</v>
      </c>
      <c r="I118" s="217" t="s">
        <v>323</v>
      </c>
      <c r="J118" s="217"/>
      <c r="K118" s="215"/>
      <c r="L118" s="255" t="s">
        <v>2522</v>
      </c>
      <c r="M118" s="223"/>
      <c r="N118" s="223"/>
      <c r="O118" s="242"/>
      <c r="P118" s="256"/>
      <c r="Q118" s="223"/>
      <c r="R118" s="255"/>
      <c r="S118" s="255"/>
      <c r="T118" s="253"/>
      <c r="U118" s="275"/>
      <c r="V118" s="250"/>
      <c r="W118" s="250"/>
      <c r="X118" s="219"/>
      <c r="Y118" s="219" t="s">
        <v>2122</v>
      </c>
    </row>
    <row r="119" spans="1:29" ht="28.8" x14ac:dyDescent="0.25">
      <c r="A119" s="214" t="s">
        <v>1704</v>
      </c>
      <c r="B119" s="265"/>
      <c r="C119" s="214" t="s">
        <v>2354</v>
      </c>
      <c r="D119" s="216" t="s">
        <v>1327</v>
      </c>
      <c r="E119" s="216" t="s">
        <v>1925</v>
      </c>
      <c r="F119" s="213" t="s">
        <v>1925</v>
      </c>
      <c r="G119" s="216"/>
      <c r="H119" s="213" t="s">
        <v>1872</v>
      </c>
      <c r="I119" s="217" t="s">
        <v>320</v>
      </c>
      <c r="J119" s="217"/>
      <c r="K119" s="215"/>
      <c r="L119" s="224" t="s">
        <v>2522</v>
      </c>
      <c r="M119" s="224"/>
      <c r="N119" s="224"/>
      <c r="O119" s="254"/>
      <c r="P119" s="255"/>
      <c r="Q119" s="224"/>
      <c r="R119" s="224"/>
      <c r="S119" s="224"/>
      <c r="T119" s="252"/>
      <c r="U119" s="245"/>
      <c r="V119" s="245"/>
      <c r="W119" s="245"/>
      <c r="X119" s="219"/>
      <c r="Y119" s="219" t="s">
        <v>2122</v>
      </c>
    </row>
    <row r="120" spans="1:29" s="113" customFormat="1" ht="57.6" x14ac:dyDescent="0.25">
      <c r="A120" s="214" t="s">
        <v>1694</v>
      </c>
      <c r="B120" s="265"/>
      <c r="C120" s="214" t="s">
        <v>2354</v>
      </c>
      <c r="D120" s="216" t="s">
        <v>1327</v>
      </c>
      <c r="E120" s="216" t="s">
        <v>1925</v>
      </c>
      <c r="F120" s="213" t="s">
        <v>1925</v>
      </c>
      <c r="G120" s="216"/>
      <c r="H120" s="213" t="s">
        <v>1864</v>
      </c>
      <c r="I120" s="217" t="s">
        <v>320</v>
      </c>
      <c r="J120" s="217"/>
      <c r="K120" s="215"/>
      <c r="L120" s="224" t="s">
        <v>2522</v>
      </c>
      <c r="M120" s="224"/>
      <c r="N120" s="224"/>
      <c r="O120" s="254"/>
      <c r="P120" s="255"/>
      <c r="Q120" s="224"/>
      <c r="R120" s="224"/>
      <c r="S120" s="224"/>
      <c r="T120" s="252"/>
      <c r="U120" s="245"/>
      <c r="V120" s="245"/>
      <c r="W120" s="245"/>
      <c r="X120" s="219"/>
      <c r="Y120" s="219" t="s">
        <v>2122</v>
      </c>
      <c r="Z120" s="98"/>
      <c r="AA120" s="98"/>
      <c r="AB120" s="98"/>
      <c r="AC120" s="98"/>
    </row>
    <row r="121" spans="1:29" ht="60.75" customHeight="1" x14ac:dyDescent="0.25">
      <c r="A121" s="214" t="s">
        <v>1674</v>
      </c>
      <c r="B121" s="271"/>
      <c r="C121" s="214" t="s">
        <v>2354</v>
      </c>
      <c r="D121" s="216" t="s">
        <v>1320</v>
      </c>
      <c r="E121" s="216" t="s">
        <v>1925</v>
      </c>
      <c r="F121" s="213" t="s">
        <v>1925</v>
      </c>
      <c r="G121" s="216"/>
      <c r="H121" s="213" t="s">
        <v>1855</v>
      </c>
      <c r="I121" s="217" t="s">
        <v>323</v>
      </c>
      <c r="J121" s="217"/>
      <c r="K121" s="215" t="s">
        <v>1994</v>
      </c>
      <c r="L121" s="255" t="s">
        <v>2522</v>
      </c>
      <c r="M121" s="223"/>
      <c r="N121" s="223"/>
      <c r="O121" s="247"/>
      <c r="P121" s="214"/>
      <c r="Q121" s="219"/>
      <c r="R121" s="219"/>
      <c r="S121" s="219"/>
      <c r="T121" s="216"/>
      <c r="U121" s="249"/>
      <c r="V121" s="250"/>
      <c r="W121" s="250"/>
      <c r="X121" s="219"/>
      <c r="Y121" s="219" t="s">
        <v>2122</v>
      </c>
    </row>
    <row r="122" spans="1:29" ht="273.60000000000002" x14ac:dyDescent="0.25">
      <c r="A122" s="214" t="s">
        <v>1675</v>
      </c>
      <c r="B122" s="214"/>
      <c r="C122" s="214" t="s">
        <v>2354</v>
      </c>
      <c r="D122" s="216" t="s">
        <v>1320</v>
      </c>
      <c r="E122" s="216" t="s">
        <v>1925</v>
      </c>
      <c r="F122" s="213" t="s">
        <v>1925</v>
      </c>
      <c r="G122" s="216"/>
      <c r="H122" s="213" t="s">
        <v>1856</v>
      </c>
      <c r="I122" s="217" t="s">
        <v>323</v>
      </c>
      <c r="J122" s="217" t="s">
        <v>1938</v>
      </c>
      <c r="K122" s="215" t="s">
        <v>2128</v>
      </c>
      <c r="L122" s="219" t="s">
        <v>2422</v>
      </c>
      <c r="M122" s="214"/>
      <c r="N122" s="214"/>
      <c r="O122" s="214"/>
      <c r="P122" s="214"/>
      <c r="Q122" s="219" t="s">
        <v>3852</v>
      </c>
      <c r="R122" s="219"/>
      <c r="S122" s="219"/>
      <c r="T122" s="216"/>
      <c r="U122" s="249"/>
      <c r="V122" s="250"/>
      <c r="W122" s="250"/>
      <c r="X122" s="219"/>
      <c r="Y122" s="219" t="s">
        <v>2122</v>
      </c>
    </row>
    <row r="123" spans="1:29" ht="137.25" customHeight="1" x14ac:dyDescent="0.25">
      <c r="A123" s="214" t="s">
        <v>1676</v>
      </c>
      <c r="B123" s="213"/>
      <c r="C123" s="214" t="s">
        <v>2354</v>
      </c>
      <c r="D123" s="216" t="s">
        <v>1320</v>
      </c>
      <c r="E123" s="216" t="s">
        <v>1925</v>
      </c>
      <c r="F123" s="213" t="s">
        <v>1925</v>
      </c>
      <c r="G123" s="216"/>
      <c r="H123" s="213" t="s">
        <v>1857</v>
      </c>
      <c r="I123" s="217" t="s">
        <v>320</v>
      </c>
      <c r="J123" s="217"/>
      <c r="K123" s="215"/>
      <c r="L123" s="255" t="s">
        <v>2522</v>
      </c>
      <c r="M123" s="255"/>
      <c r="N123" s="255"/>
      <c r="O123" s="247"/>
      <c r="P123" s="256"/>
      <c r="Q123" s="223"/>
      <c r="R123" s="246"/>
      <c r="S123" s="246"/>
      <c r="T123" s="253"/>
      <c r="U123" s="244"/>
      <c r="V123" s="250"/>
      <c r="W123" s="250"/>
      <c r="X123" s="219"/>
      <c r="Y123" s="219" t="s">
        <v>2122</v>
      </c>
    </row>
    <row r="124" spans="1:29" ht="57.6" x14ac:dyDescent="0.25">
      <c r="A124" s="214" t="s">
        <v>1678</v>
      </c>
      <c r="B124" s="213"/>
      <c r="C124" s="214" t="s">
        <v>2354</v>
      </c>
      <c r="D124" s="216" t="s">
        <v>1320</v>
      </c>
      <c r="E124" s="216" t="s">
        <v>1925</v>
      </c>
      <c r="F124" s="213" t="s">
        <v>1925</v>
      </c>
      <c r="G124" s="216"/>
      <c r="H124" s="213" t="s">
        <v>1858</v>
      </c>
      <c r="I124" s="217" t="s">
        <v>323</v>
      </c>
      <c r="J124" s="217"/>
      <c r="K124" s="215"/>
      <c r="L124" s="223" t="s">
        <v>2522</v>
      </c>
      <c r="M124" s="223"/>
      <c r="N124" s="223"/>
      <c r="O124" s="242"/>
      <c r="P124" s="243"/>
      <c r="Q124" s="213" t="s">
        <v>3830</v>
      </c>
      <c r="R124" s="213"/>
      <c r="S124" s="213"/>
      <c r="T124" s="216"/>
      <c r="U124" s="249"/>
      <c r="V124" s="250"/>
      <c r="W124" s="250"/>
      <c r="X124" s="219"/>
      <c r="Y124" s="219" t="s">
        <v>2122</v>
      </c>
    </row>
    <row r="125" spans="1:29" ht="43.2" x14ac:dyDescent="0.25">
      <c r="A125" s="214" t="s">
        <v>1679</v>
      </c>
      <c r="B125" s="223"/>
      <c r="C125" s="214" t="s">
        <v>2354</v>
      </c>
      <c r="D125" s="216" t="s">
        <v>1320</v>
      </c>
      <c r="E125" s="216" t="s">
        <v>1925</v>
      </c>
      <c r="F125" s="213" t="s">
        <v>1925</v>
      </c>
      <c r="G125" s="216"/>
      <c r="H125" s="213" t="s">
        <v>1859</v>
      </c>
      <c r="I125" s="217" t="s">
        <v>323</v>
      </c>
      <c r="J125" s="217"/>
      <c r="K125" s="215"/>
      <c r="L125" s="223" t="s">
        <v>2522</v>
      </c>
      <c r="M125" s="223"/>
      <c r="N125" s="223"/>
      <c r="O125" s="242"/>
      <c r="P125" s="243"/>
      <c r="Q125" s="213"/>
      <c r="R125" s="213"/>
      <c r="S125" s="213"/>
      <c r="T125" s="216"/>
      <c r="U125" s="249"/>
      <c r="V125" s="250"/>
      <c r="W125" s="250"/>
      <c r="X125" s="219"/>
      <c r="Y125" s="219" t="s">
        <v>2122</v>
      </c>
    </row>
    <row r="126" spans="1:29" ht="57.6" x14ac:dyDescent="0.25">
      <c r="A126" s="214" t="s">
        <v>1680</v>
      </c>
      <c r="B126" s="223"/>
      <c r="C126" s="214" t="s">
        <v>2354</v>
      </c>
      <c r="D126" s="216" t="s">
        <v>1320</v>
      </c>
      <c r="E126" s="216" t="s">
        <v>1925</v>
      </c>
      <c r="F126" s="213" t="s">
        <v>1925</v>
      </c>
      <c r="G126" s="216"/>
      <c r="H126" s="213" t="s">
        <v>1860</v>
      </c>
      <c r="I126" s="217" t="s">
        <v>323</v>
      </c>
      <c r="J126" s="217"/>
      <c r="K126" s="215"/>
      <c r="L126" s="255" t="s">
        <v>2522</v>
      </c>
      <c r="M126" s="255"/>
      <c r="N126" s="255"/>
      <c r="O126" s="247"/>
      <c r="P126" s="256"/>
      <c r="Q126" s="223"/>
      <c r="R126" s="246"/>
      <c r="S126" s="246"/>
      <c r="T126" s="253"/>
      <c r="U126" s="260"/>
      <c r="V126" s="250"/>
      <c r="W126" s="250"/>
      <c r="X126" s="219"/>
      <c r="Y126" s="219" t="s">
        <v>2122</v>
      </c>
    </row>
    <row r="127" spans="1:29" ht="185.25" customHeight="1" x14ac:dyDescent="0.25">
      <c r="A127" s="214" t="s">
        <v>1682</v>
      </c>
      <c r="B127" s="223"/>
      <c r="C127" s="214" t="s">
        <v>2354</v>
      </c>
      <c r="D127" s="216" t="s">
        <v>1320</v>
      </c>
      <c r="E127" s="216" t="s">
        <v>1925</v>
      </c>
      <c r="F127" s="213" t="s">
        <v>1925</v>
      </c>
      <c r="G127" s="216"/>
      <c r="H127" s="213" t="s">
        <v>436</v>
      </c>
      <c r="I127" s="217" t="s">
        <v>328</v>
      </c>
      <c r="J127" s="217" t="s">
        <v>1963</v>
      </c>
      <c r="K127" s="215"/>
      <c r="L127" s="223" t="s">
        <v>2522</v>
      </c>
      <c r="M127" s="223"/>
      <c r="N127" s="223"/>
      <c r="O127" s="242"/>
      <c r="P127" s="243"/>
      <c r="Q127" s="223"/>
      <c r="R127" s="213"/>
      <c r="S127" s="213"/>
      <c r="T127" s="253"/>
      <c r="U127" s="244"/>
      <c r="V127" s="250"/>
      <c r="W127" s="250"/>
      <c r="X127" s="219"/>
      <c r="Y127" s="219" t="s">
        <v>2122</v>
      </c>
    </row>
    <row r="128" spans="1:29" ht="57.6" x14ac:dyDescent="0.25">
      <c r="A128" s="214" t="s">
        <v>1683</v>
      </c>
      <c r="B128" s="223"/>
      <c r="C128" s="214" t="s">
        <v>2354</v>
      </c>
      <c r="D128" s="216" t="s">
        <v>1320</v>
      </c>
      <c r="E128" s="216" t="s">
        <v>1925</v>
      </c>
      <c r="F128" s="213" t="s">
        <v>1925</v>
      </c>
      <c r="G128" s="216"/>
      <c r="H128" s="213" t="s">
        <v>1861</v>
      </c>
      <c r="I128" s="217" t="s">
        <v>323</v>
      </c>
      <c r="J128" s="217"/>
      <c r="K128" s="215"/>
      <c r="L128" s="223" t="s">
        <v>2522</v>
      </c>
      <c r="M128" s="223"/>
      <c r="N128" s="223"/>
      <c r="O128" s="242"/>
      <c r="P128" s="243"/>
      <c r="Q128" s="223" t="s">
        <v>3830</v>
      </c>
      <c r="R128" s="213"/>
      <c r="S128" s="213"/>
      <c r="T128" s="253"/>
      <c r="U128" s="244"/>
      <c r="V128" s="250"/>
      <c r="W128" s="250"/>
      <c r="X128" s="219"/>
      <c r="Y128" s="219" t="s">
        <v>2429</v>
      </c>
    </row>
    <row r="129" spans="1:29" ht="64.5" customHeight="1" x14ac:dyDescent="0.25">
      <c r="A129" s="214" t="s">
        <v>1684</v>
      </c>
      <c r="B129" s="223"/>
      <c r="C129" s="214" t="s">
        <v>2354</v>
      </c>
      <c r="D129" s="216" t="s">
        <v>1320</v>
      </c>
      <c r="E129" s="216" t="s">
        <v>1925</v>
      </c>
      <c r="F129" s="213" t="s">
        <v>1925</v>
      </c>
      <c r="G129" s="216"/>
      <c r="H129" s="213" t="s">
        <v>403</v>
      </c>
      <c r="I129" s="217" t="s">
        <v>323</v>
      </c>
      <c r="J129" s="217"/>
      <c r="K129" s="215"/>
      <c r="L129" s="223" t="s">
        <v>2425</v>
      </c>
      <c r="M129" s="223"/>
      <c r="N129" s="223"/>
      <c r="O129" s="242"/>
      <c r="P129" s="243"/>
      <c r="Q129" s="223"/>
      <c r="R129" s="213"/>
      <c r="S129" s="213"/>
      <c r="T129" s="253"/>
      <c r="U129" s="260"/>
      <c r="V129" s="250"/>
      <c r="W129" s="250"/>
      <c r="X129" s="219"/>
      <c r="Y129" s="219" t="s">
        <v>2122</v>
      </c>
    </row>
    <row r="130" spans="1:29" ht="81" customHeight="1" x14ac:dyDescent="0.25">
      <c r="A130" s="214" t="s">
        <v>1685</v>
      </c>
      <c r="B130" s="265"/>
      <c r="C130" s="214" t="s">
        <v>2354</v>
      </c>
      <c r="D130" s="216" t="s">
        <v>1320</v>
      </c>
      <c r="E130" s="216" t="s">
        <v>1925</v>
      </c>
      <c r="F130" s="213" t="s">
        <v>3253</v>
      </c>
      <c r="G130" s="216"/>
      <c r="H130" s="213" t="s">
        <v>404</v>
      </c>
      <c r="I130" s="217" t="s">
        <v>323</v>
      </c>
      <c r="J130" s="217"/>
      <c r="K130" s="215"/>
      <c r="L130" s="224" t="s">
        <v>2425</v>
      </c>
      <c r="M130" s="224"/>
      <c r="N130" s="224"/>
      <c r="O130" s="254"/>
      <c r="P130" s="255"/>
      <c r="Q130" s="224"/>
      <c r="R130" s="224"/>
      <c r="S130" s="224"/>
      <c r="T130" s="252"/>
      <c r="U130" s="245"/>
      <c r="V130" s="245"/>
      <c r="W130" s="245"/>
      <c r="X130" s="219"/>
      <c r="Y130" s="219" t="s">
        <v>2122</v>
      </c>
    </row>
    <row r="131" spans="1:29" ht="124.5" customHeight="1" x14ac:dyDescent="0.25">
      <c r="A131" s="214" t="s">
        <v>1686</v>
      </c>
      <c r="B131" s="223"/>
      <c r="C131" s="214" t="s">
        <v>2354</v>
      </c>
      <c r="D131" s="216" t="s">
        <v>1320</v>
      </c>
      <c r="E131" s="216" t="s">
        <v>1925</v>
      </c>
      <c r="F131" s="213" t="s">
        <v>1925</v>
      </c>
      <c r="G131" s="216"/>
      <c r="H131" s="213" t="s">
        <v>1862</v>
      </c>
      <c r="I131" s="217" t="s">
        <v>323</v>
      </c>
      <c r="J131" s="217"/>
      <c r="K131" s="215"/>
      <c r="L131" s="223" t="s">
        <v>2522</v>
      </c>
      <c r="M131" s="223"/>
      <c r="N131" s="223"/>
      <c r="O131" s="242"/>
      <c r="P131" s="243"/>
      <c r="Q131" s="213"/>
      <c r="R131" s="213"/>
      <c r="S131" s="213"/>
      <c r="T131" s="214"/>
      <c r="U131" s="224"/>
      <c r="V131" s="244"/>
      <c r="W131" s="245"/>
      <c r="X131" s="219"/>
      <c r="Y131" s="219" t="s">
        <v>2464</v>
      </c>
    </row>
    <row r="132" spans="1:29" ht="57.6" x14ac:dyDescent="0.25">
      <c r="A132" s="214" t="s">
        <v>1687</v>
      </c>
      <c r="B132" s="214"/>
      <c r="C132" s="214" t="s">
        <v>2354</v>
      </c>
      <c r="D132" s="216" t="s">
        <v>1320</v>
      </c>
      <c r="E132" s="216" t="s">
        <v>1925</v>
      </c>
      <c r="F132" s="213" t="s">
        <v>3253</v>
      </c>
      <c r="G132" s="216"/>
      <c r="H132" s="213" t="s">
        <v>437</v>
      </c>
      <c r="I132" s="217" t="s">
        <v>323</v>
      </c>
      <c r="J132" s="217"/>
      <c r="K132" s="215"/>
      <c r="L132" s="223" t="s">
        <v>2522</v>
      </c>
      <c r="M132" s="223"/>
      <c r="N132" s="223"/>
      <c r="O132" s="242"/>
      <c r="P132" s="243"/>
      <c r="Q132" s="213" t="s">
        <v>3853</v>
      </c>
      <c r="R132" s="213"/>
      <c r="S132" s="213"/>
      <c r="T132" s="214"/>
      <c r="U132" s="245"/>
      <c r="V132" s="245"/>
      <c r="W132" s="245"/>
      <c r="X132" s="219"/>
      <c r="Y132" s="219" t="s">
        <v>2122</v>
      </c>
    </row>
    <row r="133" spans="1:29" s="120" customFormat="1" ht="52.5" customHeight="1" x14ac:dyDescent="0.25">
      <c r="A133" s="214" t="s">
        <v>1688</v>
      </c>
      <c r="B133" s="214"/>
      <c r="C133" s="214" t="s">
        <v>2354</v>
      </c>
      <c r="D133" s="216" t="s">
        <v>1320</v>
      </c>
      <c r="E133" s="216" t="s">
        <v>1925</v>
      </c>
      <c r="F133" s="213" t="s">
        <v>1925</v>
      </c>
      <c r="G133" s="216"/>
      <c r="H133" s="213" t="s">
        <v>435</v>
      </c>
      <c r="I133" s="217" t="s">
        <v>323</v>
      </c>
      <c r="J133" s="217"/>
      <c r="K133" s="215"/>
      <c r="L133" s="223" t="s">
        <v>2522</v>
      </c>
      <c r="M133" s="223"/>
      <c r="N133" s="223"/>
      <c r="O133" s="242"/>
      <c r="P133" s="243"/>
      <c r="Q133" s="213"/>
      <c r="R133" s="213"/>
      <c r="S133" s="213"/>
      <c r="T133" s="214"/>
      <c r="U133" s="245"/>
      <c r="V133" s="245"/>
      <c r="W133" s="245"/>
      <c r="X133" s="219"/>
      <c r="Y133" s="219" t="s">
        <v>2122</v>
      </c>
    </row>
    <row r="134" spans="1:29" ht="66" customHeight="1" x14ac:dyDescent="0.25">
      <c r="A134" s="214" t="s">
        <v>1689</v>
      </c>
      <c r="B134" s="214"/>
      <c r="C134" s="214" t="s">
        <v>2354</v>
      </c>
      <c r="D134" s="216" t="s">
        <v>1320</v>
      </c>
      <c r="E134" s="216" t="s">
        <v>1925</v>
      </c>
      <c r="F134" s="213" t="s">
        <v>1925</v>
      </c>
      <c r="G134" s="216"/>
      <c r="H134" s="213" t="s">
        <v>438</v>
      </c>
      <c r="I134" s="217" t="s">
        <v>328</v>
      </c>
      <c r="J134" s="217" t="s">
        <v>1963</v>
      </c>
      <c r="K134" s="215"/>
      <c r="L134" s="223" t="s">
        <v>2522</v>
      </c>
      <c r="M134" s="223"/>
      <c r="N134" s="223"/>
      <c r="O134" s="242"/>
      <c r="P134" s="243"/>
      <c r="Q134" s="213"/>
      <c r="R134" s="213"/>
      <c r="S134" s="213"/>
      <c r="T134" s="214"/>
      <c r="U134" s="245"/>
      <c r="V134" s="245"/>
      <c r="W134" s="245"/>
      <c r="X134" s="219"/>
      <c r="Y134" s="219" t="s">
        <v>2122</v>
      </c>
    </row>
    <row r="135" spans="1:29" ht="43.2" x14ac:dyDescent="0.25">
      <c r="A135" s="214" t="s">
        <v>1690</v>
      </c>
      <c r="B135" s="214"/>
      <c r="C135" s="214" t="s">
        <v>2354</v>
      </c>
      <c r="D135" s="216" t="s">
        <v>1320</v>
      </c>
      <c r="E135" s="216" t="s">
        <v>1925</v>
      </c>
      <c r="F135" s="213" t="s">
        <v>1925</v>
      </c>
      <c r="G135" s="216"/>
      <c r="H135" s="213" t="s">
        <v>677</v>
      </c>
      <c r="I135" s="217" t="s">
        <v>323</v>
      </c>
      <c r="J135" s="217"/>
      <c r="K135" s="215"/>
      <c r="L135" s="223" t="s">
        <v>2522</v>
      </c>
      <c r="M135" s="223"/>
      <c r="N135" s="223"/>
      <c r="O135" s="242"/>
      <c r="P135" s="243"/>
      <c r="Q135" s="213"/>
      <c r="R135" s="213"/>
      <c r="S135" s="213"/>
      <c r="T135" s="214"/>
      <c r="U135" s="245"/>
      <c r="V135" s="245"/>
      <c r="W135" s="245"/>
      <c r="X135" s="219"/>
      <c r="Y135" s="219" t="s">
        <v>2464</v>
      </c>
    </row>
    <row r="136" spans="1:29" s="113" customFormat="1" ht="72" x14ac:dyDescent="0.25">
      <c r="A136" s="214" t="s">
        <v>1691</v>
      </c>
      <c r="B136" s="214"/>
      <c r="C136" s="214" t="s">
        <v>2354</v>
      </c>
      <c r="D136" s="216" t="s">
        <v>1320</v>
      </c>
      <c r="E136" s="216" t="s">
        <v>1925</v>
      </c>
      <c r="F136" s="213" t="s">
        <v>1925</v>
      </c>
      <c r="G136" s="216"/>
      <c r="H136" s="213" t="s">
        <v>440</v>
      </c>
      <c r="I136" s="217" t="s">
        <v>323</v>
      </c>
      <c r="J136" s="217"/>
      <c r="K136" s="215"/>
      <c r="L136" s="223" t="s">
        <v>2522</v>
      </c>
      <c r="M136" s="223"/>
      <c r="N136" s="223"/>
      <c r="O136" s="242"/>
      <c r="P136" s="243"/>
      <c r="Q136" s="213"/>
      <c r="R136" s="213"/>
      <c r="S136" s="213"/>
      <c r="T136" s="214"/>
      <c r="U136" s="245"/>
      <c r="V136" s="245"/>
      <c r="W136" s="245"/>
      <c r="X136" s="219"/>
      <c r="Y136" s="219" t="s">
        <v>2464</v>
      </c>
      <c r="Z136" s="98"/>
      <c r="AA136" s="98"/>
      <c r="AB136" s="98"/>
      <c r="AC136" s="98"/>
    </row>
    <row r="137" spans="1:29" ht="95.25" customHeight="1" x14ac:dyDescent="0.25">
      <c r="A137" s="214" t="s">
        <v>12</v>
      </c>
      <c r="B137" s="251" t="s">
        <v>3187</v>
      </c>
      <c r="C137" s="219" t="s">
        <v>2354</v>
      </c>
      <c r="D137" s="213" t="s">
        <v>1306</v>
      </c>
      <c r="E137" s="216" t="s">
        <v>1925</v>
      </c>
      <c r="F137" s="213" t="s">
        <v>1925</v>
      </c>
      <c r="G137" s="216"/>
      <c r="H137" s="213" t="s">
        <v>391</v>
      </c>
      <c r="I137" s="217" t="s">
        <v>320</v>
      </c>
      <c r="J137" s="217"/>
      <c r="K137" s="215"/>
      <c r="L137" s="213" t="s">
        <v>2677</v>
      </c>
      <c r="M137" s="223" t="s">
        <v>3183</v>
      </c>
      <c r="N137" s="223">
        <v>2.2000000000000002</v>
      </c>
      <c r="O137" s="242"/>
      <c r="P137" s="243"/>
      <c r="Q137" s="213"/>
      <c r="R137" s="213"/>
      <c r="S137" s="213"/>
      <c r="T137" s="253"/>
      <c r="U137" s="244"/>
      <c r="V137" s="250"/>
      <c r="W137" s="250"/>
      <c r="X137" s="219"/>
      <c r="Y137" s="219" t="s">
        <v>2122</v>
      </c>
    </row>
    <row r="138" spans="1:29" s="120" customFormat="1" ht="36.75" customHeight="1" x14ac:dyDescent="0.25">
      <c r="A138" s="214" t="s">
        <v>1635</v>
      </c>
      <c r="B138" s="251" t="s">
        <v>3187</v>
      </c>
      <c r="C138" s="219" t="s">
        <v>2354</v>
      </c>
      <c r="D138" s="213" t="s">
        <v>1306</v>
      </c>
      <c r="E138" s="216" t="s">
        <v>1925</v>
      </c>
      <c r="F138" s="213" t="s">
        <v>1925</v>
      </c>
      <c r="G138" s="216"/>
      <c r="H138" s="213" t="s">
        <v>390</v>
      </c>
      <c r="I138" s="217" t="s">
        <v>320</v>
      </c>
      <c r="J138" s="217"/>
      <c r="K138" s="215"/>
      <c r="L138" s="213" t="s">
        <v>2522</v>
      </c>
      <c r="M138" s="223" t="s">
        <v>3183</v>
      </c>
      <c r="N138" s="223">
        <v>2.2999999999999998</v>
      </c>
      <c r="O138" s="242"/>
      <c r="P138" s="243"/>
      <c r="Q138" s="213" t="s">
        <v>3188</v>
      </c>
      <c r="R138" s="213" t="s">
        <v>3186</v>
      </c>
      <c r="S138" s="213"/>
      <c r="T138" s="253"/>
      <c r="U138" s="244"/>
      <c r="V138" s="250"/>
      <c r="W138" s="250"/>
      <c r="X138" s="219"/>
      <c r="Y138" s="219" t="s">
        <v>2440</v>
      </c>
    </row>
    <row r="139" spans="1:29" ht="57.6" x14ac:dyDescent="0.25">
      <c r="A139" s="214" t="s">
        <v>1628</v>
      </c>
      <c r="B139" s="251" t="s">
        <v>3190</v>
      </c>
      <c r="C139" s="219" t="s">
        <v>2354</v>
      </c>
      <c r="D139" s="213" t="s">
        <v>1306</v>
      </c>
      <c r="E139" s="216" t="s">
        <v>1925</v>
      </c>
      <c r="F139" s="213" t="s">
        <v>1925</v>
      </c>
      <c r="G139" s="216"/>
      <c r="H139" s="213" t="s">
        <v>427</v>
      </c>
      <c r="I139" s="217" t="s">
        <v>320</v>
      </c>
      <c r="J139" s="217"/>
      <c r="K139" s="215"/>
      <c r="L139" s="213" t="s">
        <v>2677</v>
      </c>
      <c r="M139" s="253" t="s">
        <v>3183</v>
      </c>
      <c r="N139" s="223">
        <v>3.04</v>
      </c>
      <c r="O139" s="242"/>
      <c r="P139" s="243"/>
      <c r="Q139" s="213"/>
      <c r="R139" s="213"/>
      <c r="S139" s="213"/>
      <c r="T139" s="252"/>
      <c r="U139" s="244"/>
      <c r="V139" s="245"/>
      <c r="W139" s="245"/>
      <c r="X139" s="219"/>
      <c r="Y139" s="219" t="s">
        <v>2440</v>
      </c>
    </row>
    <row r="140" spans="1:29" ht="72" x14ac:dyDescent="0.25">
      <c r="A140" s="214" t="s">
        <v>1620</v>
      </c>
      <c r="B140" s="223" t="s">
        <v>3212</v>
      </c>
      <c r="C140" s="219" t="s">
        <v>2354</v>
      </c>
      <c r="D140" s="213" t="s">
        <v>1306</v>
      </c>
      <c r="E140" s="216" t="s">
        <v>1925</v>
      </c>
      <c r="F140" s="213" t="s">
        <v>1925</v>
      </c>
      <c r="G140" s="216"/>
      <c r="H140" s="213" t="s">
        <v>1829</v>
      </c>
      <c r="I140" s="217" t="s">
        <v>323</v>
      </c>
      <c r="J140" s="258"/>
      <c r="K140" s="215"/>
      <c r="L140" s="213" t="s">
        <v>2422</v>
      </c>
      <c r="M140" s="223" t="s">
        <v>3183</v>
      </c>
      <c r="N140" s="223">
        <v>10.3</v>
      </c>
      <c r="O140" s="242"/>
      <c r="P140" s="243"/>
      <c r="Q140" s="213" t="s">
        <v>3214</v>
      </c>
      <c r="R140" s="213" t="s">
        <v>3215</v>
      </c>
      <c r="S140" s="213"/>
      <c r="T140" s="252"/>
      <c r="U140" s="244"/>
      <c r="V140" s="245"/>
      <c r="W140" s="245"/>
      <c r="X140" s="219"/>
      <c r="Y140" s="219" t="s">
        <v>2429</v>
      </c>
    </row>
    <row r="141" spans="1:29" ht="187.2" x14ac:dyDescent="0.25">
      <c r="A141" s="214" t="s">
        <v>1634</v>
      </c>
      <c r="B141" s="223"/>
      <c r="C141" s="214" t="s">
        <v>2354</v>
      </c>
      <c r="D141" s="216" t="s">
        <v>1306</v>
      </c>
      <c r="E141" s="216" t="s">
        <v>1925</v>
      </c>
      <c r="F141" s="213" t="s">
        <v>1925</v>
      </c>
      <c r="G141" s="216"/>
      <c r="H141" s="213" t="s">
        <v>389</v>
      </c>
      <c r="I141" s="217" t="s">
        <v>331</v>
      </c>
      <c r="J141" s="217" t="s">
        <v>1956</v>
      </c>
      <c r="K141" s="215" t="s">
        <v>1987</v>
      </c>
      <c r="L141" s="223" t="s">
        <v>2522</v>
      </c>
      <c r="M141" s="223"/>
      <c r="N141" s="223"/>
      <c r="O141" s="242"/>
      <c r="P141" s="243"/>
      <c r="Q141" s="213"/>
      <c r="R141" s="267"/>
      <c r="S141" s="267"/>
      <c r="T141" s="214"/>
      <c r="U141" s="214"/>
      <c r="V141" s="244"/>
      <c r="W141" s="245"/>
      <c r="X141" s="219"/>
      <c r="Y141" s="219" t="s">
        <v>2122</v>
      </c>
    </row>
    <row r="142" spans="1:29" ht="43.2" x14ac:dyDescent="0.25">
      <c r="A142" s="214" t="s">
        <v>1722</v>
      </c>
      <c r="B142" s="265"/>
      <c r="C142" s="214" t="s">
        <v>2354</v>
      </c>
      <c r="D142" s="216" t="s">
        <v>1329</v>
      </c>
      <c r="E142" s="216" t="s">
        <v>1925</v>
      </c>
      <c r="F142" s="213" t="s">
        <v>1925</v>
      </c>
      <c r="G142" s="216"/>
      <c r="H142" s="213" t="s">
        <v>1881</v>
      </c>
      <c r="I142" s="217" t="s">
        <v>323</v>
      </c>
      <c r="J142" s="217"/>
      <c r="K142" s="215"/>
      <c r="L142" s="224" t="s">
        <v>2522</v>
      </c>
      <c r="M142" s="224"/>
      <c r="N142" s="224"/>
      <c r="O142" s="254"/>
      <c r="P142" s="255"/>
      <c r="Q142" s="224" t="s">
        <v>3826</v>
      </c>
      <c r="R142" s="224"/>
      <c r="S142" s="224"/>
      <c r="T142" s="214" t="s">
        <v>3240</v>
      </c>
      <c r="U142" s="245"/>
      <c r="V142" s="245"/>
      <c r="W142" s="245"/>
      <c r="X142" s="219" t="s">
        <v>3180</v>
      </c>
      <c r="Y142" s="219" t="s">
        <v>2419</v>
      </c>
    </row>
    <row r="143" spans="1:29" ht="184.5" customHeight="1" x14ac:dyDescent="0.25">
      <c r="A143" s="214" t="s">
        <v>698</v>
      </c>
      <c r="B143" s="265"/>
      <c r="C143" s="214" t="s">
        <v>2354</v>
      </c>
      <c r="D143" s="216" t="s">
        <v>1329</v>
      </c>
      <c r="E143" s="216" t="s">
        <v>1925</v>
      </c>
      <c r="F143" s="213" t="s">
        <v>1925</v>
      </c>
      <c r="G143" s="216"/>
      <c r="H143" s="213" t="s">
        <v>458</v>
      </c>
      <c r="I143" s="217" t="s">
        <v>323</v>
      </c>
      <c r="J143" s="217"/>
      <c r="K143" s="215"/>
      <c r="L143" s="224" t="s">
        <v>2522</v>
      </c>
      <c r="M143" s="224"/>
      <c r="N143" s="224"/>
      <c r="O143" s="254"/>
      <c r="P143" s="255"/>
      <c r="Q143" s="224" t="s">
        <v>3854</v>
      </c>
      <c r="R143" s="224" t="s">
        <v>3512</v>
      </c>
      <c r="S143" s="224"/>
      <c r="T143" s="219"/>
      <c r="U143" s="245"/>
      <c r="V143" s="245"/>
      <c r="W143" s="245"/>
      <c r="X143" s="219" t="s">
        <v>3226</v>
      </c>
      <c r="Y143" s="219" t="s">
        <v>2122</v>
      </c>
    </row>
    <row r="144" spans="1:29" ht="86.4" x14ac:dyDescent="0.25">
      <c r="A144" s="214" t="s">
        <v>699</v>
      </c>
      <c r="B144" s="265"/>
      <c r="C144" s="214" t="s">
        <v>2354</v>
      </c>
      <c r="D144" s="216" t="s">
        <v>1329</v>
      </c>
      <c r="E144" s="216" t="s">
        <v>1927</v>
      </c>
      <c r="F144" s="213" t="s">
        <v>2351</v>
      </c>
      <c r="G144" s="216"/>
      <c r="H144" s="213" t="s">
        <v>459</v>
      </c>
      <c r="I144" s="217" t="s">
        <v>323</v>
      </c>
      <c r="J144" s="217"/>
      <c r="K144" s="215" t="s">
        <v>2132</v>
      </c>
      <c r="L144" s="224" t="s">
        <v>2522</v>
      </c>
      <c r="M144" s="224"/>
      <c r="N144" s="224"/>
      <c r="O144" s="254"/>
      <c r="P144" s="255"/>
      <c r="Q144" s="224"/>
      <c r="R144" s="224"/>
      <c r="S144" s="224"/>
      <c r="T144" s="214" t="s">
        <v>3252</v>
      </c>
      <c r="U144" s="245"/>
      <c r="V144" s="245"/>
      <c r="W144" s="245"/>
      <c r="X144" s="219" t="s">
        <v>3180</v>
      </c>
      <c r="Y144" s="219" t="s">
        <v>2464</v>
      </c>
    </row>
    <row r="145" spans="1:25" ht="77.25" customHeight="1" x14ac:dyDescent="0.25">
      <c r="A145" s="214" t="s">
        <v>1619</v>
      </c>
      <c r="B145" s="223" t="s">
        <v>3184</v>
      </c>
      <c r="C145" s="219" t="s">
        <v>2354</v>
      </c>
      <c r="D145" s="213" t="s">
        <v>1410</v>
      </c>
      <c r="E145" s="216" t="s">
        <v>1925</v>
      </c>
      <c r="F145" s="213" t="s">
        <v>1925</v>
      </c>
      <c r="G145" s="216" t="s">
        <v>3507</v>
      </c>
      <c r="H145" s="213" t="s">
        <v>1828</v>
      </c>
      <c r="I145" s="217" t="s">
        <v>320</v>
      </c>
      <c r="J145" s="217"/>
      <c r="K145" s="215"/>
      <c r="L145" s="213" t="s">
        <v>2677</v>
      </c>
      <c r="M145" s="223" t="s">
        <v>3185</v>
      </c>
      <c r="N145" s="223">
        <v>1.1000000000000001</v>
      </c>
      <c r="O145" s="242"/>
      <c r="P145" s="243"/>
      <c r="Q145" s="213"/>
      <c r="R145" s="213"/>
      <c r="S145" s="213"/>
      <c r="T145" s="214"/>
      <c r="U145" s="224"/>
      <c r="V145" s="244"/>
      <c r="W145" s="245"/>
      <c r="X145" s="219"/>
      <c r="Y145" s="219" t="s">
        <v>2122</v>
      </c>
    </row>
    <row r="146" spans="1:25" ht="43.2" x14ac:dyDescent="0.25">
      <c r="A146" s="214" t="s">
        <v>1615</v>
      </c>
      <c r="B146" s="223" t="s">
        <v>3184</v>
      </c>
      <c r="C146" s="219" t="s">
        <v>2354</v>
      </c>
      <c r="D146" s="213" t="s">
        <v>1410</v>
      </c>
      <c r="E146" s="216" t="s">
        <v>1925</v>
      </c>
      <c r="F146" s="213" t="s">
        <v>1925</v>
      </c>
      <c r="G146" s="216" t="s">
        <v>3510</v>
      </c>
      <c r="H146" s="213" t="s">
        <v>1825</v>
      </c>
      <c r="I146" s="217" t="s">
        <v>320</v>
      </c>
      <c r="J146" s="217"/>
      <c r="K146" s="215"/>
      <c r="L146" s="213" t="s">
        <v>2677</v>
      </c>
      <c r="M146" s="223" t="s">
        <v>3185</v>
      </c>
      <c r="N146" s="223">
        <v>1.4</v>
      </c>
      <c r="O146" s="242"/>
      <c r="P146" s="243"/>
      <c r="Q146" s="213"/>
      <c r="R146" s="213"/>
      <c r="S146" s="213"/>
      <c r="T146" s="214"/>
      <c r="U146" s="224"/>
      <c r="V146" s="244"/>
      <c r="W146" s="245"/>
      <c r="X146" s="219"/>
      <c r="Y146" s="219" t="s">
        <v>2122</v>
      </c>
    </row>
    <row r="147" spans="1:25" ht="144" x14ac:dyDescent="0.25">
      <c r="A147" s="214" t="s">
        <v>1618</v>
      </c>
      <c r="B147" s="223" t="s">
        <v>3194</v>
      </c>
      <c r="C147" s="219" t="s">
        <v>2354</v>
      </c>
      <c r="D147" s="213" t="s">
        <v>1410</v>
      </c>
      <c r="E147" s="216" t="s">
        <v>1925</v>
      </c>
      <c r="F147" s="213" t="s">
        <v>1925</v>
      </c>
      <c r="G147" s="216"/>
      <c r="H147" s="213" t="s">
        <v>388</v>
      </c>
      <c r="I147" s="217" t="s">
        <v>323</v>
      </c>
      <c r="J147" s="217"/>
      <c r="K147" s="215"/>
      <c r="L147" s="216" t="s">
        <v>2422</v>
      </c>
      <c r="M147" s="223" t="s">
        <v>3185</v>
      </c>
      <c r="N147" s="223">
        <v>5.2</v>
      </c>
      <c r="O147" s="242"/>
      <c r="P147" s="243"/>
      <c r="Q147" s="216" t="s">
        <v>3855</v>
      </c>
      <c r="R147" s="216" t="s">
        <v>3856</v>
      </c>
      <c r="S147" s="213"/>
      <c r="T147" s="214"/>
      <c r="U147" s="214"/>
      <c r="V147" s="244"/>
      <c r="W147" s="245"/>
      <c r="X147" s="219"/>
      <c r="Y147" s="219" t="s">
        <v>2122</v>
      </c>
    </row>
    <row r="148" spans="1:25" ht="77.25" customHeight="1" x14ac:dyDescent="0.25">
      <c r="A148" s="214" t="s">
        <v>1607</v>
      </c>
      <c r="B148" s="223" t="s">
        <v>3196</v>
      </c>
      <c r="C148" s="219" t="s">
        <v>2354</v>
      </c>
      <c r="D148" s="213" t="s">
        <v>1410</v>
      </c>
      <c r="E148" s="216" t="s">
        <v>1925</v>
      </c>
      <c r="F148" s="213" t="s">
        <v>1925</v>
      </c>
      <c r="G148" s="216"/>
      <c r="H148" s="213" t="s">
        <v>1819</v>
      </c>
      <c r="I148" s="217" t="s">
        <v>320</v>
      </c>
      <c r="J148" s="217"/>
      <c r="K148" s="215" t="s">
        <v>2017</v>
      </c>
      <c r="L148" s="246" t="s">
        <v>2677</v>
      </c>
      <c r="M148" s="255" t="s">
        <v>3183</v>
      </c>
      <c r="N148" s="255">
        <v>7.01</v>
      </c>
      <c r="O148" s="247"/>
      <c r="P148" s="256"/>
      <c r="Q148" s="213" t="s">
        <v>3197</v>
      </c>
      <c r="R148" s="246" t="s">
        <v>3186</v>
      </c>
      <c r="S148" s="246"/>
      <c r="T148" s="253"/>
      <c r="U148" s="253"/>
      <c r="V148" s="253"/>
      <c r="W148" s="253"/>
      <c r="X148" s="219"/>
      <c r="Y148" s="219" t="s">
        <v>2122</v>
      </c>
    </row>
    <row r="149" spans="1:25" ht="63" customHeight="1" x14ac:dyDescent="0.25">
      <c r="A149" s="214" t="s">
        <v>1608</v>
      </c>
      <c r="B149" s="223" t="s">
        <v>3196</v>
      </c>
      <c r="C149" s="219" t="s">
        <v>2354</v>
      </c>
      <c r="D149" s="213" t="s">
        <v>1410</v>
      </c>
      <c r="E149" s="216" t="s">
        <v>1925</v>
      </c>
      <c r="F149" s="213" t="s">
        <v>1925</v>
      </c>
      <c r="G149" s="216"/>
      <c r="H149" s="213" t="s">
        <v>1820</v>
      </c>
      <c r="I149" s="217" t="s">
        <v>320</v>
      </c>
      <c r="J149" s="217"/>
      <c r="K149" s="215"/>
      <c r="L149" s="219" t="s">
        <v>2522</v>
      </c>
      <c r="M149" s="255" t="s">
        <v>3183</v>
      </c>
      <c r="N149" s="224">
        <v>7.02</v>
      </c>
      <c r="O149" s="254"/>
      <c r="P149" s="255"/>
      <c r="Q149" s="219" t="s">
        <v>3198</v>
      </c>
      <c r="R149" s="219" t="s">
        <v>3186</v>
      </c>
      <c r="S149" s="219"/>
      <c r="T149" s="252"/>
      <c r="U149" s="245"/>
      <c r="V149" s="245"/>
      <c r="W149" s="245"/>
      <c r="X149" s="219"/>
      <c r="Y149" s="219" t="s">
        <v>2122</v>
      </c>
    </row>
    <row r="150" spans="1:25" ht="409.6" x14ac:dyDescent="0.25">
      <c r="A150" s="214" t="s">
        <v>1609</v>
      </c>
      <c r="B150" s="223" t="s">
        <v>3196</v>
      </c>
      <c r="C150" s="219" t="s">
        <v>2354</v>
      </c>
      <c r="D150" s="213" t="s">
        <v>1410</v>
      </c>
      <c r="E150" s="216" t="s">
        <v>1925</v>
      </c>
      <c r="F150" s="213" t="s">
        <v>1925</v>
      </c>
      <c r="G150" s="216"/>
      <c r="H150" s="213" t="s">
        <v>426</v>
      </c>
      <c r="I150" s="217" t="s">
        <v>323</v>
      </c>
      <c r="J150" s="258"/>
      <c r="K150" s="215" t="s">
        <v>2018</v>
      </c>
      <c r="L150" s="213" t="s">
        <v>2425</v>
      </c>
      <c r="M150" s="255" t="s">
        <v>3183</v>
      </c>
      <c r="N150" s="223">
        <v>7.03</v>
      </c>
      <c r="O150" s="242"/>
      <c r="P150" s="243"/>
      <c r="Q150" s="213" t="s">
        <v>3199</v>
      </c>
      <c r="R150" s="213"/>
      <c r="S150" s="213"/>
      <c r="T150" s="263"/>
      <c r="U150" s="224"/>
      <c r="V150" s="264"/>
      <c r="W150" s="245"/>
      <c r="X150" s="219"/>
      <c r="Y150" s="219" t="s">
        <v>2122</v>
      </c>
    </row>
    <row r="151" spans="1:25" ht="78" customHeight="1" x14ac:dyDescent="0.25">
      <c r="A151" s="214" t="s">
        <v>1610</v>
      </c>
      <c r="B151" s="223" t="s">
        <v>3196</v>
      </c>
      <c r="C151" s="219" t="s">
        <v>2354</v>
      </c>
      <c r="D151" s="213" t="s">
        <v>1410</v>
      </c>
      <c r="E151" s="216" t="s">
        <v>1925</v>
      </c>
      <c r="F151" s="213" t="s">
        <v>1925</v>
      </c>
      <c r="G151" s="216"/>
      <c r="H151" s="213" t="s">
        <v>1821</v>
      </c>
      <c r="I151" s="217" t="s">
        <v>323</v>
      </c>
      <c r="J151" s="217" t="s">
        <v>2123</v>
      </c>
      <c r="K151" s="215" t="s">
        <v>2015</v>
      </c>
      <c r="L151" s="213" t="s">
        <v>2425</v>
      </c>
      <c r="M151" s="255" t="s">
        <v>3183</v>
      </c>
      <c r="N151" s="223">
        <v>7.04</v>
      </c>
      <c r="O151" s="242"/>
      <c r="P151" s="243"/>
      <c r="Q151" s="213"/>
      <c r="R151" s="213"/>
      <c r="S151" s="213"/>
      <c r="T151" s="214"/>
      <c r="U151" s="214"/>
      <c r="V151" s="264"/>
      <c r="W151" s="245"/>
      <c r="X151" s="219"/>
      <c r="Y151" s="219" t="s">
        <v>2122</v>
      </c>
    </row>
    <row r="152" spans="1:25" ht="230.4" x14ac:dyDescent="0.25">
      <c r="A152" s="214" t="s">
        <v>1613</v>
      </c>
      <c r="B152" s="223" t="s">
        <v>3196</v>
      </c>
      <c r="C152" s="219" t="s">
        <v>2354</v>
      </c>
      <c r="D152" s="213" t="s">
        <v>1410</v>
      </c>
      <c r="E152" s="216" t="s">
        <v>1925</v>
      </c>
      <c r="F152" s="213" t="s">
        <v>1925</v>
      </c>
      <c r="G152" s="216"/>
      <c r="H152" s="213" t="s">
        <v>1823</v>
      </c>
      <c r="I152" s="217" t="s">
        <v>320</v>
      </c>
      <c r="J152" s="217"/>
      <c r="K152" s="215" t="s">
        <v>2124</v>
      </c>
      <c r="L152" s="213" t="s">
        <v>2425</v>
      </c>
      <c r="M152" s="255" t="s">
        <v>3183</v>
      </c>
      <c r="N152" s="223">
        <v>7.05</v>
      </c>
      <c r="O152" s="242"/>
      <c r="P152" s="243"/>
      <c r="Q152" s="219" t="s">
        <v>3200</v>
      </c>
      <c r="R152" s="213" t="s">
        <v>3186</v>
      </c>
      <c r="S152" s="213"/>
      <c r="T152" s="253"/>
      <c r="U152" s="260"/>
      <c r="V152" s="250"/>
      <c r="W152" s="250"/>
      <c r="X152" s="219"/>
      <c r="Y152" s="219" t="s">
        <v>2122</v>
      </c>
    </row>
    <row r="153" spans="1:25" ht="65.25" customHeight="1" x14ac:dyDescent="0.25">
      <c r="A153" s="214" t="s">
        <v>1614</v>
      </c>
      <c r="B153" s="223" t="s">
        <v>3196</v>
      </c>
      <c r="C153" s="219" t="s">
        <v>2354</v>
      </c>
      <c r="D153" s="213" t="s">
        <v>1410</v>
      </c>
      <c r="E153" s="216" t="s">
        <v>1925</v>
      </c>
      <c r="F153" s="213" t="s">
        <v>1925</v>
      </c>
      <c r="G153" s="216"/>
      <c r="H153" s="213" t="s">
        <v>1824</v>
      </c>
      <c r="I153" s="217" t="s">
        <v>320</v>
      </c>
      <c r="J153" s="217"/>
      <c r="K153" s="215" t="s">
        <v>2020</v>
      </c>
      <c r="L153" s="213" t="s">
        <v>2425</v>
      </c>
      <c r="M153" s="255" t="s">
        <v>3183</v>
      </c>
      <c r="N153" s="223">
        <v>7.06</v>
      </c>
      <c r="O153" s="242"/>
      <c r="P153" s="243"/>
      <c r="Q153" s="213" t="s">
        <v>3201</v>
      </c>
      <c r="R153" s="213" t="s">
        <v>3186</v>
      </c>
      <c r="S153" s="213"/>
      <c r="T153" s="253"/>
      <c r="U153" s="249"/>
      <c r="V153" s="250"/>
      <c r="W153" s="250"/>
      <c r="X153" s="219"/>
      <c r="Y153" s="219" t="s">
        <v>2122</v>
      </c>
    </row>
    <row r="154" spans="1:25" ht="78" customHeight="1" x14ac:dyDescent="0.25">
      <c r="A154" s="214" t="s">
        <v>1617</v>
      </c>
      <c r="B154" s="223" t="s">
        <v>3196</v>
      </c>
      <c r="C154" s="219" t="s">
        <v>2354</v>
      </c>
      <c r="D154" s="213" t="s">
        <v>1410</v>
      </c>
      <c r="E154" s="216" t="s">
        <v>1925</v>
      </c>
      <c r="F154" s="213" t="s">
        <v>1925</v>
      </c>
      <c r="G154" s="216"/>
      <c r="H154" s="213" t="s">
        <v>1827</v>
      </c>
      <c r="I154" s="217" t="s">
        <v>320</v>
      </c>
      <c r="J154" s="217"/>
      <c r="K154" s="215"/>
      <c r="L154" s="213" t="s">
        <v>2677</v>
      </c>
      <c r="M154" s="255" t="s">
        <v>3183</v>
      </c>
      <c r="N154" s="223">
        <v>7.07</v>
      </c>
      <c r="O154" s="242"/>
      <c r="P154" s="243"/>
      <c r="Q154" s="213" t="s">
        <v>3857</v>
      </c>
      <c r="R154" s="213" t="s">
        <v>3186</v>
      </c>
      <c r="S154" s="213"/>
      <c r="T154" s="214"/>
      <c r="U154" s="214"/>
      <c r="V154" s="244"/>
      <c r="W154" s="245"/>
      <c r="X154" s="219"/>
      <c r="Y154" s="219" t="s">
        <v>2122</v>
      </c>
    </row>
    <row r="155" spans="1:25" ht="62.25" customHeight="1" x14ac:dyDescent="0.25">
      <c r="A155" s="214" t="s">
        <v>1770</v>
      </c>
      <c r="B155" s="223" t="s">
        <v>3196</v>
      </c>
      <c r="C155" s="219" t="s">
        <v>2354</v>
      </c>
      <c r="D155" s="213" t="s">
        <v>1410</v>
      </c>
      <c r="E155" s="216" t="s">
        <v>1925</v>
      </c>
      <c r="F155" s="213" t="s">
        <v>1925</v>
      </c>
      <c r="G155" s="216"/>
      <c r="H155" s="213" t="s">
        <v>1412</v>
      </c>
      <c r="I155" s="217" t="s">
        <v>320</v>
      </c>
      <c r="J155" s="217"/>
      <c r="K155" s="215"/>
      <c r="L155" s="219" t="s">
        <v>2422</v>
      </c>
      <c r="M155" s="255" t="s">
        <v>3183</v>
      </c>
      <c r="N155" s="224">
        <v>7.1</v>
      </c>
      <c r="O155" s="254"/>
      <c r="P155" s="255"/>
      <c r="Q155" s="219" t="s">
        <v>3203</v>
      </c>
      <c r="R155" s="219" t="s">
        <v>3204</v>
      </c>
      <c r="S155" s="219"/>
      <c r="T155" s="219"/>
      <c r="U155" s="245"/>
      <c r="V155" s="245"/>
      <c r="W155" s="245"/>
      <c r="X155" s="219" t="s">
        <v>3180</v>
      </c>
      <c r="Y155" s="219" t="s">
        <v>2122</v>
      </c>
    </row>
    <row r="156" spans="1:25" ht="49.5" customHeight="1" x14ac:dyDescent="0.25">
      <c r="A156" s="214" t="s">
        <v>1611</v>
      </c>
      <c r="B156" s="223" t="s">
        <v>3205</v>
      </c>
      <c r="C156" s="219" t="s">
        <v>2354</v>
      </c>
      <c r="D156" s="213" t="s">
        <v>1410</v>
      </c>
      <c r="E156" s="216" t="s">
        <v>1925</v>
      </c>
      <c r="F156" s="213" t="s">
        <v>1925</v>
      </c>
      <c r="G156" s="216"/>
      <c r="H156" s="213" t="s">
        <v>387</v>
      </c>
      <c r="I156" s="217" t="s">
        <v>320</v>
      </c>
      <c r="J156" s="217"/>
      <c r="K156" s="215"/>
      <c r="L156" s="213" t="s">
        <v>2425</v>
      </c>
      <c r="M156" s="223" t="s">
        <v>3183</v>
      </c>
      <c r="N156" s="223">
        <v>8.1</v>
      </c>
      <c r="O156" s="242"/>
      <c r="P156" s="243"/>
      <c r="Q156" s="216" t="s">
        <v>3206</v>
      </c>
      <c r="R156" s="213"/>
      <c r="S156" s="213"/>
      <c r="T156" s="214"/>
      <c r="U156" s="224"/>
      <c r="V156" s="244"/>
      <c r="W156" s="245"/>
      <c r="X156" s="219"/>
      <c r="Y156" s="219" t="s">
        <v>2122</v>
      </c>
    </row>
    <row r="157" spans="1:25" ht="48" customHeight="1" x14ac:dyDescent="0.25">
      <c r="A157" s="214" t="s">
        <v>1636</v>
      </c>
      <c r="B157" s="223" t="s">
        <v>3217</v>
      </c>
      <c r="C157" s="219" t="s">
        <v>2354</v>
      </c>
      <c r="D157" s="213" t="s">
        <v>1410</v>
      </c>
      <c r="E157" s="216" t="s">
        <v>1925</v>
      </c>
      <c r="F157" s="213" t="s">
        <v>1925</v>
      </c>
      <c r="G157" s="216"/>
      <c r="H157" s="213" t="s">
        <v>1838</v>
      </c>
      <c r="I157" s="217" t="s">
        <v>320</v>
      </c>
      <c r="J157" s="217"/>
      <c r="K157" s="215"/>
      <c r="L157" s="213" t="s">
        <v>2677</v>
      </c>
      <c r="M157" s="223" t="s">
        <v>3216</v>
      </c>
      <c r="N157" s="223">
        <v>11.1</v>
      </c>
      <c r="O157" s="242"/>
      <c r="P157" s="243"/>
      <c r="Q157" s="213"/>
      <c r="R157" s="213"/>
      <c r="S157" s="213"/>
      <c r="T157" s="214"/>
      <c r="U157" s="224"/>
      <c r="V157" s="244"/>
      <c r="W157" s="245"/>
      <c r="X157" s="219"/>
      <c r="Y157" s="219" t="s">
        <v>2122</v>
      </c>
    </row>
    <row r="158" spans="1:25" ht="138.75" customHeight="1" x14ac:dyDescent="0.25">
      <c r="A158" s="214" t="s">
        <v>1659</v>
      </c>
      <c r="B158" s="214" t="s">
        <v>3218</v>
      </c>
      <c r="C158" s="219" t="s">
        <v>2354</v>
      </c>
      <c r="D158" s="213" t="s">
        <v>1410</v>
      </c>
      <c r="E158" s="216" t="s">
        <v>1925</v>
      </c>
      <c r="F158" s="213" t="s">
        <v>1925</v>
      </c>
      <c r="G158" s="216"/>
      <c r="H158" s="213" t="s">
        <v>401</v>
      </c>
      <c r="I158" s="217" t="s">
        <v>323</v>
      </c>
      <c r="J158" s="217"/>
      <c r="K158" s="215" t="s">
        <v>1990</v>
      </c>
      <c r="L158" s="246" t="s">
        <v>2677</v>
      </c>
      <c r="M158" s="223" t="s">
        <v>3216</v>
      </c>
      <c r="N158" s="255">
        <v>12.1</v>
      </c>
      <c r="O158" s="247"/>
      <c r="P158" s="214"/>
      <c r="Q158" s="219" t="s">
        <v>3219</v>
      </c>
      <c r="R158" s="219" t="s">
        <v>3186</v>
      </c>
      <c r="S158" s="219"/>
      <c r="T158" s="216"/>
      <c r="U158" s="249"/>
      <c r="V158" s="250"/>
      <c r="W158" s="250"/>
      <c r="X158" s="219"/>
      <c r="Y158" s="219" t="s">
        <v>2122</v>
      </c>
    </row>
    <row r="159" spans="1:25" ht="409.6" x14ac:dyDescent="0.25">
      <c r="A159" s="214" t="s">
        <v>1612</v>
      </c>
      <c r="B159" s="223"/>
      <c r="C159" s="214" t="s">
        <v>2354</v>
      </c>
      <c r="D159" s="216" t="s">
        <v>1410</v>
      </c>
      <c r="E159" s="216" t="s">
        <v>1925</v>
      </c>
      <c r="F159" s="213" t="s">
        <v>1925</v>
      </c>
      <c r="G159" s="216"/>
      <c r="H159" s="213" t="s">
        <v>1822</v>
      </c>
      <c r="I159" s="217" t="s">
        <v>323</v>
      </c>
      <c r="J159" s="217"/>
      <c r="K159" s="215" t="s">
        <v>2019</v>
      </c>
      <c r="L159" s="223" t="s">
        <v>2422</v>
      </c>
      <c r="M159" s="223"/>
      <c r="N159" s="223"/>
      <c r="O159" s="242"/>
      <c r="P159" s="243"/>
      <c r="Q159" s="216" t="s">
        <v>3858</v>
      </c>
      <c r="R159" s="216" t="s">
        <v>3512</v>
      </c>
      <c r="S159" s="213"/>
      <c r="T159" s="214"/>
      <c r="U159" s="224"/>
      <c r="V159" s="244"/>
      <c r="W159" s="245"/>
      <c r="X159" s="219"/>
      <c r="Y159" s="219" t="s">
        <v>2122</v>
      </c>
    </row>
    <row r="160" spans="1:25" ht="47.25" customHeight="1" x14ac:dyDescent="0.25">
      <c r="A160" s="214" t="s">
        <v>1616</v>
      </c>
      <c r="B160" s="223"/>
      <c r="C160" s="214" t="s">
        <v>2354</v>
      </c>
      <c r="D160" s="216" t="s">
        <v>1410</v>
      </c>
      <c r="E160" s="216" t="s">
        <v>1925</v>
      </c>
      <c r="F160" s="213" t="s">
        <v>1925</v>
      </c>
      <c r="G160" s="216"/>
      <c r="H160" s="213" t="s">
        <v>1826</v>
      </c>
      <c r="I160" s="217" t="s">
        <v>323</v>
      </c>
      <c r="J160" s="217"/>
      <c r="K160" s="215" t="s">
        <v>2021</v>
      </c>
      <c r="L160" s="223" t="s">
        <v>2522</v>
      </c>
      <c r="M160" s="223"/>
      <c r="N160" s="223"/>
      <c r="O160" s="242"/>
      <c r="P160" s="243"/>
      <c r="Q160" s="267" t="s">
        <v>3859</v>
      </c>
      <c r="R160" s="267"/>
      <c r="S160" s="267"/>
      <c r="T160" s="214"/>
      <c r="U160" s="214"/>
      <c r="V160" s="264"/>
      <c r="W160" s="245"/>
      <c r="X160" s="219"/>
      <c r="Y160" s="219" t="s">
        <v>2122</v>
      </c>
    </row>
    <row r="161" spans="1:25" ht="57.6" x14ac:dyDescent="0.25">
      <c r="A161" s="214" t="s">
        <v>1658</v>
      </c>
      <c r="B161" s="214"/>
      <c r="C161" s="214" t="s">
        <v>2354</v>
      </c>
      <c r="D161" s="216" t="s">
        <v>1410</v>
      </c>
      <c r="E161" s="216" t="s">
        <v>1925</v>
      </c>
      <c r="F161" s="213" t="s">
        <v>1925</v>
      </c>
      <c r="G161" s="216"/>
      <c r="H161" s="213" t="s">
        <v>433</v>
      </c>
      <c r="I161" s="217" t="s">
        <v>323</v>
      </c>
      <c r="J161" s="217"/>
      <c r="K161" s="215"/>
      <c r="L161" s="255" t="s">
        <v>2522</v>
      </c>
      <c r="M161" s="255"/>
      <c r="N161" s="255"/>
      <c r="O161" s="247"/>
      <c r="P161" s="214"/>
      <c r="Q161" s="214" t="s">
        <v>3860</v>
      </c>
      <c r="R161" s="219"/>
      <c r="S161" s="219"/>
      <c r="T161" s="216"/>
      <c r="U161" s="249"/>
      <c r="V161" s="250"/>
      <c r="W161" s="250"/>
      <c r="X161" s="219"/>
      <c r="Y161" s="219" t="s">
        <v>2122</v>
      </c>
    </row>
    <row r="162" spans="1:25" ht="47.25" customHeight="1" x14ac:dyDescent="0.25">
      <c r="A162" s="214" t="s">
        <v>1660</v>
      </c>
      <c r="B162" s="214"/>
      <c r="C162" s="214" t="s">
        <v>2354</v>
      </c>
      <c r="D162" s="216" t="s">
        <v>1312</v>
      </c>
      <c r="E162" s="216" t="s">
        <v>1927</v>
      </c>
      <c r="F162" s="216" t="s">
        <v>1925</v>
      </c>
      <c r="G162" s="216"/>
      <c r="H162" s="216" t="s">
        <v>3861</v>
      </c>
      <c r="I162" s="217" t="s">
        <v>320</v>
      </c>
      <c r="J162" s="217"/>
      <c r="K162" s="215" t="s">
        <v>1991</v>
      </c>
      <c r="L162" s="255" t="s">
        <v>2522</v>
      </c>
      <c r="M162" s="255"/>
      <c r="N162" s="255"/>
      <c r="O162" s="247"/>
      <c r="P162" s="214"/>
      <c r="Q162" s="214" t="s">
        <v>3862</v>
      </c>
      <c r="R162" s="219"/>
      <c r="S162" s="219"/>
      <c r="T162" s="216"/>
      <c r="U162" s="249"/>
      <c r="V162" s="250"/>
      <c r="W162" s="250"/>
      <c r="X162" s="219"/>
      <c r="Y162" s="219" t="s">
        <v>2122</v>
      </c>
    </row>
    <row r="163" spans="1:25" ht="48" customHeight="1" x14ac:dyDescent="0.25">
      <c r="A163" s="214" t="s">
        <v>1671</v>
      </c>
      <c r="B163" s="214"/>
      <c r="C163" s="214" t="s">
        <v>2354</v>
      </c>
      <c r="D163" s="216" t="s">
        <v>1312</v>
      </c>
      <c r="E163" s="216" t="s">
        <v>1927</v>
      </c>
      <c r="F163" s="216" t="s">
        <v>1925</v>
      </c>
      <c r="G163" s="216"/>
      <c r="H163" s="213" t="s">
        <v>1853</v>
      </c>
      <c r="I163" s="217" t="s">
        <v>320</v>
      </c>
      <c r="J163" s="217"/>
      <c r="K163" s="215" t="s">
        <v>1992</v>
      </c>
      <c r="L163" s="223" t="s">
        <v>2522</v>
      </c>
      <c r="M163" s="223"/>
      <c r="N163" s="223"/>
      <c r="O163" s="247"/>
      <c r="P163" s="214"/>
      <c r="Q163" s="214" t="s">
        <v>3863</v>
      </c>
      <c r="R163" s="219"/>
      <c r="S163" s="219"/>
      <c r="T163" s="214"/>
      <c r="U163" s="249"/>
      <c r="V163" s="250"/>
      <c r="W163" s="250"/>
      <c r="X163" s="219"/>
      <c r="Y163" s="219" t="s">
        <v>2464</v>
      </c>
    </row>
    <row r="164" spans="1:25" ht="409.6" x14ac:dyDescent="0.25">
      <c r="A164" s="214" t="s">
        <v>1606</v>
      </c>
      <c r="B164" s="251" t="s">
        <v>3190</v>
      </c>
      <c r="C164" s="219" t="s">
        <v>2354</v>
      </c>
      <c r="D164" s="213" t="s">
        <v>1305</v>
      </c>
      <c r="E164" s="216" t="s">
        <v>1925</v>
      </c>
      <c r="F164" s="213" t="s">
        <v>1925</v>
      </c>
      <c r="G164" s="216"/>
      <c r="H164" s="213" t="s">
        <v>1818</v>
      </c>
      <c r="I164" s="217" t="s">
        <v>320</v>
      </c>
      <c r="J164" s="217"/>
      <c r="K164" s="215" t="s">
        <v>2016</v>
      </c>
      <c r="L164" s="213" t="s">
        <v>2677</v>
      </c>
      <c r="M164" s="253" t="s">
        <v>3183</v>
      </c>
      <c r="N164" s="223">
        <v>3.13</v>
      </c>
      <c r="O164" s="242"/>
      <c r="P164" s="243"/>
      <c r="Q164" s="213"/>
      <c r="R164" s="213"/>
      <c r="S164" s="213"/>
      <c r="T164" s="253"/>
      <c r="U164" s="244"/>
      <c r="V164" s="250"/>
      <c r="W164" s="250"/>
      <c r="X164" s="219"/>
      <c r="Y164" s="219" t="s">
        <v>2122</v>
      </c>
    </row>
    <row r="165" spans="1:25" ht="115.2" x14ac:dyDescent="0.25">
      <c r="A165" s="214" t="s">
        <v>1761</v>
      </c>
      <c r="B165" s="251" t="s">
        <v>3187</v>
      </c>
      <c r="C165" s="219" t="s">
        <v>2354</v>
      </c>
      <c r="D165" s="213" t="s">
        <v>1334</v>
      </c>
      <c r="E165" s="216" t="s">
        <v>1925</v>
      </c>
      <c r="F165" s="213" t="s">
        <v>1925</v>
      </c>
      <c r="G165" s="216"/>
      <c r="H165" s="213" t="s">
        <v>3864</v>
      </c>
      <c r="I165" s="217" t="s">
        <v>320</v>
      </c>
      <c r="J165" s="217"/>
      <c r="K165" s="215"/>
      <c r="L165" s="213" t="s">
        <v>2677</v>
      </c>
      <c r="M165" s="223" t="s">
        <v>3183</v>
      </c>
      <c r="N165" s="224">
        <v>2.4</v>
      </c>
      <c r="O165" s="254"/>
      <c r="P165" s="255"/>
      <c r="Q165" s="219" t="s">
        <v>3189</v>
      </c>
      <c r="R165" s="219" t="s">
        <v>3186</v>
      </c>
      <c r="S165" s="219"/>
      <c r="T165" s="219"/>
      <c r="U165" s="245"/>
      <c r="V165" s="245"/>
      <c r="W165" s="245"/>
      <c r="X165" s="219" t="s">
        <v>3180</v>
      </c>
      <c r="Y165" s="219" t="s">
        <v>2122</v>
      </c>
    </row>
    <row r="166" spans="1:25" ht="151.80000000000001" x14ac:dyDescent="0.25">
      <c r="A166" s="214" t="s">
        <v>1763</v>
      </c>
      <c r="B166" s="265" t="s">
        <v>3228</v>
      </c>
      <c r="C166" s="214" t="s">
        <v>2354</v>
      </c>
      <c r="D166" s="216" t="s">
        <v>1334</v>
      </c>
      <c r="E166" s="216" t="s">
        <v>1936</v>
      </c>
      <c r="F166" s="216" t="s">
        <v>1936</v>
      </c>
      <c r="G166" s="216"/>
      <c r="H166" s="216" t="s">
        <v>411</v>
      </c>
      <c r="I166" s="217" t="s">
        <v>323</v>
      </c>
      <c r="J166" s="217"/>
      <c r="K166" s="215"/>
      <c r="L166" s="224" t="s">
        <v>2677</v>
      </c>
      <c r="M166" s="224" t="s">
        <v>3227</v>
      </c>
      <c r="N166" s="224">
        <v>14.2</v>
      </c>
      <c r="O166" s="254"/>
      <c r="P166" s="255"/>
      <c r="Q166" s="224" t="s">
        <v>3513</v>
      </c>
      <c r="R166" s="224"/>
      <c r="S166" s="224"/>
      <c r="T166" s="219"/>
      <c r="U166" s="245"/>
      <c r="V166" s="245"/>
      <c r="W166" s="245"/>
      <c r="X166" s="219" t="s">
        <v>3180</v>
      </c>
      <c r="Y166" s="219" t="s">
        <v>2122</v>
      </c>
    </row>
    <row r="167" spans="1:25" ht="95.25" customHeight="1" x14ac:dyDescent="0.25">
      <c r="A167" s="214" t="s">
        <v>1739</v>
      </c>
      <c r="B167" s="224" t="s">
        <v>3229</v>
      </c>
      <c r="C167" s="214" t="s">
        <v>2354</v>
      </c>
      <c r="D167" s="216" t="s">
        <v>1334</v>
      </c>
      <c r="E167" s="216" t="s">
        <v>1925</v>
      </c>
      <c r="F167" s="216" t="s">
        <v>1925</v>
      </c>
      <c r="G167" s="216"/>
      <c r="H167" s="216" t="s">
        <v>2377</v>
      </c>
      <c r="I167" s="217" t="s">
        <v>320</v>
      </c>
      <c r="J167" s="217"/>
      <c r="K167" s="215"/>
      <c r="L167" s="224" t="s">
        <v>2422</v>
      </c>
      <c r="M167" s="224" t="s">
        <v>3227</v>
      </c>
      <c r="N167" s="224">
        <v>15.1</v>
      </c>
      <c r="O167" s="254"/>
      <c r="P167" s="255"/>
      <c r="Q167" s="224" t="s">
        <v>3514</v>
      </c>
      <c r="R167" s="224"/>
      <c r="S167" s="224"/>
      <c r="T167" s="219"/>
      <c r="U167" s="245"/>
      <c r="V167" s="245"/>
      <c r="W167" s="245"/>
      <c r="X167" s="219" t="s">
        <v>3226</v>
      </c>
      <c r="Y167" s="219" t="s">
        <v>2122</v>
      </c>
    </row>
    <row r="168" spans="1:25" ht="67.5" customHeight="1" x14ac:dyDescent="0.25">
      <c r="A168" s="214" t="s">
        <v>1747</v>
      </c>
      <c r="B168" s="224" t="s">
        <v>3230</v>
      </c>
      <c r="C168" s="214" t="s">
        <v>2354</v>
      </c>
      <c r="D168" s="216" t="s">
        <v>1334</v>
      </c>
      <c r="E168" s="216" t="s">
        <v>1925</v>
      </c>
      <c r="F168" s="216" t="s">
        <v>1925</v>
      </c>
      <c r="G168" s="216"/>
      <c r="H168" s="216" t="s">
        <v>3865</v>
      </c>
      <c r="I168" s="217" t="s">
        <v>320</v>
      </c>
      <c r="J168" s="217"/>
      <c r="K168" s="215"/>
      <c r="L168" s="224" t="s">
        <v>2422</v>
      </c>
      <c r="M168" s="224" t="s">
        <v>3227</v>
      </c>
      <c r="N168" s="224">
        <v>16.2</v>
      </c>
      <c r="O168" s="254"/>
      <c r="P168" s="255"/>
      <c r="Q168" s="224" t="s">
        <v>3515</v>
      </c>
      <c r="R168" s="224" t="s">
        <v>3512</v>
      </c>
      <c r="S168" s="224"/>
      <c r="T168" s="219"/>
      <c r="U168" s="245"/>
      <c r="V168" s="245"/>
      <c r="W168" s="245"/>
      <c r="X168" s="219" t="s">
        <v>3180</v>
      </c>
      <c r="Y168" s="219" t="s">
        <v>2440</v>
      </c>
    </row>
    <row r="169" spans="1:25" ht="57.6" x14ac:dyDescent="0.25">
      <c r="A169" s="214" t="s">
        <v>1750</v>
      </c>
      <c r="B169" s="224" t="s">
        <v>3230</v>
      </c>
      <c r="C169" s="214" t="s">
        <v>2354</v>
      </c>
      <c r="D169" s="216" t="s">
        <v>1334</v>
      </c>
      <c r="E169" s="216" t="s">
        <v>1925</v>
      </c>
      <c r="F169" s="216" t="s">
        <v>1925</v>
      </c>
      <c r="G169" s="216"/>
      <c r="H169" s="216" t="s">
        <v>1399</v>
      </c>
      <c r="I169" s="217" t="s">
        <v>320</v>
      </c>
      <c r="J169" s="217"/>
      <c r="K169" s="215"/>
      <c r="L169" s="224" t="s">
        <v>2677</v>
      </c>
      <c r="M169" s="224" t="s">
        <v>3227</v>
      </c>
      <c r="N169" s="224">
        <v>16.3</v>
      </c>
      <c r="O169" s="254"/>
      <c r="P169" s="255"/>
      <c r="Q169" s="224"/>
      <c r="R169" s="224"/>
      <c r="S169" s="224"/>
      <c r="T169" s="219"/>
      <c r="U169" s="245"/>
      <c r="V169" s="245"/>
      <c r="W169" s="245"/>
      <c r="X169" s="219" t="s">
        <v>3226</v>
      </c>
      <c r="Y169" s="219" t="s">
        <v>2122</v>
      </c>
    </row>
    <row r="170" spans="1:25" ht="110.4" x14ac:dyDescent="0.25">
      <c r="A170" s="214" t="s">
        <v>1753</v>
      </c>
      <c r="B170" s="224" t="s">
        <v>3230</v>
      </c>
      <c r="C170" s="214" t="s">
        <v>2354</v>
      </c>
      <c r="D170" s="216" t="s">
        <v>1334</v>
      </c>
      <c r="E170" s="216" t="s">
        <v>1925</v>
      </c>
      <c r="F170" s="216" t="s">
        <v>1925</v>
      </c>
      <c r="G170" s="216"/>
      <c r="H170" s="216" t="s">
        <v>1904</v>
      </c>
      <c r="I170" s="217" t="s">
        <v>320</v>
      </c>
      <c r="J170" s="217"/>
      <c r="K170" s="215"/>
      <c r="L170" s="224" t="s">
        <v>2422</v>
      </c>
      <c r="M170" s="224" t="s">
        <v>3227</v>
      </c>
      <c r="N170" s="224">
        <v>16.399999999999999</v>
      </c>
      <c r="O170" s="254"/>
      <c r="P170" s="255"/>
      <c r="Q170" s="224" t="s">
        <v>3866</v>
      </c>
      <c r="R170" s="224" t="s">
        <v>3867</v>
      </c>
      <c r="S170" s="224"/>
      <c r="T170" s="219"/>
      <c r="U170" s="245"/>
      <c r="V170" s="245"/>
      <c r="W170" s="245"/>
      <c r="X170" s="219" t="s">
        <v>3180</v>
      </c>
      <c r="Y170" s="219" t="s">
        <v>2122</v>
      </c>
    </row>
    <row r="171" spans="1:25" ht="43.2" x14ac:dyDescent="0.25">
      <c r="A171" s="214" t="s">
        <v>1756</v>
      </c>
      <c r="B171" s="224" t="s">
        <v>3230</v>
      </c>
      <c r="C171" s="214" t="s">
        <v>2354</v>
      </c>
      <c r="D171" s="216" t="s">
        <v>1334</v>
      </c>
      <c r="E171" s="216" t="s">
        <v>1925</v>
      </c>
      <c r="F171" s="216" t="s">
        <v>1925</v>
      </c>
      <c r="G171" s="216"/>
      <c r="H171" s="216" t="s">
        <v>1907</v>
      </c>
      <c r="I171" s="217" t="s">
        <v>320</v>
      </c>
      <c r="J171" s="217"/>
      <c r="K171" s="215"/>
      <c r="L171" s="224" t="s">
        <v>2677</v>
      </c>
      <c r="M171" s="224" t="s">
        <v>3227</v>
      </c>
      <c r="N171" s="224">
        <v>16.5</v>
      </c>
      <c r="O171" s="254"/>
      <c r="P171" s="255"/>
      <c r="Q171" s="224"/>
      <c r="R171" s="224"/>
      <c r="S171" s="224"/>
      <c r="T171" s="219"/>
      <c r="U171" s="245"/>
      <c r="V171" s="245"/>
      <c r="W171" s="245"/>
      <c r="X171" s="219" t="s">
        <v>3180</v>
      </c>
      <c r="Y171" s="219" t="s">
        <v>2122</v>
      </c>
    </row>
    <row r="172" spans="1:25" ht="96.6" x14ac:dyDescent="0.25">
      <c r="A172" s="214" t="s">
        <v>1758</v>
      </c>
      <c r="B172" s="224" t="s">
        <v>3230</v>
      </c>
      <c r="C172" s="214" t="s">
        <v>2354</v>
      </c>
      <c r="D172" s="216" t="s">
        <v>1334</v>
      </c>
      <c r="E172" s="216" t="s">
        <v>1925</v>
      </c>
      <c r="F172" s="216" t="s">
        <v>1925</v>
      </c>
      <c r="G172" s="216"/>
      <c r="H172" s="216" t="s">
        <v>449</v>
      </c>
      <c r="I172" s="217" t="s">
        <v>323</v>
      </c>
      <c r="J172" s="217"/>
      <c r="K172" s="215"/>
      <c r="L172" s="224" t="s">
        <v>2522</v>
      </c>
      <c r="M172" s="224" t="s">
        <v>3227</v>
      </c>
      <c r="N172" s="224">
        <v>16.600000000000001</v>
      </c>
      <c r="O172" s="254"/>
      <c r="P172" s="255"/>
      <c r="Q172" s="224" t="s">
        <v>3516</v>
      </c>
      <c r="R172" s="224"/>
      <c r="S172" s="224"/>
      <c r="T172" s="219"/>
      <c r="U172" s="245"/>
      <c r="V172" s="245"/>
      <c r="W172" s="245"/>
      <c r="X172" s="219" t="s">
        <v>3180</v>
      </c>
      <c r="Y172" s="219" t="s">
        <v>2122</v>
      </c>
    </row>
    <row r="173" spans="1:25" ht="82.8" x14ac:dyDescent="0.25">
      <c r="A173" s="214" t="s">
        <v>1759</v>
      </c>
      <c r="B173" s="224" t="s">
        <v>3230</v>
      </c>
      <c r="C173" s="214" t="s">
        <v>2354</v>
      </c>
      <c r="D173" s="216" t="s">
        <v>1334</v>
      </c>
      <c r="E173" s="216" t="s">
        <v>1925</v>
      </c>
      <c r="F173" s="216" t="s">
        <v>1925</v>
      </c>
      <c r="G173" s="216"/>
      <c r="H173" s="216" t="s">
        <v>450</v>
      </c>
      <c r="I173" s="217" t="s">
        <v>320</v>
      </c>
      <c r="J173" s="217"/>
      <c r="K173" s="215"/>
      <c r="L173" s="224" t="s">
        <v>2522</v>
      </c>
      <c r="M173" s="224" t="s">
        <v>3227</v>
      </c>
      <c r="N173" s="224">
        <v>16.7</v>
      </c>
      <c r="O173" s="254"/>
      <c r="P173" s="255"/>
      <c r="Q173" s="224" t="s">
        <v>3868</v>
      </c>
      <c r="R173" s="224" t="s">
        <v>3867</v>
      </c>
      <c r="S173" s="224"/>
      <c r="T173" s="219"/>
      <c r="U173" s="245"/>
      <c r="V173" s="245"/>
      <c r="W173" s="245"/>
      <c r="X173" s="219" t="s">
        <v>3226</v>
      </c>
      <c r="Y173" s="219" t="s">
        <v>2122</v>
      </c>
    </row>
    <row r="174" spans="1:25" ht="57.6" x14ac:dyDescent="0.25">
      <c r="A174" s="214" t="s">
        <v>1760</v>
      </c>
      <c r="B174" s="224" t="s">
        <v>3230</v>
      </c>
      <c r="C174" s="214" t="s">
        <v>2354</v>
      </c>
      <c r="D174" s="216" t="s">
        <v>1334</v>
      </c>
      <c r="E174" s="216" t="s">
        <v>1925</v>
      </c>
      <c r="F174" s="216" t="s">
        <v>1925</v>
      </c>
      <c r="G174" s="216"/>
      <c r="H174" s="216" t="s">
        <v>410</v>
      </c>
      <c r="I174" s="217" t="s">
        <v>320</v>
      </c>
      <c r="J174" s="217"/>
      <c r="K174" s="215"/>
      <c r="L174" s="224" t="s">
        <v>2677</v>
      </c>
      <c r="M174" s="224" t="s">
        <v>3227</v>
      </c>
      <c r="N174" s="224">
        <v>16.8</v>
      </c>
      <c r="O174" s="254"/>
      <c r="P174" s="255"/>
      <c r="Q174" s="224"/>
      <c r="R174" s="224"/>
      <c r="S174" s="224"/>
      <c r="T174" s="219"/>
      <c r="U174" s="245"/>
      <c r="V174" s="245"/>
      <c r="W174" s="245"/>
      <c r="X174" s="219" t="s">
        <v>3180</v>
      </c>
      <c r="Y174" s="219" t="s">
        <v>2122</v>
      </c>
    </row>
    <row r="175" spans="1:25" ht="41.4" x14ac:dyDescent="0.25">
      <c r="A175" s="214" t="s">
        <v>1762</v>
      </c>
      <c r="B175" s="224" t="s">
        <v>3230</v>
      </c>
      <c r="C175" s="214" t="s">
        <v>2354</v>
      </c>
      <c r="D175" s="216" t="s">
        <v>1334</v>
      </c>
      <c r="E175" s="216" t="s">
        <v>1925</v>
      </c>
      <c r="F175" s="216" t="s">
        <v>1925</v>
      </c>
      <c r="G175" s="216"/>
      <c r="H175" s="216" t="s">
        <v>1401</v>
      </c>
      <c r="I175" s="217" t="s">
        <v>320</v>
      </c>
      <c r="J175" s="217"/>
      <c r="K175" s="215"/>
      <c r="L175" s="224" t="s">
        <v>2677</v>
      </c>
      <c r="M175" s="224" t="s">
        <v>3227</v>
      </c>
      <c r="N175" s="224">
        <v>16.899999999999999</v>
      </c>
      <c r="O175" s="254"/>
      <c r="P175" s="255"/>
      <c r="Q175" s="224"/>
      <c r="R175" s="224"/>
      <c r="S175" s="224"/>
      <c r="T175" s="219"/>
      <c r="U175" s="245"/>
      <c r="V175" s="245"/>
      <c r="W175" s="245"/>
      <c r="X175" s="219" t="s">
        <v>3180</v>
      </c>
      <c r="Y175" s="219" t="s">
        <v>2122</v>
      </c>
    </row>
    <row r="176" spans="1:25" ht="172.8" x14ac:dyDescent="0.25">
      <c r="A176" s="214" t="s">
        <v>1738</v>
      </c>
      <c r="B176" s="265"/>
      <c r="C176" s="214" t="s">
        <v>2354</v>
      </c>
      <c r="D176" s="216" t="s">
        <v>1334</v>
      </c>
      <c r="E176" s="216" t="s">
        <v>1925</v>
      </c>
      <c r="F176" s="213" t="s">
        <v>1925</v>
      </c>
      <c r="G176" s="216"/>
      <c r="H176" s="213" t="s">
        <v>1893</v>
      </c>
      <c r="I176" s="217" t="s">
        <v>323</v>
      </c>
      <c r="J176" s="217"/>
      <c r="K176" s="215"/>
      <c r="L176" s="224" t="s">
        <v>2422</v>
      </c>
      <c r="M176" s="224"/>
      <c r="N176" s="224"/>
      <c r="O176" s="254"/>
      <c r="P176" s="255"/>
      <c r="Q176" s="224" t="s">
        <v>3869</v>
      </c>
      <c r="R176" s="224" t="s">
        <v>3186</v>
      </c>
      <c r="S176" s="224"/>
      <c r="T176" s="219"/>
      <c r="U176" s="245"/>
      <c r="V176" s="245"/>
      <c r="W176" s="245"/>
      <c r="X176" s="219" t="s">
        <v>3180</v>
      </c>
      <c r="Y176" s="219" t="s">
        <v>2122</v>
      </c>
    </row>
    <row r="177" spans="1:25" ht="43.2" x14ac:dyDescent="0.25">
      <c r="A177" s="214" t="s">
        <v>1740</v>
      </c>
      <c r="B177" s="265"/>
      <c r="C177" s="214" t="s">
        <v>2354</v>
      </c>
      <c r="D177" s="216" t="s">
        <v>1334</v>
      </c>
      <c r="E177" s="216" t="s">
        <v>1936</v>
      </c>
      <c r="F177" s="213" t="s">
        <v>1936</v>
      </c>
      <c r="G177" s="216"/>
      <c r="H177" s="213" t="s">
        <v>447</v>
      </c>
      <c r="I177" s="217" t="s">
        <v>320</v>
      </c>
      <c r="J177" s="217"/>
      <c r="K177" s="215"/>
      <c r="L177" s="224" t="s">
        <v>2425</v>
      </c>
      <c r="M177" s="224"/>
      <c r="N177" s="224"/>
      <c r="O177" s="254"/>
      <c r="P177" s="255"/>
      <c r="Q177" s="224"/>
      <c r="R177" s="224"/>
      <c r="S177" s="224"/>
      <c r="T177" s="219"/>
      <c r="U177" s="245"/>
      <c r="V177" s="245"/>
      <c r="W177" s="245"/>
      <c r="X177" s="219" t="s">
        <v>3180</v>
      </c>
      <c r="Y177" s="219" t="s">
        <v>2122</v>
      </c>
    </row>
    <row r="178" spans="1:25" ht="110.4" x14ac:dyDescent="0.25">
      <c r="A178" s="214" t="s">
        <v>1748</v>
      </c>
      <c r="B178" s="265"/>
      <c r="C178" s="214" t="s">
        <v>2354</v>
      </c>
      <c r="D178" s="216" t="s">
        <v>1334</v>
      </c>
      <c r="E178" s="216" t="s">
        <v>1925</v>
      </c>
      <c r="F178" s="213" t="s">
        <v>1925</v>
      </c>
      <c r="G178" s="216"/>
      <c r="H178" s="213" t="s">
        <v>1901</v>
      </c>
      <c r="I178" s="217" t="s">
        <v>320</v>
      </c>
      <c r="J178" s="217"/>
      <c r="K178" s="215"/>
      <c r="L178" s="224" t="s">
        <v>2422</v>
      </c>
      <c r="M178" s="224"/>
      <c r="N178" s="224"/>
      <c r="O178" s="254"/>
      <c r="P178" s="255"/>
      <c r="Q178" s="224" t="s">
        <v>3870</v>
      </c>
      <c r="R178" s="224" t="s">
        <v>3871</v>
      </c>
      <c r="S178" s="224"/>
      <c r="T178" s="219"/>
      <c r="U178" s="245"/>
      <c r="V178" s="245"/>
      <c r="W178" s="245"/>
      <c r="X178" s="219" t="s">
        <v>3226</v>
      </c>
      <c r="Y178" s="219" t="s">
        <v>2122</v>
      </c>
    </row>
    <row r="179" spans="1:25" ht="43.2" x14ac:dyDescent="0.25">
      <c r="A179" s="214" t="s">
        <v>1749</v>
      </c>
      <c r="B179" s="265"/>
      <c r="C179" s="214" t="s">
        <v>2354</v>
      </c>
      <c r="D179" s="216" t="s">
        <v>1334</v>
      </c>
      <c r="E179" s="216" t="s">
        <v>1925</v>
      </c>
      <c r="F179" s="213" t="s">
        <v>1925</v>
      </c>
      <c r="G179" s="216"/>
      <c r="H179" s="213" t="s">
        <v>448</v>
      </c>
      <c r="I179" s="217" t="s">
        <v>320</v>
      </c>
      <c r="J179" s="217"/>
      <c r="K179" s="215"/>
      <c r="L179" s="224" t="s">
        <v>2522</v>
      </c>
      <c r="M179" s="224"/>
      <c r="N179" s="224"/>
      <c r="O179" s="254"/>
      <c r="P179" s="255"/>
      <c r="Q179" s="224"/>
      <c r="R179" s="224"/>
      <c r="S179" s="224"/>
      <c r="T179" s="219"/>
      <c r="U179" s="245"/>
      <c r="V179" s="245"/>
      <c r="W179" s="245"/>
      <c r="X179" s="219" t="s">
        <v>3180</v>
      </c>
      <c r="Y179" s="219" t="s">
        <v>2122</v>
      </c>
    </row>
    <row r="180" spans="1:25" ht="65.25" customHeight="1" x14ac:dyDescent="0.25">
      <c r="A180" s="214" t="s">
        <v>1751</v>
      </c>
      <c r="B180" s="265"/>
      <c r="C180" s="214" t="s">
        <v>2354</v>
      </c>
      <c r="D180" s="216" t="s">
        <v>1334</v>
      </c>
      <c r="E180" s="216" t="s">
        <v>1925</v>
      </c>
      <c r="F180" s="213" t="s">
        <v>1925</v>
      </c>
      <c r="G180" s="216"/>
      <c r="H180" s="213" t="s">
        <v>1902</v>
      </c>
      <c r="I180" s="217" t="s">
        <v>320</v>
      </c>
      <c r="J180" s="217"/>
      <c r="K180" s="215"/>
      <c r="L180" s="224" t="s">
        <v>2522</v>
      </c>
      <c r="M180" s="224"/>
      <c r="N180" s="224"/>
      <c r="O180" s="254"/>
      <c r="P180" s="255"/>
      <c r="Q180" s="224" t="s">
        <v>3872</v>
      </c>
      <c r="R180" s="224"/>
      <c r="S180" s="224"/>
      <c r="T180" s="214" t="s">
        <v>3245</v>
      </c>
      <c r="U180" s="245"/>
      <c r="V180" s="245"/>
      <c r="W180" s="245"/>
      <c r="X180" s="219" t="s">
        <v>3244</v>
      </c>
      <c r="Y180" s="219" t="s">
        <v>2122</v>
      </c>
    </row>
    <row r="181" spans="1:25" ht="72" x14ac:dyDescent="0.25">
      <c r="A181" s="214" t="s">
        <v>1752</v>
      </c>
      <c r="B181" s="265"/>
      <c r="C181" s="214" t="s">
        <v>2354</v>
      </c>
      <c r="D181" s="216" t="s">
        <v>1334</v>
      </c>
      <c r="E181" s="216" t="s">
        <v>1957</v>
      </c>
      <c r="F181" s="213" t="s">
        <v>1957</v>
      </c>
      <c r="G181" s="216"/>
      <c r="H181" s="213" t="s">
        <v>1903</v>
      </c>
      <c r="I181" s="217" t="s">
        <v>323</v>
      </c>
      <c r="J181" s="217"/>
      <c r="K181" s="215"/>
      <c r="L181" s="224" t="s">
        <v>2451</v>
      </c>
      <c r="M181" s="224"/>
      <c r="N181" s="224"/>
      <c r="O181" s="254"/>
      <c r="P181" s="255"/>
      <c r="Q181" s="224" t="s">
        <v>3873</v>
      </c>
      <c r="R181" s="224"/>
      <c r="S181" s="224"/>
      <c r="T181" s="214" t="s">
        <v>3246</v>
      </c>
      <c r="U181" s="245"/>
      <c r="V181" s="245"/>
      <c r="W181" s="245"/>
      <c r="X181" s="219" t="s">
        <v>3181</v>
      </c>
      <c r="Y181" s="219" t="s">
        <v>2122</v>
      </c>
    </row>
    <row r="182" spans="1:25" ht="72" x14ac:dyDescent="0.25">
      <c r="A182" s="214" t="s">
        <v>1754</v>
      </c>
      <c r="B182" s="265"/>
      <c r="C182" s="214" t="s">
        <v>2354</v>
      </c>
      <c r="D182" s="216" t="s">
        <v>1334</v>
      </c>
      <c r="E182" s="216" t="s">
        <v>1925</v>
      </c>
      <c r="F182" s="213" t="s">
        <v>1925</v>
      </c>
      <c r="G182" s="216"/>
      <c r="H182" s="213" t="s">
        <v>409</v>
      </c>
      <c r="I182" s="217" t="s">
        <v>320</v>
      </c>
      <c r="J182" s="217"/>
      <c r="K182" s="215"/>
      <c r="L182" s="224" t="s">
        <v>2522</v>
      </c>
      <c r="M182" s="224"/>
      <c r="N182" s="224"/>
      <c r="O182" s="254"/>
      <c r="P182" s="255"/>
      <c r="Q182" s="224" t="s">
        <v>3874</v>
      </c>
      <c r="R182" s="224"/>
      <c r="S182" s="224"/>
      <c r="T182" s="214" t="s">
        <v>3247</v>
      </c>
      <c r="U182" s="245"/>
      <c r="V182" s="245"/>
      <c r="W182" s="245"/>
      <c r="X182" s="219" t="s">
        <v>3180</v>
      </c>
      <c r="Y182" s="219" t="s">
        <v>2122</v>
      </c>
    </row>
    <row r="183" spans="1:25" ht="57.6" x14ac:dyDescent="0.25">
      <c r="A183" s="214" t="s">
        <v>1755</v>
      </c>
      <c r="B183" s="265"/>
      <c r="C183" s="214" t="s">
        <v>2354</v>
      </c>
      <c r="D183" s="216" t="s">
        <v>1334</v>
      </c>
      <c r="E183" s="216" t="s">
        <v>1925</v>
      </c>
      <c r="F183" s="213" t="s">
        <v>1925</v>
      </c>
      <c r="G183" s="216"/>
      <c r="H183" s="213" t="s">
        <v>1905</v>
      </c>
      <c r="I183" s="217" t="s">
        <v>320</v>
      </c>
      <c r="J183" s="217"/>
      <c r="K183" s="215"/>
      <c r="L183" s="224" t="s">
        <v>2522</v>
      </c>
      <c r="M183" s="224"/>
      <c r="N183" s="224"/>
      <c r="O183" s="254"/>
      <c r="P183" s="255"/>
      <c r="Q183" s="224"/>
      <c r="R183" s="224"/>
      <c r="S183" s="224"/>
      <c r="T183" s="214" t="s">
        <v>3247</v>
      </c>
      <c r="U183" s="245"/>
      <c r="V183" s="245"/>
      <c r="W183" s="245"/>
      <c r="X183" s="214" t="s">
        <v>3180</v>
      </c>
      <c r="Y183" s="219" t="s">
        <v>2122</v>
      </c>
    </row>
    <row r="184" spans="1:25" ht="28.8" x14ac:dyDescent="0.25">
      <c r="A184" s="214" t="s">
        <v>14</v>
      </c>
      <c r="B184" s="265"/>
      <c r="C184" s="214" t="s">
        <v>2354</v>
      </c>
      <c r="D184" s="216" t="s">
        <v>1334</v>
      </c>
      <c r="E184" s="216" t="s">
        <v>1925</v>
      </c>
      <c r="F184" s="213" t="s">
        <v>1925</v>
      </c>
      <c r="G184" s="216"/>
      <c r="H184" s="213" t="s">
        <v>1906</v>
      </c>
      <c r="I184" s="217" t="s">
        <v>320</v>
      </c>
      <c r="J184" s="217"/>
      <c r="K184" s="215"/>
      <c r="L184" s="224" t="s">
        <v>2522</v>
      </c>
      <c r="M184" s="224"/>
      <c r="N184" s="224"/>
      <c r="O184" s="254"/>
      <c r="P184" s="255"/>
      <c r="Q184" s="224" t="s">
        <v>3875</v>
      </c>
      <c r="R184" s="224"/>
      <c r="S184" s="224"/>
      <c r="T184" s="219"/>
      <c r="U184" s="245"/>
      <c r="V184" s="245"/>
      <c r="W184" s="245"/>
      <c r="X184" s="219" t="s">
        <v>3180</v>
      </c>
      <c r="Y184" s="219" t="s">
        <v>2122</v>
      </c>
    </row>
    <row r="185" spans="1:25" ht="69" x14ac:dyDescent="0.25">
      <c r="A185" s="214" t="s">
        <v>1757</v>
      </c>
      <c r="B185" s="265"/>
      <c r="C185" s="214" t="s">
        <v>2354</v>
      </c>
      <c r="D185" s="216" t="s">
        <v>1334</v>
      </c>
      <c r="E185" s="216" t="s">
        <v>1935</v>
      </c>
      <c r="F185" s="213" t="s">
        <v>1935</v>
      </c>
      <c r="G185" s="216"/>
      <c r="H185" s="213" t="s">
        <v>1908</v>
      </c>
      <c r="I185" s="217" t="s">
        <v>320</v>
      </c>
      <c r="J185" s="217"/>
      <c r="K185" s="215"/>
      <c r="L185" s="224" t="s">
        <v>2522</v>
      </c>
      <c r="M185" s="224"/>
      <c r="N185" s="224"/>
      <c r="O185" s="254"/>
      <c r="P185" s="255"/>
      <c r="Q185" s="224" t="s">
        <v>3876</v>
      </c>
      <c r="R185" s="224"/>
      <c r="S185" s="224"/>
      <c r="T185" s="219"/>
      <c r="U185" s="245"/>
      <c r="V185" s="245"/>
      <c r="W185" s="245"/>
      <c r="X185" s="219" t="s">
        <v>3180</v>
      </c>
      <c r="Y185" s="219" t="s">
        <v>2122</v>
      </c>
    </row>
    <row r="186" spans="1:25" ht="100.8" x14ac:dyDescent="0.25">
      <c r="A186" s="214" t="s">
        <v>1764</v>
      </c>
      <c r="B186" s="265"/>
      <c r="C186" s="214" t="s">
        <v>2354</v>
      </c>
      <c r="D186" s="216" t="s">
        <v>1334</v>
      </c>
      <c r="E186" s="216" t="s">
        <v>1958</v>
      </c>
      <c r="F186" s="213" t="s">
        <v>1958</v>
      </c>
      <c r="G186" s="216"/>
      <c r="H186" s="213" t="s">
        <v>2378</v>
      </c>
      <c r="I186" s="217" t="s">
        <v>323</v>
      </c>
      <c r="J186" s="217"/>
      <c r="K186" s="215"/>
      <c r="L186" s="224" t="s">
        <v>2522</v>
      </c>
      <c r="M186" s="224"/>
      <c r="N186" s="224"/>
      <c r="O186" s="254"/>
      <c r="P186" s="255"/>
      <c r="Q186" s="224" t="s">
        <v>3877</v>
      </c>
      <c r="R186" s="224" t="s">
        <v>2384</v>
      </c>
      <c r="S186" s="224"/>
      <c r="T186" s="219"/>
      <c r="U186" s="245"/>
      <c r="V186" s="245"/>
      <c r="W186" s="245"/>
      <c r="X186" s="219" t="s">
        <v>3180</v>
      </c>
      <c r="Y186" s="219" t="s">
        <v>2122</v>
      </c>
    </row>
    <row r="187" spans="1:25" ht="100.8" x14ac:dyDescent="0.25">
      <c r="A187" s="214" t="s">
        <v>1765</v>
      </c>
      <c r="B187" s="265"/>
      <c r="C187" s="214" t="s">
        <v>2354</v>
      </c>
      <c r="D187" s="216" t="s">
        <v>1334</v>
      </c>
      <c r="E187" s="216" t="s">
        <v>1925</v>
      </c>
      <c r="F187" s="213" t="s">
        <v>1925</v>
      </c>
      <c r="G187" s="216"/>
      <c r="H187" s="213" t="s">
        <v>452</v>
      </c>
      <c r="I187" s="217" t="s">
        <v>320</v>
      </c>
      <c r="J187" s="217"/>
      <c r="K187" s="215"/>
      <c r="L187" s="224" t="s">
        <v>2522</v>
      </c>
      <c r="M187" s="224"/>
      <c r="N187" s="224"/>
      <c r="O187" s="254"/>
      <c r="P187" s="255"/>
      <c r="Q187" s="224" t="s">
        <v>3877</v>
      </c>
      <c r="R187" s="224" t="s">
        <v>2384</v>
      </c>
      <c r="S187" s="224"/>
      <c r="T187" s="214" t="s">
        <v>3248</v>
      </c>
      <c r="U187" s="245"/>
      <c r="V187" s="245"/>
      <c r="W187" s="245"/>
      <c r="X187" s="219" t="s">
        <v>3180</v>
      </c>
      <c r="Y187" s="219" t="s">
        <v>2440</v>
      </c>
    </row>
    <row r="188" spans="1:25" ht="72" x14ac:dyDescent="0.25">
      <c r="A188" s="214" t="s">
        <v>1601</v>
      </c>
      <c r="B188" s="251" t="s">
        <v>3190</v>
      </c>
      <c r="C188" s="219" t="s">
        <v>2354</v>
      </c>
      <c r="D188" s="213" t="s">
        <v>1304</v>
      </c>
      <c r="E188" s="216" t="s">
        <v>1925</v>
      </c>
      <c r="F188" s="213" t="s">
        <v>1925</v>
      </c>
      <c r="G188" s="216"/>
      <c r="H188" s="213" t="s">
        <v>1815</v>
      </c>
      <c r="I188" s="217" t="s">
        <v>323</v>
      </c>
      <c r="J188" s="217"/>
      <c r="K188" s="215"/>
      <c r="L188" s="213" t="s">
        <v>2677</v>
      </c>
      <c r="M188" s="253" t="s">
        <v>3183</v>
      </c>
      <c r="N188" s="253">
        <v>3.01</v>
      </c>
      <c r="O188" s="257"/>
      <c r="P188" s="257"/>
      <c r="Q188" s="984"/>
      <c r="R188" s="984"/>
      <c r="S188" s="984"/>
      <c r="T188" s="257"/>
      <c r="U188" s="257"/>
      <c r="V188" s="257"/>
      <c r="W188" s="257"/>
      <c r="X188" s="219"/>
      <c r="Y188" s="219" t="s">
        <v>2122</v>
      </c>
    </row>
    <row r="189" spans="1:25" ht="57.6" x14ac:dyDescent="0.25">
      <c r="A189" s="214" t="s">
        <v>1605</v>
      </c>
      <c r="B189" s="261" t="s">
        <v>3193</v>
      </c>
      <c r="C189" s="219" t="s">
        <v>2354</v>
      </c>
      <c r="D189" s="213" t="s">
        <v>1304</v>
      </c>
      <c r="E189" s="216" t="s">
        <v>1925</v>
      </c>
      <c r="F189" s="213" t="s">
        <v>1925</v>
      </c>
      <c r="G189" s="216"/>
      <c r="H189" s="213" t="s">
        <v>1817</v>
      </c>
      <c r="I189" s="217" t="s">
        <v>320</v>
      </c>
      <c r="J189" s="217"/>
      <c r="K189" s="215"/>
      <c r="L189" s="213" t="s">
        <v>2677</v>
      </c>
      <c r="M189" s="255" t="s">
        <v>3183</v>
      </c>
      <c r="N189" s="255">
        <v>4.0999999999999996</v>
      </c>
      <c r="O189" s="247"/>
      <c r="P189" s="243"/>
      <c r="Q189" s="213"/>
      <c r="R189" s="213"/>
      <c r="S189" s="213"/>
      <c r="T189" s="253"/>
      <c r="U189" s="262"/>
      <c r="V189" s="262"/>
      <c r="W189" s="262"/>
      <c r="X189" s="219"/>
      <c r="Y189" s="219" t="s">
        <v>2429</v>
      </c>
    </row>
    <row r="190" spans="1:25" ht="409.6" x14ac:dyDescent="0.25">
      <c r="A190" s="214" t="s">
        <v>1603</v>
      </c>
      <c r="B190" s="255"/>
      <c r="C190" s="214" t="s">
        <v>2354</v>
      </c>
      <c r="D190" s="216" t="s">
        <v>1304</v>
      </c>
      <c r="E190" s="216" t="s">
        <v>1925</v>
      </c>
      <c r="F190" s="213" t="s">
        <v>1925</v>
      </c>
      <c r="G190" s="216"/>
      <c r="H190" s="213" t="s">
        <v>386</v>
      </c>
      <c r="I190" s="217" t="s">
        <v>323</v>
      </c>
      <c r="J190" s="217"/>
      <c r="K190" s="215" t="s">
        <v>1983</v>
      </c>
      <c r="L190" s="223" t="s">
        <v>2522</v>
      </c>
      <c r="M190" s="242"/>
      <c r="N190" s="242"/>
      <c r="O190" s="247"/>
      <c r="P190" s="243"/>
      <c r="Q190" s="223" t="s">
        <v>3878</v>
      </c>
      <c r="R190" s="223"/>
      <c r="S190" s="223"/>
      <c r="T190" s="266"/>
      <c r="U190" s="262"/>
      <c r="V190" s="262"/>
      <c r="W190" s="262"/>
      <c r="X190" s="219"/>
      <c r="Y190" s="219" t="s">
        <v>2122</v>
      </c>
    </row>
    <row r="191" spans="1:25" ht="86.4" x14ac:dyDescent="0.25">
      <c r="A191" s="214" t="s">
        <v>1604</v>
      </c>
      <c r="B191" s="224"/>
      <c r="C191" s="214" t="s">
        <v>2354</v>
      </c>
      <c r="D191" s="216" t="s">
        <v>1304</v>
      </c>
      <c r="E191" s="216" t="s">
        <v>1957</v>
      </c>
      <c r="F191" s="213" t="s">
        <v>1957</v>
      </c>
      <c r="G191" s="216"/>
      <c r="H191" s="213" t="s">
        <v>1816</v>
      </c>
      <c r="I191" s="217" t="s">
        <v>320</v>
      </c>
      <c r="J191" s="258"/>
      <c r="K191" s="215" t="s">
        <v>1984</v>
      </c>
      <c r="L191" s="223" t="s">
        <v>2451</v>
      </c>
      <c r="M191" s="224"/>
      <c r="N191" s="224"/>
      <c r="O191" s="247"/>
      <c r="P191" s="224"/>
      <c r="Q191" s="224"/>
      <c r="R191" s="223"/>
      <c r="S191" s="223"/>
      <c r="T191" s="266"/>
      <c r="U191" s="262"/>
      <c r="V191" s="262"/>
      <c r="W191" s="262"/>
      <c r="X191" s="219"/>
      <c r="Y191" s="219" t="s">
        <v>2122</v>
      </c>
    </row>
    <row r="192" spans="1:25" ht="86.4" x14ac:dyDescent="0.25">
      <c r="A192" s="214" t="s">
        <v>1719</v>
      </c>
      <c r="B192" s="214" t="s">
        <v>3220</v>
      </c>
      <c r="C192" s="219" t="s">
        <v>2354</v>
      </c>
      <c r="D192" s="213" t="s">
        <v>1333</v>
      </c>
      <c r="E192" s="216" t="s">
        <v>1925</v>
      </c>
      <c r="F192" s="213" t="s">
        <v>1925</v>
      </c>
      <c r="G192" s="216"/>
      <c r="H192" s="213" t="s">
        <v>1878</v>
      </c>
      <c r="I192" s="217" t="s">
        <v>320</v>
      </c>
      <c r="J192" s="217"/>
      <c r="K192" s="215"/>
      <c r="L192" s="214" t="s">
        <v>2422</v>
      </c>
      <c r="M192" s="223" t="s">
        <v>3216</v>
      </c>
      <c r="N192" s="224">
        <v>13.6</v>
      </c>
      <c r="O192" s="254"/>
      <c r="P192" s="255"/>
      <c r="Q192" s="214" t="s">
        <v>3879</v>
      </c>
      <c r="R192" s="214" t="s">
        <v>3512</v>
      </c>
      <c r="S192" s="219"/>
      <c r="T192" s="252"/>
      <c r="U192" s="245"/>
      <c r="V192" s="245"/>
      <c r="W192" s="245"/>
      <c r="X192" s="219"/>
      <c r="Y192" s="219" t="s">
        <v>2122</v>
      </c>
    </row>
    <row r="193" spans="1:25" ht="82.8" x14ac:dyDescent="0.25">
      <c r="A193" s="214" t="s">
        <v>1721</v>
      </c>
      <c r="B193" s="265"/>
      <c r="C193" s="214" t="s">
        <v>2354</v>
      </c>
      <c r="D193" s="216" t="s">
        <v>1333</v>
      </c>
      <c r="E193" s="216" t="s">
        <v>1925</v>
      </c>
      <c r="F193" s="213" t="s">
        <v>1925</v>
      </c>
      <c r="G193" s="216"/>
      <c r="H193" s="216" t="s">
        <v>3239</v>
      </c>
      <c r="I193" s="217" t="s">
        <v>320</v>
      </c>
      <c r="J193" s="217"/>
      <c r="K193" s="215"/>
      <c r="L193" s="224" t="s">
        <v>2522</v>
      </c>
      <c r="M193" s="224"/>
      <c r="N193" s="224"/>
      <c r="O193" s="254"/>
      <c r="P193" s="255"/>
      <c r="Q193" s="224" t="s">
        <v>3880</v>
      </c>
      <c r="R193" s="224"/>
      <c r="S193" s="224"/>
      <c r="T193" s="252"/>
      <c r="U193" s="245"/>
      <c r="V193" s="245"/>
      <c r="W193" s="245"/>
      <c r="X193" s="219"/>
      <c r="Y193" s="219" t="s">
        <v>2122</v>
      </c>
    </row>
    <row r="194" spans="1:25" ht="43.2" x14ac:dyDescent="0.25">
      <c r="A194" s="214" t="s">
        <v>1729</v>
      </c>
      <c r="B194" s="265"/>
      <c r="C194" s="214" t="s">
        <v>2354</v>
      </c>
      <c r="D194" s="216" t="s">
        <v>1333</v>
      </c>
      <c r="E194" s="216" t="s">
        <v>1925</v>
      </c>
      <c r="F194" s="213" t="s">
        <v>1925</v>
      </c>
      <c r="G194" s="216"/>
      <c r="H194" s="213" t="s">
        <v>1887</v>
      </c>
      <c r="I194" s="217" t="s">
        <v>323</v>
      </c>
      <c r="J194" s="217"/>
      <c r="K194" s="215"/>
      <c r="L194" s="224" t="s">
        <v>2522</v>
      </c>
      <c r="M194" s="224"/>
      <c r="N194" s="224"/>
      <c r="O194" s="254"/>
      <c r="P194" s="255"/>
      <c r="Q194" s="224"/>
      <c r="R194" s="224"/>
      <c r="S194" s="224"/>
      <c r="T194" s="219"/>
      <c r="U194" s="245"/>
      <c r="V194" s="245"/>
      <c r="W194" s="245"/>
      <c r="X194" s="219" t="s">
        <v>3180</v>
      </c>
      <c r="Y194" s="219" t="s">
        <v>2464</v>
      </c>
    </row>
    <row r="195" spans="1:25" ht="57.6" x14ac:dyDescent="0.25">
      <c r="A195" s="214" t="s">
        <v>1730</v>
      </c>
      <c r="B195" s="265"/>
      <c r="C195" s="214" t="s">
        <v>2354</v>
      </c>
      <c r="D195" s="216" t="s">
        <v>1333</v>
      </c>
      <c r="E195" s="216" t="s">
        <v>1925</v>
      </c>
      <c r="F195" s="213" t="s">
        <v>1925</v>
      </c>
      <c r="G195" s="216"/>
      <c r="H195" s="213" t="s">
        <v>1888</v>
      </c>
      <c r="I195" s="217" t="s">
        <v>320</v>
      </c>
      <c r="J195" s="217"/>
      <c r="K195" s="215"/>
      <c r="L195" s="224" t="s">
        <v>2522</v>
      </c>
      <c r="M195" s="224"/>
      <c r="N195" s="224"/>
      <c r="O195" s="254"/>
      <c r="P195" s="255"/>
      <c r="Q195" s="224"/>
      <c r="R195" s="224"/>
      <c r="S195" s="224"/>
      <c r="T195" s="219"/>
      <c r="U195" s="245"/>
      <c r="V195" s="245"/>
      <c r="W195" s="245"/>
      <c r="X195" s="219" t="s">
        <v>3180</v>
      </c>
      <c r="Y195" s="219" t="s">
        <v>2122</v>
      </c>
    </row>
    <row r="196" spans="1:25" ht="57.6" x14ac:dyDescent="0.25">
      <c r="A196" s="214" t="s">
        <v>1731</v>
      </c>
      <c r="B196" s="265"/>
      <c r="C196" s="214" t="s">
        <v>2354</v>
      </c>
      <c r="D196" s="216" t="s">
        <v>1333</v>
      </c>
      <c r="E196" s="216" t="s">
        <v>1925</v>
      </c>
      <c r="F196" s="213" t="s">
        <v>1925</v>
      </c>
      <c r="G196" s="216"/>
      <c r="H196" s="213" t="s">
        <v>1889</v>
      </c>
      <c r="I196" s="217" t="s">
        <v>323</v>
      </c>
      <c r="J196" s="217"/>
      <c r="K196" s="215"/>
      <c r="L196" s="224" t="s">
        <v>2522</v>
      </c>
      <c r="M196" s="224"/>
      <c r="N196" s="224"/>
      <c r="O196" s="254"/>
      <c r="P196" s="255"/>
      <c r="Q196" s="224"/>
      <c r="R196" s="224"/>
      <c r="S196" s="224"/>
      <c r="T196" s="219"/>
      <c r="U196" s="245"/>
      <c r="V196" s="245"/>
      <c r="W196" s="245"/>
      <c r="X196" s="219" t="s">
        <v>3180</v>
      </c>
      <c r="Y196" s="219" t="s">
        <v>2122</v>
      </c>
    </row>
    <row r="197" spans="1:25" ht="43.2" x14ac:dyDescent="0.25">
      <c r="A197" s="214" t="s">
        <v>1732</v>
      </c>
      <c r="B197" s="265"/>
      <c r="C197" s="214" t="s">
        <v>2354</v>
      </c>
      <c r="D197" s="216" t="s">
        <v>1333</v>
      </c>
      <c r="E197" s="216" t="s">
        <v>1925</v>
      </c>
      <c r="F197" s="213" t="s">
        <v>1925</v>
      </c>
      <c r="G197" s="216"/>
      <c r="H197" s="213" t="s">
        <v>1332</v>
      </c>
      <c r="I197" s="217" t="s">
        <v>323</v>
      </c>
      <c r="J197" s="217"/>
      <c r="K197" s="215"/>
      <c r="L197" s="224" t="s">
        <v>2522</v>
      </c>
      <c r="M197" s="224"/>
      <c r="N197" s="224"/>
      <c r="O197" s="254"/>
      <c r="P197" s="255"/>
      <c r="Q197" s="224" t="s">
        <v>3826</v>
      </c>
      <c r="R197" s="224"/>
      <c r="S197" s="224"/>
      <c r="T197" s="219"/>
      <c r="U197" s="245"/>
      <c r="V197" s="245"/>
      <c r="W197" s="245"/>
      <c r="X197" s="219" t="s">
        <v>3226</v>
      </c>
      <c r="Y197" s="219" t="s">
        <v>2419</v>
      </c>
    </row>
    <row r="198" spans="1:25" ht="409.6" x14ac:dyDescent="0.25">
      <c r="A198" s="214" t="s">
        <v>1733</v>
      </c>
      <c r="B198" s="265"/>
      <c r="C198" s="214" t="s">
        <v>2354</v>
      </c>
      <c r="D198" s="216" t="s">
        <v>1333</v>
      </c>
      <c r="E198" s="216" t="s">
        <v>1925</v>
      </c>
      <c r="F198" s="213" t="s">
        <v>1925</v>
      </c>
      <c r="G198" s="216"/>
      <c r="H198" s="213" t="s">
        <v>1331</v>
      </c>
      <c r="I198" s="217" t="s">
        <v>320</v>
      </c>
      <c r="J198" s="217" t="s">
        <v>2129</v>
      </c>
      <c r="K198" s="215" t="s">
        <v>2027</v>
      </c>
      <c r="L198" s="224" t="s">
        <v>2425</v>
      </c>
      <c r="M198" s="224"/>
      <c r="N198" s="224"/>
      <c r="O198" s="254"/>
      <c r="P198" s="255"/>
      <c r="Q198" s="224"/>
      <c r="R198" s="224"/>
      <c r="S198" s="224"/>
      <c r="T198" s="216" t="s">
        <v>3242</v>
      </c>
      <c r="U198" s="245"/>
      <c r="V198" s="245"/>
      <c r="W198" s="245"/>
      <c r="X198" s="219" t="s">
        <v>3243</v>
      </c>
      <c r="Y198" s="219" t="s">
        <v>2419</v>
      </c>
    </row>
    <row r="199" spans="1:25" ht="244.8" x14ac:dyDescent="0.25">
      <c r="A199" s="214" t="s">
        <v>1734</v>
      </c>
      <c r="B199" s="265"/>
      <c r="C199" s="214" t="s">
        <v>2354</v>
      </c>
      <c r="D199" s="216" t="s">
        <v>1333</v>
      </c>
      <c r="E199" s="216" t="s">
        <v>1925</v>
      </c>
      <c r="F199" s="213" t="s">
        <v>1925</v>
      </c>
      <c r="G199" s="216"/>
      <c r="H199" s="213" t="s">
        <v>1890</v>
      </c>
      <c r="I199" s="217" t="s">
        <v>323</v>
      </c>
      <c r="J199" s="217"/>
      <c r="K199" s="215" t="s">
        <v>2028</v>
      </c>
      <c r="L199" s="224" t="s">
        <v>2522</v>
      </c>
      <c r="M199" s="224"/>
      <c r="N199" s="224"/>
      <c r="O199" s="254"/>
      <c r="P199" s="255"/>
      <c r="Q199" s="224"/>
      <c r="R199" s="224"/>
      <c r="S199" s="224"/>
      <c r="T199" s="219"/>
      <c r="U199" s="245"/>
      <c r="V199" s="245"/>
      <c r="W199" s="245"/>
      <c r="X199" s="219" t="s">
        <v>3180</v>
      </c>
      <c r="Y199" s="219" t="s">
        <v>2122</v>
      </c>
    </row>
    <row r="200" spans="1:25" ht="72" x14ac:dyDescent="0.25">
      <c r="A200" s="214" t="s">
        <v>1735</v>
      </c>
      <c r="B200" s="265"/>
      <c r="C200" s="214" t="s">
        <v>2354</v>
      </c>
      <c r="D200" s="216" t="s">
        <v>1333</v>
      </c>
      <c r="E200" s="216" t="s">
        <v>1925</v>
      </c>
      <c r="F200" s="213" t="s">
        <v>1925</v>
      </c>
      <c r="G200" s="216"/>
      <c r="H200" s="213" t="s">
        <v>2376</v>
      </c>
      <c r="I200" s="217" t="s">
        <v>323</v>
      </c>
      <c r="J200" s="217"/>
      <c r="K200" s="215"/>
      <c r="L200" s="224" t="s">
        <v>2522</v>
      </c>
      <c r="M200" s="224"/>
      <c r="N200" s="224"/>
      <c r="O200" s="254"/>
      <c r="P200" s="255"/>
      <c r="Q200" s="224"/>
      <c r="R200" s="224"/>
      <c r="S200" s="224"/>
      <c r="T200" s="219"/>
      <c r="U200" s="245"/>
      <c r="V200" s="245"/>
      <c r="W200" s="245"/>
      <c r="X200" s="219" t="s">
        <v>3180</v>
      </c>
      <c r="Y200" s="219" t="s">
        <v>2122</v>
      </c>
    </row>
    <row r="201" spans="1:25" ht="43.2" x14ac:dyDescent="0.25">
      <c r="A201" s="214" t="s">
        <v>1736</v>
      </c>
      <c r="B201" s="265"/>
      <c r="C201" s="214" t="s">
        <v>2354</v>
      </c>
      <c r="D201" s="216" t="s">
        <v>1333</v>
      </c>
      <c r="E201" s="216" t="s">
        <v>1925</v>
      </c>
      <c r="F201" s="213" t="s">
        <v>1925</v>
      </c>
      <c r="G201" s="216"/>
      <c r="H201" s="213" t="s">
        <v>1892</v>
      </c>
      <c r="I201" s="217" t="s">
        <v>320</v>
      </c>
      <c r="J201" s="217"/>
      <c r="K201" s="215"/>
      <c r="L201" s="224" t="s">
        <v>2522</v>
      </c>
      <c r="M201" s="224"/>
      <c r="N201" s="224"/>
      <c r="O201" s="254"/>
      <c r="P201" s="255"/>
      <c r="Q201" s="224" t="s">
        <v>3826</v>
      </c>
      <c r="R201" s="224"/>
      <c r="S201" s="224"/>
      <c r="T201" s="219"/>
      <c r="U201" s="245"/>
      <c r="V201" s="245"/>
      <c r="W201" s="245"/>
      <c r="X201" s="219" t="s">
        <v>3226</v>
      </c>
      <c r="Y201" s="219" t="s">
        <v>2419</v>
      </c>
    </row>
    <row r="202" spans="1:25" ht="55.2" x14ac:dyDescent="0.25">
      <c r="A202" s="214" t="s">
        <v>1807</v>
      </c>
      <c r="B202" s="265"/>
      <c r="C202" s="214" t="s">
        <v>2354</v>
      </c>
      <c r="D202" s="216" t="s">
        <v>1348</v>
      </c>
      <c r="E202" s="216" t="s">
        <v>1925</v>
      </c>
      <c r="F202" s="213" t="s">
        <v>1925</v>
      </c>
      <c r="G202" s="216"/>
      <c r="H202" s="213" t="s">
        <v>1347</v>
      </c>
      <c r="I202" s="217" t="s">
        <v>323</v>
      </c>
      <c r="J202" s="217"/>
      <c r="K202" s="215"/>
      <c r="L202" s="224" t="s">
        <v>2425</v>
      </c>
      <c r="M202" s="224"/>
      <c r="N202" s="224"/>
      <c r="O202" s="254"/>
      <c r="P202" s="255"/>
      <c r="Q202" s="224" t="s">
        <v>3881</v>
      </c>
      <c r="R202" s="224"/>
      <c r="S202" s="224"/>
      <c r="T202" s="219"/>
      <c r="U202" s="245"/>
      <c r="V202" s="245"/>
      <c r="W202" s="245"/>
      <c r="X202" s="219"/>
      <c r="Y202" s="219" t="s">
        <v>2419</v>
      </c>
    </row>
    <row r="203" spans="1:25" ht="28.8" x14ac:dyDescent="0.25">
      <c r="A203" s="214" t="s">
        <v>1809</v>
      </c>
      <c r="B203" s="265"/>
      <c r="C203" s="214" t="s">
        <v>2354</v>
      </c>
      <c r="D203" s="216" t="s">
        <v>1348</v>
      </c>
      <c r="E203" s="216" t="s">
        <v>1925</v>
      </c>
      <c r="F203" s="213" t="s">
        <v>1925</v>
      </c>
      <c r="G203" s="216"/>
      <c r="H203" s="213" t="s">
        <v>939</v>
      </c>
      <c r="I203" s="217" t="s">
        <v>320</v>
      </c>
      <c r="J203" s="217"/>
      <c r="K203" s="215"/>
      <c r="L203" s="224" t="s">
        <v>2522</v>
      </c>
      <c r="M203" s="224"/>
      <c r="N203" s="224"/>
      <c r="O203" s="254"/>
      <c r="P203" s="255"/>
      <c r="Q203" s="224"/>
      <c r="R203" s="224"/>
      <c r="S203" s="224"/>
      <c r="T203" s="219"/>
      <c r="U203" s="245"/>
      <c r="V203" s="245"/>
      <c r="W203" s="245"/>
      <c r="X203" s="219"/>
      <c r="Y203" s="219" t="s">
        <v>2122</v>
      </c>
    </row>
    <row r="204" spans="1:25" ht="55.2" x14ac:dyDescent="0.25">
      <c r="A204" s="214" t="s">
        <v>1812</v>
      </c>
      <c r="B204" s="265"/>
      <c r="C204" s="214" t="s">
        <v>2354</v>
      </c>
      <c r="D204" s="216" t="s">
        <v>1348</v>
      </c>
      <c r="E204" s="216" t="s">
        <v>1925</v>
      </c>
      <c r="F204" s="213" t="s">
        <v>1925</v>
      </c>
      <c r="G204" s="216"/>
      <c r="H204" s="213" t="s">
        <v>1403</v>
      </c>
      <c r="I204" s="217" t="s">
        <v>323</v>
      </c>
      <c r="J204" s="217"/>
      <c r="K204" s="215"/>
      <c r="L204" s="224" t="s">
        <v>2425</v>
      </c>
      <c r="M204" s="224"/>
      <c r="N204" s="224"/>
      <c r="O204" s="254"/>
      <c r="P204" s="255"/>
      <c r="Q204" s="224" t="s">
        <v>3882</v>
      </c>
      <c r="R204" s="224"/>
      <c r="S204" s="224"/>
      <c r="T204" s="219"/>
      <c r="U204" s="245"/>
      <c r="V204" s="245"/>
      <c r="W204" s="245"/>
      <c r="X204" s="219"/>
      <c r="Y204" s="219" t="s">
        <v>2419</v>
      </c>
    </row>
    <row r="205" spans="1:25" ht="55.2" x14ac:dyDescent="0.25">
      <c r="A205" s="214" t="s">
        <v>1813</v>
      </c>
      <c r="B205" s="265"/>
      <c r="C205" s="214" t="s">
        <v>2354</v>
      </c>
      <c r="D205" s="216" t="s">
        <v>1348</v>
      </c>
      <c r="E205" s="216" t="s">
        <v>1925</v>
      </c>
      <c r="F205" s="213" t="s">
        <v>1925</v>
      </c>
      <c r="G205" s="216"/>
      <c r="H205" s="213" t="s">
        <v>942</v>
      </c>
      <c r="I205" s="217" t="s">
        <v>323</v>
      </c>
      <c r="J205" s="217"/>
      <c r="K205" s="215"/>
      <c r="L205" s="224" t="s">
        <v>2425</v>
      </c>
      <c r="M205" s="224"/>
      <c r="N205" s="224"/>
      <c r="O205" s="254"/>
      <c r="P205" s="255"/>
      <c r="Q205" s="224" t="s">
        <v>3882</v>
      </c>
      <c r="R205" s="224"/>
      <c r="S205" s="224"/>
      <c r="T205" s="219"/>
      <c r="U205" s="245"/>
      <c r="V205" s="245"/>
      <c r="W205" s="245"/>
      <c r="X205" s="219"/>
      <c r="Y205" s="219" t="s">
        <v>2419</v>
      </c>
    </row>
    <row r="206" spans="1:25" ht="57.6" x14ac:dyDescent="0.25">
      <c r="A206" s="214" t="s">
        <v>683</v>
      </c>
      <c r="B206" s="265"/>
      <c r="C206" s="214" t="s">
        <v>2354</v>
      </c>
      <c r="D206" s="216" t="s">
        <v>1348</v>
      </c>
      <c r="E206" s="216" t="s">
        <v>1925</v>
      </c>
      <c r="F206" s="213" t="s">
        <v>1925</v>
      </c>
      <c r="G206" s="216"/>
      <c r="H206" s="213" t="s">
        <v>943</v>
      </c>
      <c r="I206" s="217" t="s">
        <v>320</v>
      </c>
      <c r="J206" s="217"/>
      <c r="K206" s="215"/>
      <c r="L206" s="224" t="s">
        <v>2451</v>
      </c>
      <c r="M206" s="224"/>
      <c r="N206" s="224"/>
      <c r="O206" s="254"/>
      <c r="P206" s="255"/>
      <c r="Q206" s="224" t="s">
        <v>3883</v>
      </c>
      <c r="R206" s="224"/>
      <c r="S206" s="224"/>
      <c r="T206" s="219"/>
      <c r="U206" s="245"/>
      <c r="V206" s="245"/>
      <c r="W206" s="245"/>
      <c r="X206" s="219"/>
      <c r="Y206" s="219" t="s">
        <v>2122</v>
      </c>
    </row>
    <row r="207" spans="1:25" ht="72" x14ac:dyDescent="0.25">
      <c r="A207" s="214" t="s">
        <v>685</v>
      </c>
      <c r="B207" s="265"/>
      <c r="C207" s="214" t="s">
        <v>2354</v>
      </c>
      <c r="D207" s="216" t="s">
        <v>1348</v>
      </c>
      <c r="E207" s="216" t="s">
        <v>1925</v>
      </c>
      <c r="F207" s="213" t="s">
        <v>1925</v>
      </c>
      <c r="G207" s="216"/>
      <c r="H207" s="213" t="s">
        <v>945</v>
      </c>
      <c r="I207" s="217" t="s">
        <v>320</v>
      </c>
      <c r="J207" s="217"/>
      <c r="K207" s="215"/>
      <c r="L207" s="224" t="s">
        <v>2425</v>
      </c>
      <c r="M207" s="224"/>
      <c r="N207" s="224"/>
      <c r="O207" s="254"/>
      <c r="P207" s="255"/>
      <c r="Q207" s="224" t="s">
        <v>3884</v>
      </c>
      <c r="R207" s="224"/>
      <c r="S207" s="224"/>
      <c r="T207" s="219"/>
      <c r="U207" s="245"/>
      <c r="V207" s="245"/>
      <c r="W207" s="245"/>
      <c r="X207" s="219"/>
      <c r="Y207" s="219" t="s">
        <v>2122</v>
      </c>
    </row>
    <row r="208" spans="1:25" ht="57.6" x14ac:dyDescent="0.25">
      <c r="A208" s="214" t="s">
        <v>686</v>
      </c>
      <c r="B208" s="265"/>
      <c r="C208" s="214" t="s">
        <v>2354</v>
      </c>
      <c r="D208" s="216" t="s">
        <v>1348</v>
      </c>
      <c r="E208" s="216" t="s">
        <v>1925</v>
      </c>
      <c r="F208" s="213" t="s">
        <v>1925</v>
      </c>
      <c r="G208" s="216"/>
      <c r="H208" s="213" t="s">
        <v>946</v>
      </c>
      <c r="I208" s="217" t="s">
        <v>320</v>
      </c>
      <c r="J208" s="217"/>
      <c r="K208" s="215"/>
      <c r="L208" s="224" t="s">
        <v>2425</v>
      </c>
      <c r="M208" s="224"/>
      <c r="N208" s="224"/>
      <c r="O208" s="254"/>
      <c r="P208" s="255"/>
      <c r="Q208" s="224" t="s">
        <v>3884</v>
      </c>
      <c r="R208" s="224"/>
      <c r="S208" s="224"/>
      <c r="T208" s="219"/>
      <c r="U208" s="245"/>
      <c r="V208" s="245"/>
      <c r="W208" s="245"/>
      <c r="X208" s="219"/>
      <c r="Y208" s="219" t="s">
        <v>2122</v>
      </c>
    </row>
    <row r="209" spans="1:25" ht="72" x14ac:dyDescent="0.25">
      <c r="A209" s="214" t="s">
        <v>688</v>
      </c>
      <c r="B209" s="265"/>
      <c r="C209" s="214" t="s">
        <v>2354</v>
      </c>
      <c r="D209" s="216" t="s">
        <v>1348</v>
      </c>
      <c r="E209" s="216" t="s">
        <v>1925</v>
      </c>
      <c r="F209" s="213" t="s">
        <v>1925</v>
      </c>
      <c r="G209" s="216"/>
      <c r="H209" s="213" t="s">
        <v>947</v>
      </c>
      <c r="I209" s="217" t="s">
        <v>320</v>
      </c>
      <c r="J209" s="217"/>
      <c r="K209" s="215"/>
      <c r="L209" s="224" t="s">
        <v>2425</v>
      </c>
      <c r="M209" s="224"/>
      <c r="N209" s="224"/>
      <c r="O209" s="254"/>
      <c r="P209" s="255"/>
      <c r="Q209" s="224" t="s">
        <v>3885</v>
      </c>
      <c r="R209" s="224"/>
      <c r="S209" s="224"/>
      <c r="T209" s="219"/>
      <c r="U209" s="245"/>
      <c r="V209" s="245"/>
      <c r="W209" s="245"/>
      <c r="X209" s="219"/>
      <c r="Y209" s="219" t="s">
        <v>2122</v>
      </c>
    </row>
    <row r="210" spans="1:25" ht="72" x14ac:dyDescent="0.25">
      <c r="A210" s="214" t="s">
        <v>1737</v>
      </c>
      <c r="B210" s="265"/>
      <c r="C210" s="214" t="s">
        <v>2354</v>
      </c>
      <c r="D210" s="216" t="s">
        <v>678</v>
      </c>
      <c r="E210" s="216" t="s">
        <v>1925</v>
      </c>
      <c r="F210" s="213" t="s">
        <v>1925</v>
      </c>
      <c r="G210" s="216"/>
      <c r="H210" s="213" t="s">
        <v>446</v>
      </c>
      <c r="I210" s="217" t="s">
        <v>320</v>
      </c>
      <c r="J210" s="217"/>
      <c r="K210" s="215"/>
      <c r="L210" s="224" t="s">
        <v>2522</v>
      </c>
      <c r="M210" s="224"/>
      <c r="N210" s="224"/>
      <c r="O210" s="254"/>
      <c r="P210" s="255"/>
      <c r="Q210" s="224"/>
      <c r="R210" s="224"/>
      <c r="S210" s="224"/>
      <c r="T210" s="276"/>
      <c r="U210" s="245"/>
      <c r="V210" s="245"/>
      <c r="W210" s="245"/>
      <c r="X210" s="276" t="s">
        <v>3226</v>
      </c>
      <c r="Y210" s="219" t="s">
        <v>2122</v>
      </c>
    </row>
    <row r="211" spans="1:25" ht="82.5" customHeight="1" x14ac:dyDescent="0.25">
      <c r="A211" s="214" t="s">
        <v>1692</v>
      </c>
      <c r="B211" s="214"/>
      <c r="C211" s="214" t="s">
        <v>2354</v>
      </c>
      <c r="D211" s="216" t="s">
        <v>1396</v>
      </c>
      <c r="E211" s="216" t="s">
        <v>1925</v>
      </c>
      <c r="F211" s="213" t="s">
        <v>1925</v>
      </c>
      <c r="G211" s="216"/>
      <c r="H211" s="213" t="s">
        <v>439</v>
      </c>
      <c r="I211" s="217" t="s">
        <v>320</v>
      </c>
      <c r="J211" s="217"/>
      <c r="K211" s="215"/>
      <c r="L211" s="223" t="s">
        <v>2451</v>
      </c>
      <c r="M211" s="223"/>
      <c r="N211" s="223"/>
      <c r="O211" s="242"/>
      <c r="P211" s="243"/>
      <c r="Q211" s="216" t="s">
        <v>3886</v>
      </c>
      <c r="R211" s="213"/>
      <c r="S211" s="213"/>
      <c r="T211" s="214"/>
      <c r="U211" s="245"/>
      <c r="V211" s="245"/>
      <c r="W211" s="245"/>
      <c r="X211" s="219"/>
      <c r="Y211" s="219" t="s">
        <v>2122</v>
      </c>
    </row>
    <row r="212" spans="1:25" ht="172.8" x14ac:dyDescent="0.25">
      <c r="A212" s="214" t="s">
        <v>13</v>
      </c>
      <c r="B212" s="265"/>
      <c r="C212" s="214" t="s">
        <v>2354</v>
      </c>
      <c r="D212" s="216" t="s">
        <v>1396</v>
      </c>
      <c r="E212" s="216" t="s">
        <v>1925</v>
      </c>
      <c r="F212" s="213" t="s">
        <v>1925</v>
      </c>
      <c r="G212" s="216"/>
      <c r="H212" s="216" t="s">
        <v>3887</v>
      </c>
      <c r="I212" s="217" t="s">
        <v>320</v>
      </c>
      <c r="J212" s="217"/>
      <c r="K212" s="215"/>
      <c r="L212" s="224" t="s">
        <v>2451</v>
      </c>
      <c r="M212" s="224"/>
      <c r="N212" s="224"/>
      <c r="O212" s="254"/>
      <c r="P212" s="255"/>
      <c r="Q212" s="216" t="s">
        <v>3888</v>
      </c>
      <c r="R212" s="224"/>
      <c r="S212" s="224"/>
      <c r="T212" s="252"/>
      <c r="U212" s="245"/>
      <c r="V212" s="245"/>
      <c r="W212" s="245"/>
      <c r="X212" s="219"/>
      <c r="Y212" s="219" t="s">
        <v>2122</v>
      </c>
    </row>
    <row r="213" spans="1:25" ht="57.6" x14ac:dyDescent="0.25">
      <c r="A213" s="214" t="s">
        <v>1693</v>
      </c>
      <c r="B213" s="223"/>
      <c r="C213" s="214" t="s">
        <v>2354</v>
      </c>
      <c r="D213" s="216" t="s">
        <v>1396</v>
      </c>
      <c r="E213" s="216" t="s">
        <v>1925</v>
      </c>
      <c r="F213" s="213" t="s">
        <v>1925</v>
      </c>
      <c r="G213" s="216"/>
      <c r="H213" s="213" t="s">
        <v>1863</v>
      </c>
      <c r="I213" s="217" t="s">
        <v>323</v>
      </c>
      <c r="J213" s="217"/>
      <c r="K213" s="215"/>
      <c r="L213" s="223" t="s">
        <v>2451</v>
      </c>
      <c r="M213" s="223"/>
      <c r="N213" s="223"/>
      <c r="O213" s="242"/>
      <c r="P213" s="243"/>
      <c r="Q213" s="223" t="s">
        <v>3886</v>
      </c>
      <c r="R213" s="223"/>
      <c r="S213" s="223"/>
      <c r="T213" s="252"/>
      <c r="U213" s="244"/>
      <c r="V213" s="245"/>
      <c r="W213" s="245"/>
      <c r="X213" s="219"/>
      <c r="Y213" s="219" t="s">
        <v>2122</v>
      </c>
    </row>
    <row r="214" spans="1:25" ht="72" x14ac:dyDescent="0.25">
      <c r="A214" s="214" t="s">
        <v>1697</v>
      </c>
      <c r="B214" s="265"/>
      <c r="C214" s="214" t="s">
        <v>2354</v>
      </c>
      <c r="D214" s="216" t="s">
        <v>1326</v>
      </c>
      <c r="E214" s="216" t="s">
        <v>1925</v>
      </c>
      <c r="F214" s="213" t="s">
        <v>1925</v>
      </c>
      <c r="G214" s="216"/>
      <c r="H214" s="216" t="s">
        <v>3889</v>
      </c>
      <c r="I214" s="217" t="s">
        <v>320</v>
      </c>
      <c r="J214" s="217"/>
      <c r="K214" s="215"/>
      <c r="L214" s="224" t="s">
        <v>2422</v>
      </c>
      <c r="M214" s="224"/>
      <c r="N214" s="224"/>
      <c r="O214" s="254"/>
      <c r="P214" s="255"/>
      <c r="Q214" s="224" t="s">
        <v>3890</v>
      </c>
      <c r="R214" s="224" t="s">
        <v>2384</v>
      </c>
      <c r="S214" s="224"/>
      <c r="T214" s="252"/>
      <c r="U214" s="245"/>
      <c r="V214" s="245"/>
      <c r="W214" s="245"/>
      <c r="X214" s="219"/>
      <c r="Y214" s="219" t="s">
        <v>2122</v>
      </c>
    </row>
    <row r="215" spans="1:25" ht="43.2" x14ac:dyDescent="0.25">
      <c r="A215" s="214" t="s">
        <v>1698</v>
      </c>
      <c r="B215" s="251"/>
      <c r="C215" s="214" t="s">
        <v>2354</v>
      </c>
      <c r="D215" s="216" t="s">
        <v>1326</v>
      </c>
      <c r="E215" s="216" t="s">
        <v>1925</v>
      </c>
      <c r="F215" s="213" t="s">
        <v>1925</v>
      </c>
      <c r="G215" s="216"/>
      <c r="H215" s="213" t="s">
        <v>1867</v>
      </c>
      <c r="I215" s="217" t="s">
        <v>320</v>
      </c>
      <c r="J215" s="217"/>
      <c r="K215" s="215"/>
      <c r="L215" s="223" t="s">
        <v>2425</v>
      </c>
      <c r="M215" s="223"/>
      <c r="N215" s="223"/>
      <c r="O215" s="242"/>
      <c r="P215" s="243"/>
      <c r="Q215" s="223" t="s">
        <v>3891</v>
      </c>
      <c r="R215" s="477"/>
      <c r="S215" s="477"/>
      <c r="T215" s="273"/>
      <c r="U215" s="244"/>
      <c r="V215" s="245"/>
      <c r="W215" s="245"/>
      <c r="X215" s="219"/>
      <c r="Y215" s="219" t="s">
        <v>2122</v>
      </c>
    </row>
    <row r="216" spans="1:25" ht="57.6" x14ac:dyDescent="0.25">
      <c r="A216" s="214" t="s">
        <v>1699</v>
      </c>
      <c r="B216" s="251"/>
      <c r="C216" s="214" t="s">
        <v>2354</v>
      </c>
      <c r="D216" s="216" t="s">
        <v>1326</v>
      </c>
      <c r="E216" s="216" t="s">
        <v>1925</v>
      </c>
      <c r="F216" s="213" t="s">
        <v>1925</v>
      </c>
      <c r="G216" s="216"/>
      <c r="H216" s="213" t="s">
        <v>1868</v>
      </c>
      <c r="I216" s="217" t="s">
        <v>320</v>
      </c>
      <c r="J216" s="217"/>
      <c r="K216" s="215"/>
      <c r="L216" s="223" t="s">
        <v>2522</v>
      </c>
      <c r="M216" s="223"/>
      <c r="N216" s="223"/>
      <c r="O216" s="242"/>
      <c r="P216" s="243"/>
      <c r="Q216" s="223"/>
      <c r="R216" s="477"/>
      <c r="S216" s="477"/>
      <c r="T216" s="252"/>
      <c r="U216" s="244"/>
      <c r="V216" s="245"/>
      <c r="W216" s="245"/>
      <c r="X216" s="219"/>
      <c r="Y216" s="219" t="s">
        <v>2122</v>
      </c>
    </row>
    <row r="217" spans="1:25" ht="43.2" x14ac:dyDescent="0.25">
      <c r="A217" s="214" t="s">
        <v>1726</v>
      </c>
      <c r="B217" s="265"/>
      <c r="C217" s="214" t="s">
        <v>2354</v>
      </c>
      <c r="D217" s="216" t="s">
        <v>1330</v>
      </c>
      <c r="E217" s="216" t="s">
        <v>1925</v>
      </c>
      <c r="F217" s="213" t="s">
        <v>1925</v>
      </c>
      <c r="G217" s="216"/>
      <c r="H217" s="213" t="s">
        <v>1884</v>
      </c>
      <c r="I217" s="217" t="s">
        <v>320</v>
      </c>
      <c r="J217" s="217"/>
      <c r="K217" s="215"/>
      <c r="L217" s="224" t="s">
        <v>2522</v>
      </c>
      <c r="M217" s="224"/>
      <c r="N217" s="224"/>
      <c r="O217" s="254"/>
      <c r="P217" s="255"/>
      <c r="Q217" s="224"/>
      <c r="R217" s="224"/>
      <c r="S217" s="224"/>
      <c r="T217" s="219"/>
      <c r="U217" s="245"/>
      <c r="V217" s="245"/>
      <c r="W217" s="245"/>
      <c r="X217" s="219"/>
      <c r="Y217" s="219" t="s">
        <v>2122</v>
      </c>
    </row>
    <row r="218" spans="1:25" ht="28.8" x14ac:dyDescent="0.25">
      <c r="A218" s="214" t="s">
        <v>1727</v>
      </c>
      <c r="B218" s="265"/>
      <c r="C218" s="214" t="s">
        <v>2354</v>
      </c>
      <c r="D218" s="216" t="s">
        <v>1330</v>
      </c>
      <c r="E218" s="216" t="s">
        <v>1927</v>
      </c>
      <c r="F218" s="216" t="s">
        <v>1925</v>
      </c>
      <c r="G218" s="216"/>
      <c r="H218" s="213" t="s">
        <v>1885</v>
      </c>
      <c r="I218" s="217" t="s">
        <v>323</v>
      </c>
      <c r="J218" s="217"/>
      <c r="K218" s="215"/>
      <c r="L218" s="224" t="s">
        <v>2522</v>
      </c>
      <c r="M218" s="224"/>
      <c r="N218" s="224"/>
      <c r="O218" s="254"/>
      <c r="P218" s="255"/>
      <c r="Q218" s="224"/>
      <c r="R218" s="224"/>
      <c r="S218" s="224"/>
      <c r="T218" s="219"/>
      <c r="U218" s="245"/>
      <c r="V218" s="245"/>
      <c r="W218" s="245"/>
      <c r="X218" s="219"/>
      <c r="Y218" s="219" t="s">
        <v>1083</v>
      </c>
    </row>
    <row r="219" spans="1:25" ht="43.2" x14ac:dyDescent="0.25">
      <c r="A219" s="214" t="s">
        <v>1728</v>
      </c>
      <c r="B219" s="265"/>
      <c r="C219" s="214" t="s">
        <v>2354</v>
      </c>
      <c r="D219" s="216" t="s">
        <v>1330</v>
      </c>
      <c r="E219" s="216" t="s">
        <v>1925</v>
      </c>
      <c r="F219" s="213" t="s">
        <v>1925</v>
      </c>
      <c r="G219" s="216"/>
      <c r="H219" s="213" t="s">
        <v>1886</v>
      </c>
      <c r="I219" s="217" t="s">
        <v>323</v>
      </c>
      <c r="J219" s="217"/>
      <c r="K219" s="215"/>
      <c r="L219" s="224" t="s">
        <v>2522</v>
      </c>
      <c r="M219" s="224"/>
      <c r="N219" s="224"/>
      <c r="O219" s="254"/>
      <c r="P219" s="255"/>
      <c r="Q219" s="224"/>
      <c r="R219" s="224"/>
      <c r="S219" s="224"/>
      <c r="T219" s="219"/>
      <c r="U219" s="245"/>
      <c r="V219" s="245"/>
      <c r="W219" s="245"/>
      <c r="X219" s="219"/>
      <c r="Y219" s="219" t="s">
        <v>2419</v>
      </c>
    </row>
    <row r="220" spans="1:25" ht="115.2" x14ac:dyDescent="0.25">
      <c r="A220" s="214" t="s">
        <v>1814</v>
      </c>
      <c r="B220" s="265"/>
      <c r="C220" s="214" t="s">
        <v>2354</v>
      </c>
      <c r="D220" s="216" t="s">
        <v>1330</v>
      </c>
      <c r="E220" s="216" t="s">
        <v>1925</v>
      </c>
      <c r="F220" s="213" t="s">
        <v>1925</v>
      </c>
      <c r="G220" s="216"/>
      <c r="H220" s="216" t="s">
        <v>423</v>
      </c>
      <c r="I220" s="217" t="s">
        <v>320</v>
      </c>
      <c r="J220" s="217"/>
      <c r="K220" s="215"/>
      <c r="L220" s="224" t="s">
        <v>2425</v>
      </c>
      <c r="M220" s="224"/>
      <c r="N220" s="224"/>
      <c r="O220" s="254"/>
      <c r="P220" s="255"/>
      <c r="Q220" s="224"/>
      <c r="R220" s="224"/>
      <c r="S220" s="224"/>
      <c r="T220" s="219"/>
      <c r="U220" s="245"/>
      <c r="V220" s="245"/>
      <c r="W220" s="245"/>
      <c r="X220" s="219"/>
      <c r="Y220" s="219" t="s">
        <v>2122</v>
      </c>
    </row>
    <row r="221" spans="1:25" ht="115.2" x14ac:dyDescent="0.25">
      <c r="A221" s="214" t="s">
        <v>682</v>
      </c>
      <c r="B221" s="265"/>
      <c r="C221" s="214" t="s">
        <v>2354</v>
      </c>
      <c r="D221" s="216" t="s">
        <v>1330</v>
      </c>
      <c r="E221" s="216" t="s">
        <v>1925</v>
      </c>
      <c r="F221" s="213" t="s">
        <v>1925</v>
      </c>
      <c r="G221" s="216"/>
      <c r="H221" s="216" t="s">
        <v>457</v>
      </c>
      <c r="I221" s="217" t="s">
        <v>320</v>
      </c>
      <c r="J221" s="217"/>
      <c r="K221" s="215"/>
      <c r="L221" s="224" t="s">
        <v>2425</v>
      </c>
      <c r="M221" s="224"/>
      <c r="N221" s="224"/>
      <c r="O221" s="254"/>
      <c r="P221" s="255"/>
      <c r="Q221" s="224"/>
      <c r="R221" s="224"/>
      <c r="S221" s="224"/>
      <c r="T221" s="219"/>
      <c r="U221" s="245"/>
      <c r="V221" s="245"/>
      <c r="W221" s="245"/>
      <c r="X221" s="219"/>
      <c r="Y221" s="219" t="s">
        <v>2122</v>
      </c>
    </row>
    <row r="222" spans="1:25" ht="72" x14ac:dyDescent="0.25">
      <c r="A222" s="214" t="s">
        <v>684</v>
      </c>
      <c r="B222" s="265"/>
      <c r="C222" s="214" t="s">
        <v>2354</v>
      </c>
      <c r="D222" s="216" t="s">
        <v>1330</v>
      </c>
      <c r="E222" s="216" t="s">
        <v>1925</v>
      </c>
      <c r="F222" s="213" t="s">
        <v>1925</v>
      </c>
      <c r="G222" s="216"/>
      <c r="H222" s="213" t="s">
        <v>944</v>
      </c>
      <c r="I222" s="217" t="s">
        <v>320</v>
      </c>
      <c r="J222" s="217"/>
      <c r="K222" s="215"/>
      <c r="L222" s="224" t="s">
        <v>2425</v>
      </c>
      <c r="M222" s="224"/>
      <c r="N222" s="224"/>
      <c r="O222" s="254"/>
      <c r="P222" s="255"/>
      <c r="Q222" s="224"/>
      <c r="R222" s="224"/>
      <c r="S222" s="224"/>
      <c r="T222" s="219"/>
      <c r="U222" s="245"/>
      <c r="V222" s="245"/>
      <c r="W222" s="245"/>
      <c r="X222" s="219"/>
      <c r="Y222" s="219" t="s">
        <v>2122</v>
      </c>
    </row>
    <row r="223" spans="1:25" ht="115.2" x14ac:dyDescent="0.25">
      <c r="A223" s="214" t="s">
        <v>687</v>
      </c>
      <c r="B223" s="265"/>
      <c r="C223" s="214" t="s">
        <v>2354</v>
      </c>
      <c r="D223" s="216" t="s">
        <v>1330</v>
      </c>
      <c r="E223" s="216" t="s">
        <v>1925</v>
      </c>
      <c r="F223" s="213" t="s">
        <v>1925</v>
      </c>
      <c r="G223" s="216"/>
      <c r="H223" s="213" t="s">
        <v>2379</v>
      </c>
      <c r="I223" s="217" t="s">
        <v>320</v>
      </c>
      <c r="J223" s="217"/>
      <c r="K223" s="215"/>
      <c r="L223" s="224" t="s">
        <v>2522</v>
      </c>
      <c r="M223" s="224"/>
      <c r="N223" s="224"/>
      <c r="O223" s="254"/>
      <c r="P223" s="255"/>
      <c r="Q223" s="224" t="s">
        <v>3892</v>
      </c>
      <c r="R223" s="224"/>
      <c r="S223" s="224"/>
      <c r="T223" s="219"/>
      <c r="U223" s="245"/>
      <c r="V223" s="245"/>
      <c r="W223" s="245"/>
      <c r="X223" s="219"/>
      <c r="Y223" s="219" t="s">
        <v>2122</v>
      </c>
    </row>
    <row r="224" spans="1:25" ht="86.4" x14ac:dyDescent="0.25">
      <c r="A224" s="214" t="s">
        <v>691</v>
      </c>
      <c r="B224" s="265"/>
      <c r="C224" s="214" t="s">
        <v>2354</v>
      </c>
      <c r="D224" s="216" t="s">
        <v>1330</v>
      </c>
      <c r="E224" s="216" t="s">
        <v>1925</v>
      </c>
      <c r="F224" s="213" t="s">
        <v>1925</v>
      </c>
      <c r="G224" s="216"/>
      <c r="H224" s="213" t="s">
        <v>949</v>
      </c>
      <c r="I224" s="217" t="s">
        <v>320</v>
      </c>
      <c r="J224" s="217"/>
      <c r="K224" s="215"/>
      <c r="L224" s="224" t="s">
        <v>2522</v>
      </c>
      <c r="M224" s="224"/>
      <c r="N224" s="224"/>
      <c r="O224" s="254"/>
      <c r="P224" s="255"/>
      <c r="Q224" s="224"/>
      <c r="R224" s="224"/>
      <c r="S224" s="224"/>
      <c r="T224" s="219"/>
      <c r="U224" s="245"/>
      <c r="V224" s="245"/>
      <c r="W224" s="245"/>
      <c r="X224" s="219"/>
      <c r="Y224" s="219"/>
    </row>
    <row r="225" spans="1:25" ht="53.25" customHeight="1" x14ac:dyDescent="0.25">
      <c r="A225" s="214" t="s">
        <v>1808</v>
      </c>
      <c r="B225" s="265"/>
      <c r="C225" s="214" t="s">
        <v>2354</v>
      </c>
      <c r="D225" s="216" t="s">
        <v>1349</v>
      </c>
      <c r="E225" s="216" t="s">
        <v>1936</v>
      </c>
      <c r="F225" s="213" t="s">
        <v>1936</v>
      </c>
      <c r="G225" s="216"/>
      <c r="H225" s="213" t="s">
        <v>938</v>
      </c>
      <c r="I225" s="217" t="s">
        <v>323</v>
      </c>
      <c r="J225" s="217"/>
      <c r="K225" s="215"/>
      <c r="L225" s="224" t="s">
        <v>2522</v>
      </c>
      <c r="M225" s="224"/>
      <c r="N225" s="224"/>
      <c r="O225" s="254"/>
      <c r="P225" s="255"/>
      <c r="Q225" s="224"/>
      <c r="R225" s="224"/>
      <c r="S225" s="224"/>
      <c r="T225" s="219"/>
      <c r="U225" s="245"/>
      <c r="V225" s="245"/>
      <c r="W225" s="245"/>
      <c r="X225" s="219"/>
      <c r="Y225" s="219" t="s">
        <v>2122</v>
      </c>
    </row>
    <row r="226" spans="1:25" ht="57.6" x14ac:dyDescent="0.25">
      <c r="A226" s="214" t="s">
        <v>16</v>
      </c>
      <c r="B226" s="265"/>
      <c r="C226" s="214" t="s">
        <v>2354</v>
      </c>
      <c r="D226" s="216" t="s">
        <v>1349</v>
      </c>
      <c r="E226" s="216" t="s">
        <v>1925</v>
      </c>
      <c r="F226" s="213" t="s">
        <v>1925</v>
      </c>
      <c r="G226" s="216"/>
      <c r="H226" s="213" t="s">
        <v>422</v>
      </c>
      <c r="I226" s="217" t="s">
        <v>320</v>
      </c>
      <c r="J226" s="217"/>
      <c r="K226" s="215"/>
      <c r="L226" s="224" t="s">
        <v>2522</v>
      </c>
      <c r="M226" s="224"/>
      <c r="N226" s="224"/>
      <c r="O226" s="254"/>
      <c r="P226" s="255"/>
      <c r="Q226" s="224" t="s">
        <v>3893</v>
      </c>
      <c r="R226" s="224"/>
      <c r="S226" s="224"/>
      <c r="T226" s="219"/>
      <c r="U226" s="245"/>
      <c r="V226" s="245"/>
      <c r="W226" s="245"/>
      <c r="X226" s="219"/>
      <c r="Y226" s="219" t="s">
        <v>2122</v>
      </c>
    </row>
    <row r="227" spans="1:25" ht="86.4" x14ac:dyDescent="0.25">
      <c r="A227" s="214" t="s">
        <v>1810</v>
      </c>
      <c r="B227" s="265"/>
      <c r="C227" s="214" t="s">
        <v>2354</v>
      </c>
      <c r="D227" s="216" t="s">
        <v>1349</v>
      </c>
      <c r="E227" s="216" t="s">
        <v>1925</v>
      </c>
      <c r="F227" s="213" t="s">
        <v>1925</v>
      </c>
      <c r="G227" s="216"/>
      <c r="H227" s="213" t="s">
        <v>940</v>
      </c>
      <c r="I227" s="217" t="s">
        <v>323</v>
      </c>
      <c r="J227" s="217"/>
      <c r="K227" s="215"/>
      <c r="L227" s="224" t="s">
        <v>2522</v>
      </c>
      <c r="M227" s="224"/>
      <c r="N227" s="224"/>
      <c r="O227" s="254"/>
      <c r="P227" s="255"/>
      <c r="Q227" s="224" t="s">
        <v>3894</v>
      </c>
      <c r="R227" s="224"/>
      <c r="S227" s="224"/>
      <c r="T227" s="219"/>
      <c r="U227" s="245"/>
      <c r="V227" s="245"/>
      <c r="W227" s="245"/>
      <c r="X227" s="219"/>
      <c r="Y227" s="219" t="s">
        <v>2419</v>
      </c>
    </row>
    <row r="228" spans="1:25" ht="57.6" x14ac:dyDescent="0.25">
      <c r="A228" s="214" t="s">
        <v>1811</v>
      </c>
      <c r="B228" s="265"/>
      <c r="C228" s="214" t="s">
        <v>2354</v>
      </c>
      <c r="D228" s="216" t="s">
        <v>1349</v>
      </c>
      <c r="E228" s="216" t="s">
        <v>1936</v>
      </c>
      <c r="F228" s="213" t="s">
        <v>1936</v>
      </c>
      <c r="G228" s="216"/>
      <c r="H228" s="213" t="s">
        <v>941</v>
      </c>
      <c r="I228" s="217" t="s">
        <v>320</v>
      </c>
      <c r="J228" s="217"/>
      <c r="K228" s="215"/>
      <c r="L228" s="224" t="s">
        <v>2522</v>
      </c>
      <c r="M228" s="224"/>
      <c r="N228" s="224"/>
      <c r="O228" s="254"/>
      <c r="P228" s="255"/>
      <c r="Q228" s="224"/>
      <c r="R228" s="224"/>
      <c r="S228" s="224"/>
      <c r="T228" s="219"/>
      <c r="U228" s="245"/>
      <c r="V228" s="245"/>
      <c r="W228" s="245"/>
      <c r="X228" s="219"/>
      <c r="Y228" s="219" t="s">
        <v>2122</v>
      </c>
    </row>
    <row r="229" spans="1:25" ht="28.8" x14ac:dyDescent="0.25">
      <c r="A229" s="214" t="s">
        <v>1792</v>
      </c>
      <c r="B229" s="265"/>
      <c r="C229" s="214" t="s">
        <v>2354</v>
      </c>
      <c r="D229" s="216" t="s">
        <v>1346</v>
      </c>
      <c r="E229" s="216" t="s">
        <v>1925</v>
      </c>
      <c r="F229" s="213" t="s">
        <v>1925</v>
      </c>
      <c r="G229" s="216"/>
      <c r="H229" s="213" t="s">
        <v>455</v>
      </c>
      <c r="I229" s="217" t="s">
        <v>320</v>
      </c>
      <c r="J229" s="217"/>
      <c r="K229" s="215"/>
      <c r="L229" s="224" t="s">
        <v>2522</v>
      </c>
      <c r="M229" s="224"/>
      <c r="N229" s="224"/>
      <c r="O229" s="254"/>
      <c r="P229" s="255"/>
      <c r="Q229" s="224"/>
      <c r="R229" s="224"/>
      <c r="S229" s="224"/>
      <c r="T229" s="219"/>
      <c r="U229" s="245"/>
      <c r="V229" s="245"/>
      <c r="W229" s="245"/>
      <c r="X229" s="219"/>
      <c r="Y229" s="219" t="s">
        <v>2464</v>
      </c>
    </row>
    <row r="230" spans="1:25" ht="115.2" x14ac:dyDescent="0.25">
      <c r="A230" s="214" t="s">
        <v>1696</v>
      </c>
      <c r="B230" s="251"/>
      <c r="C230" s="214" t="s">
        <v>2354</v>
      </c>
      <c r="D230" s="216" t="s">
        <v>1325</v>
      </c>
      <c r="E230" s="216" t="s">
        <v>1925</v>
      </c>
      <c r="F230" s="213" t="s">
        <v>1925</v>
      </c>
      <c r="G230" s="216"/>
      <c r="H230" s="213" t="s">
        <v>406</v>
      </c>
      <c r="I230" s="217" t="s">
        <v>320</v>
      </c>
      <c r="J230" s="217"/>
      <c r="K230" s="215"/>
      <c r="L230" s="223" t="s">
        <v>2522</v>
      </c>
      <c r="M230" s="223"/>
      <c r="N230" s="223"/>
      <c r="O230" s="242"/>
      <c r="P230" s="243"/>
      <c r="Q230" s="224" t="s">
        <v>3895</v>
      </c>
      <c r="R230" s="223"/>
      <c r="S230" s="223"/>
      <c r="T230" s="252"/>
      <c r="U230" s="244"/>
      <c r="V230" s="245"/>
      <c r="W230" s="245"/>
      <c r="X230" s="219"/>
      <c r="Y230" s="219" t="s">
        <v>2122</v>
      </c>
    </row>
    <row r="231" spans="1:25" ht="43.2" x14ac:dyDescent="0.25">
      <c r="A231" s="214" t="s">
        <v>1701</v>
      </c>
      <c r="B231" s="271"/>
      <c r="C231" s="214" t="s">
        <v>2354</v>
      </c>
      <c r="D231" s="216" t="s">
        <v>1325</v>
      </c>
      <c r="E231" s="216" t="s">
        <v>1925</v>
      </c>
      <c r="F231" s="213" t="s">
        <v>1925</v>
      </c>
      <c r="G231" s="216"/>
      <c r="H231" s="213" t="s">
        <v>1870</v>
      </c>
      <c r="I231" s="217" t="s">
        <v>320</v>
      </c>
      <c r="J231" s="217"/>
      <c r="K231" s="215"/>
      <c r="L231" s="223" t="s">
        <v>2522</v>
      </c>
      <c r="M231" s="223"/>
      <c r="N231" s="223"/>
      <c r="O231" s="242"/>
      <c r="P231" s="214"/>
      <c r="Q231" s="219"/>
      <c r="R231" s="219"/>
      <c r="S231" s="219"/>
      <c r="T231" s="214"/>
      <c r="U231" s="249"/>
      <c r="V231" s="250"/>
      <c r="W231" s="250"/>
      <c r="X231" s="219"/>
      <c r="Y231" s="219" t="s">
        <v>2122</v>
      </c>
    </row>
    <row r="232" spans="1:25" ht="100.8" x14ac:dyDescent="0.25">
      <c r="A232" s="214" t="s">
        <v>1702</v>
      </c>
      <c r="B232" s="251"/>
      <c r="C232" s="214" t="s">
        <v>2354</v>
      </c>
      <c r="D232" s="216" t="s">
        <v>1325</v>
      </c>
      <c r="E232" s="216" t="s">
        <v>1925</v>
      </c>
      <c r="F232" s="213" t="s">
        <v>1925</v>
      </c>
      <c r="G232" s="216"/>
      <c r="H232" s="213" t="s">
        <v>1871</v>
      </c>
      <c r="I232" s="217" t="s">
        <v>323</v>
      </c>
      <c r="J232" s="217"/>
      <c r="K232" s="215"/>
      <c r="L232" s="223" t="s">
        <v>2522</v>
      </c>
      <c r="M232" s="223"/>
      <c r="N232" s="223"/>
      <c r="O232" s="242"/>
      <c r="P232" s="243"/>
      <c r="Q232" s="223" t="s">
        <v>3896</v>
      </c>
      <c r="R232" s="223"/>
      <c r="S232" s="223"/>
      <c r="T232" s="252"/>
      <c r="U232" s="244"/>
      <c r="V232" s="245"/>
      <c r="W232" s="245"/>
      <c r="X232" s="219"/>
      <c r="Y232" s="219" t="s">
        <v>2122</v>
      </c>
    </row>
    <row r="233" spans="1:25" ht="86.4" x14ac:dyDescent="0.25">
      <c r="A233" s="214" t="s">
        <v>1741</v>
      </c>
      <c r="B233" s="224" t="s">
        <v>3230</v>
      </c>
      <c r="C233" s="214" t="s">
        <v>2354</v>
      </c>
      <c r="D233" s="216" t="s">
        <v>1335</v>
      </c>
      <c r="E233" s="216" t="s">
        <v>1925</v>
      </c>
      <c r="F233" s="216" t="s">
        <v>1925</v>
      </c>
      <c r="G233" s="216"/>
      <c r="H233" s="216" t="s">
        <v>1895</v>
      </c>
      <c r="I233" s="217" t="s">
        <v>323</v>
      </c>
      <c r="J233" s="217"/>
      <c r="K233" s="215"/>
      <c r="L233" s="224" t="s">
        <v>2522</v>
      </c>
      <c r="M233" s="224" t="s">
        <v>3227</v>
      </c>
      <c r="N233" s="224">
        <v>16.100000000000001</v>
      </c>
      <c r="O233" s="254"/>
      <c r="P233" s="255"/>
      <c r="Q233" s="224"/>
      <c r="R233" s="224"/>
      <c r="S233" s="224"/>
      <c r="T233" s="214" t="s">
        <v>3231</v>
      </c>
      <c r="U233" s="245"/>
      <c r="V233" s="245"/>
      <c r="W233" s="245"/>
      <c r="X233" s="219" t="s">
        <v>3180</v>
      </c>
      <c r="Y233" s="219" t="s">
        <v>2122</v>
      </c>
    </row>
    <row r="234" spans="1:25" ht="57.6" x14ac:dyDescent="0.25">
      <c r="A234" s="214" t="s">
        <v>1742</v>
      </c>
      <c r="B234" s="265" t="s">
        <v>3232</v>
      </c>
      <c r="C234" s="214" t="s">
        <v>2354</v>
      </c>
      <c r="D234" s="216" t="s">
        <v>1335</v>
      </c>
      <c r="E234" s="216" t="s">
        <v>1925</v>
      </c>
      <c r="F234" s="216" t="s">
        <v>1925</v>
      </c>
      <c r="G234" s="216"/>
      <c r="H234" s="216" t="s">
        <v>1896</v>
      </c>
      <c r="I234" s="217" t="s">
        <v>320</v>
      </c>
      <c r="J234" s="217"/>
      <c r="K234" s="215"/>
      <c r="L234" s="224" t="s">
        <v>2677</v>
      </c>
      <c r="M234" s="224" t="s">
        <v>3227</v>
      </c>
      <c r="N234" s="224">
        <v>17.100000000000001</v>
      </c>
      <c r="O234" s="254"/>
      <c r="P234" s="255"/>
      <c r="Q234" s="224"/>
      <c r="R234" s="224"/>
      <c r="S234" s="224"/>
      <c r="T234" s="219"/>
      <c r="U234" s="245"/>
      <c r="V234" s="245"/>
      <c r="W234" s="245"/>
      <c r="X234" s="219" t="s">
        <v>3180</v>
      </c>
      <c r="Y234" s="219" t="s">
        <v>2122</v>
      </c>
    </row>
    <row r="235" spans="1:25" ht="41.4" x14ac:dyDescent="0.25">
      <c r="A235" s="214" t="s">
        <v>1743</v>
      </c>
      <c r="B235" s="265" t="s">
        <v>3232</v>
      </c>
      <c r="C235" s="214" t="s">
        <v>2354</v>
      </c>
      <c r="D235" s="216" t="s">
        <v>1335</v>
      </c>
      <c r="E235" s="216" t="s">
        <v>1925</v>
      </c>
      <c r="F235" s="216" t="s">
        <v>1925</v>
      </c>
      <c r="G235" s="216"/>
      <c r="H235" s="216" t="s">
        <v>1897</v>
      </c>
      <c r="I235" s="217" t="s">
        <v>320</v>
      </c>
      <c r="J235" s="217"/>
      <c r="K235" s="215"/>
      <c r="L235" s="224" t="s">
        <v>2677</v>
      </c>
      <c r="M235" s="224" t="s">
        <v>3227</v>
      </c>
      <c r="N235" s="224">
        <v>17.2</v>
      </c>
      <c r="O235" s="254"/>
      <c r="P235" s="255"/>
      <c r="Q235" s="224"/>
      <c r="R235" s="224"/>
      <c r="S235" s="224"/>
      <c r="T235" s="219"/>
      <c r="U235" s="245"/>
      <c r="V235" s="245"/>
      <c r="W235" s="245"/>
      <c r="X235" s="219" t="s">
        <v>3180</v>
      </c>
      <c r="Y235" s="219" t="s">
        <v>2122</v>
      </c>
    </row>
    <row r="236" spans="1:25" ht="67.5" customHeight="1" x14ac:dyDescent="0.25">
      <c r="A236" s="214" t="s">
        <v>1650</v>
      </c>
      <c r="B236" s="251" t="s">
        <v>3187</v>
      </c>
      <c r="C236" s="219" t="s">
        <v>2354</v>
      </c>
      <c r="D236" s="213" t="s">
        <v>1309</v>
      </c>
      <c r="E236" s="216" t="s">
        <v>1925</v>
      </c>
      <c r="F236" s="213" t="s">
        <v>1925</v>
      </c>
      <c r="G236" s="216"/>
      <c r="H236" s="213" t="s">
        <v>399</v>
      </c>
      <c r="I236" s="217" t="s">
        <v>320</v>
      </c>
      <c r="J236" s="217"/>
      <c r="K236" s="215"/>
      <c r="L236" s="213" t="s">
        <v>2522</v>
      </c>
      <c r="M236" s="223" t="s">
        <v>3183</v>
      </c>
      <c r="N236" s="255">
        <v>2.5</v>
      </c>
      <c r="O236" s="247"/>
      <c r="P236" s="256"/>
      <c r="Q236" s="213"/>
      <c r="R236" s="246"/>
      <c r="S236" s="246"/>
      <c r="T236" s="213"/>
      <c r="U236" s="249"/>
      <c r="V236" s="250"/>
      <c r="W236" s="250"/>
      <c r="X236" s="219"/>
      <c r="Y236" s="219" t="s">
        <v>2122</v>
      </c>
    </row>
    <row r="237" spans="1:25" ht="409.6" x14ac:dyDescent="0.25">
      <c r="A237" s="214" t="s">
        <v>1638</v>
      </c>
      <c r="B237" s="251" t="s">
        <v>3190</v>
      </c>
      <c r="C237" s="219" t="s">
        <v>2354</v>
      </c>
      <c r="D237" s="213" t="s">
        <v>1309</v>
      </c>
      <c r="E237" s="216" t="s">
        <v>1925</v>
      </c>
      <c r="F237" s="213" t="s">
        <v>1925</v>
      </c>
      <c r="G237" s="216"/>
      <c r="H237" s="213" t="s">
        <v>393</v>
      </c>
      <c r="I237" s="217" t="s">
        <v>323</v>
      </c>
      <c r="J237" s="258"/>
      <c r="K237" s="215" t="s">
        <v>2024</v>
      </c>
      <c r="L237" s="213" t="s">
        <v>2422</v>
      </c>
      <c r="M237" s="253" t="s">
        <v>3183</v>
      </c>
      <c r="N237" s="223">
        <v>3.06</v>
      </c>
      <c r="O237" s="242"/>
      <c r="P237" s="243"/>
      <c r="Q237" s="216" t="s">
        <v>3897</v>
      </c>
      <c r="R237" s="216" t="s">
        <v>3844</v>
      </c>
      <c r="S237" s="213"/>
      <c r="T237" s="259"/>
      <c r="U237" s="244"/>
      <c r="V237" s="250"/>
      <c r="W237" s="250"/>
      <c r="X237" s="219"/>
      <c r="Y237" s="219" t="s">
        <v>2122</v>
      </c>
    </row>
    <row r="238" spans="1:25" ht="100.8" x14ac:dyDescent="0.25">
      <c r="A238" s="214" t="s">
        <v>1639</v>
      </c>
      <c r="B238" s="251" t="s">
        <v>3190</v>
      </c>
      <c r="C238" s="219" t="s">
        <v>2354</v>
      </c>
      <c r="D238" s="213" t="s">
        <v>1309</v>
      </c>
      <c r="E238" s="216" t="s">
        <v>1925</v>
      </c>
      <c r="F238" s="213" t="s">
        <v>1925</v>
      </c>
      <c r="G238" s="216"/>
      <c r="H238" s="213" t="s">
        <v>1840</v>
      </c>
      <c r="I238" s="217" t="s">
        <v>328</v>
      </c>
      <c r="J238" s="217" t="s">
        <v>1961</v>
      </c>
      <c r="K238" s="215"/>
      <c r="L238" s="246" t="s">
        <v>2451</v>
      </c>
      <c r="M238" s="223" t="s">
        <v>3183</v>
      </c>
      <c r="N238" s="223">
        <v>3.07</v>
      </c>
      <c r="O238" s="242"/>
      <c r="P238" s="256"/>
      <c r="Q238" s="213" t="s">
        <v>3191</v>
      </c>
      <c r="R238" s="246"/>
      <c r="S238" s="246"/>
      <c r="T238" s="253"/>
      <c r="U238" s="244"/>
      <c r="V238" s="250"/>
      <c r="W238" s="250"/>
      <c r="X238" s="219"/>
      <c r="Y238" s="219" t="s">
        <v>2122</v>
      </c>
    </row>
    <row r="239" spans="1:25" ht="72" x14ac:dyDescent="0.25">
      <c r="A239" s="214" t="s">
        <v>1646</v>
      </c>
      <c r="B239" s="251" t="s">
        <v>3190</v>
      </c>
      <c r="C239" s="219" t="s">
        <v>2354</v>
      </c>
      <c r="D239" s="213" t="s">
        <v>1309</v>
      </c>
      <c r="E239" s="216" t="s">
        <v>1925</v>
      </c>
      <c r="F239" s="213" t="s">
        <v>1925</v>
      </c>
      <c r="G239" s="216"/>
      <c r="H239" s="213" t="s">
        <v>1842</v>
      </c>
      <c r="I239" s="217" t="s">
        <v>323</v>
      </c>
      <c r="J239" s="217"/>
      <c r="K239" s="215"/>
      <c r="L239" s="246" t="s">
        <v>2451</v>
      </c>
      <c r="M239" s="253" t="s">
        <v>3183</v>
      </c>
      <c r="N239" s="255">
        <v>3.08</v>
      </c>
      <c r="O239" s="247"/>
      <c r="P239" s="214"/>
      <c r="Q239" s="219" t="s">
        <v>3192</v>
      </c>
      <c r="R239" s="213" t="s">
        <v>3186</v>
      </c>
      <c r="S239" s="213"/>
      <c r="T239" s="253"/>
      <c r="U239" s="249"/>
      <c r="V239" s="250"/>
      <c r="W239" s="250"/>
      <c r="X239" s="219"/>
      <c r="Y239" s="219" t="s">
        <v>2429</v>
      </c>
    </row>
    <row r="240" spans="1:25" ht="57.6" x14ac:dyDescent="0.25">
      <c r="A240" s="214" t="s">
        <v>1647</v>
      </c>
      <c r="B240" s="251" t="s">
        <v>3190</v>
      </c>
      <c r="C240" s="219" t="s">
        <v>2354</v>
      </c>
      <c r="D240" s="213" t="s">
        <v>1309</v>
      </c>
      <c r="E240" s="216" t="s">
        <v>1925</v>
      </c>
      <c r="F240" s="213" t="s">
        <v>1925</v>
      </c>
      <c r="G240" s="216"/>
      <c r="H240" s="213" t="s">
        <v>1843</v>
      </c>
      <c r="I240" s="217" t="s">
        <v>323</v>
      </c>
      <c r="J240" s="217"/>
      <c r="K240" s="215"/>
      <c r="L240" s="246" t="s">
        <v>2451</v>
      </c>
      <c r="M240" s="253" t="s">
        <v>3183</v>
      </c>
      <c r="N240" s="255">
        <v>3.09</v>
      </c>
      <c r="O240" s="247"/>
      <c r="P240" s="214"/>
      <c r="Q240" s="213" t="s">
        <v>3191</v>
      </c>
      <c r="R240" s="213" t="s">
        <v>3186</v>
      </c>
      <c r="S240" s="213"/>
      <c r="T240" s="253"/>
      <c r="U240" s="249"/>
      <c r="V240" s="250"/>
      <c r="W240" s="250"/>
      <c r="X240" s="219"/>
      <c r="Y240" s="219" t="s">
        <v>2122</v>
      </c>
    </row>
    <row r="241" spans="1:25" ht="57.6" x14ac:dyDescent="0.25">
      <c r="A241" s="214" t="s">
        <v>1649</v>
      </c>
      <c r="B241" s="251" t="s">
        <v>3190</v>
      </c>
      <c r="C241" s="219" t="s">
        <v>2354</v>
      </c>
      <c r="D241" s="213" t="s">
        <v>1309</v>
      </c>
      <c r="E241" s="216" t="s">
        <v>1925</v>
      </c>
      <c r="F241" s="213" t="s">
        <v>1925</v>
      </c>
      <c r="G241" s="216"/>
      <c r="H241" s="213" t="s">
        <v>1844</v>
      </c>
      <c r="I241" s="217" t="s">
        <v>320</v>
      </c>
      <c r="J241" s="217"/>
      <c r="K241" s="215"/>
      <c r="L241" s="213" t="s">
        <v>2422</v>
      </c>
      <c r="M241" s="253" t="s">
        <v>3183</v>
      </c>
      <c r="N241" s="223">
        <v>3.1</v>
      </c>
      <c r="O241" s="242"/>
      <c r="P241" s="243"/>
      <c r="Q241" s="216" t="s">
        <v>3898</v>
      </c>
      <c r="R241" s="213"/>
      <c r="S241" s="213"/>
      <c r="T241" s="216"/>
      <c r="U241" s="249"/>
      <c r="V241" s="250"/>
      <c r="W241" s="250"/>
      <c r="X241" s="219"/>
      <c r="Y241" s="219" t="s">
        <v>2122</v>
      </c>
    </row>
    <row r="242" spans="1:25" ht="72" x14ac:dyDescent="0.25">
      <c r="A242" s="214" t="s">
        <v>1644</v>
      </c>
      <c r="B242" s="251" t="s">
        <v>3190</v>
      </c>
      <c r="C242" s="219" t="s">
        <v>2354</v>
      </c>
      <c r="D242" s="213" t="s">
        <v>1309</v>
      </c>
      <c r="E242" s="216" t="s">
        <v>1925</v>
      </c>
      <c r="F242" s="213" t="s">
        <v>1925</v>
      </c>
      <c r="G242" s="216"/>
      <c r="H242" s="213" t="s">
        <v>398</v>
      </c>
      <c r="I242" s="217" t="s">
        <v>320</v>
      </c>
      <c r="J242" s="217"/>
      <c r="K242" s="215"/>
      <c r="L242" s="246" t="s">
        <v>2451</v>
      </c>
      <c r="M242" s="253" t="s">
        <v>3183</v>
      </c>
      <c r="N242" s="255">
        <v>3.12</v>
      </c>
      <c r="O242" s="247"/>
      <c r="P242" s="256"/>
      <c r="Q242" s="213"/>
      <c r="R242" s="246"/>
      <c r="S242" s="246"/>
      <c r="T242" s="253"/>
      <c r="U242" s="260"/>
      <c r="V242" s="250"/>
      <c r="W242" s="250"/>
      <c r="X242" s="219"/>
      <c r="Y242" s="219" t="s">
        <v>2122</v>
      </c>
    </row>
    <row r="243" spans="1:25" ht="72" x14ac:dyDescent="0.25">
      <c r="A243" s="214" t="s">
        <v>1653</v>
      </c>
      <c r="B243" s="223" t="s">
        <v>3212</v>
      </c>
      <c r="C243" s="219" t="s">
        <v>2354</v>
      </c>
      <c r="D243" s="213" t="s">
        <v>1309</v>
      </c>
      <c r="E243" s="216" t="s">
        <v>1925</v>
      </c>
      <c r="F243" s="213" t="s">
        <v>1925</v>
      </c>
      <c r="G243" s="216"/>
      <c r="H243" s="213" t="s">
        <v>1845</v>
      </c>
      <c r="I243" s="217" t="s">
        <v>323</v>
      </c>
      <c r="J243" s="217"/>
      <c r="K243" s="215"/>
      <c r="L243" s="213" t="s">
        <v>2522</v>
      </c>
      <c r="M243" s="223" t="s">
        <v>3183</v>
      </c>
      <c r="N243" s="223">
        <v>10.1</v>
      </c>
      <c r="O243" s="242"/>
      <c r="P243" s="243"/>
      <c r="Q243" s="213" t="s">
        <v>3213</v>
      </c>
      <c r="R243" s="213" t="s">
        <v>2384</v>
      </c>
      <c r="S243" s="213"/>
      <c r="T243" s="216"/>
      <c r="U243" s="249"/>
      <c r="V243" s="250"/>
      <c r="W243" s="250"/>
      <c r="X243" s="219"/>
      <c r="Y243" s="219" t="s">
        <v>2429</v>
      </c>
    </row>
    <row r="244" spans="1:25" ht="72" x14ac:dyDescent="0.25">
      <c r="A244" s="214" t="s">
        <v>1654</v>
      </c>
      <c r="B244" s="223" t="s">
        <v>3212</v>
      </c>
      <c r="C244" s="219" t="s">
        <v>2354</v>
      </c>
      <c r="D244" s="213" t="s">
        <v>1309</v>
      </c>
      <c r="E244" s="216" t="s">
        <v>1925</v>
      </c>
      <c r="F244" s="213" t="s">
        <v>1925</v>
      </c>
      <c r="G244" s="216"/>
      <c r="H244" s="213" t="s">
        <v>1846</v>
      </c>
      <c r="I244" s="217" t="s">
        <v>323</v>
      </c>
      <c r="J244" s="217"/>
      <c r="K244" s="215"/>
      <c r="L244" s="246" t="s">
        <v>2451</v>
      </c>
      <c r="M244" s="223" t="s">
        <v>3183</v>
      </c>
      <c r="N244" s="255">
        <v>10.199999999999999</v>
      </c>
      <c r="O244" s="247"/>
      <c r="P244" s="214"/>
      <c r="Q244" s="213" t="s">
        <v>3191</v>
      </c>
      <c r="R244" s="213"/>
      <c r="S244" s="213"/>
      <c r="T244" s="248"/>
      <c r="U244" s="249"/>
      <c r="V244" s="250"/>
      <c r="W244" s="250"/>
      <c r="X244" s="219"/>
      <c r="Y244" s="219" t="s">
        <v>2122</v>
      </c>
    </row>
    <row r="245" spans="1:25" ht="72" x14ac:dyDescent="0.25">
      <c r="A245" s="214" t="s">
        <v>1641</v>
      </c>
      <c r="B245" s="255" t="s">
        <v>3220</v>
      </c>
      <c r="C245" s="219" t="s">
        <v>2354</v>
      </c>
      <c r="D245" s="213" t="s">
        <v>1309</v>
      </c>
      <c r="E245" s="216" t="s">
        <v>1925</v>
      </c>
      <c r="F245" s="213" t="s">
        <v>1925</v>
      </c>
      <c r="G245" s="216"/>
      <c r="H245" s="213" t="s">
        <v>395</v>
      </c>
      <c r="I245" s="217" t="s">
        <v>320</v>
      </c>
      <c r="J245" s="217"/>
      <c r="K245" s="215"/>
      <c r="L245" s="213" t="s">
        <v>2451</v>
      </c>
      <c r="M245" s="223" t="s">
        <v>3216</v>
      </c>
      <c r="N245" s="223">
        <v>13.5</v>
      </c>
      <c r="O245" s="242"/>
      <c r="P245" s="243"/>
      <c r="Q245" s="213"/>
      <c r="R245" s="213"/>
      <c r="S245" s="213"/>
      <c r="T245" s="259"/>
      <c r="U245" s="244"/>
      <c r="V245" s="245"/>
      <c r="W245" s="245"/>
      <c r="X245" s="219"/>
      <c r="Y245" s="219" t="s">
        <v>2122</v>
      </c>
    </row>
    <row r="246" spans="1:25" ht="86.4" x14ac:dyDescent="0.25">
      <c r="A246" s="214" t="s">
        <v>1640</v>
      </c>
      <c r="B246" s="269"/>
      <c r="C246" s="214" t="s">
        <v>2354</v>
      </c>
      <c r="D246" s="216" t="s">
        <v>1309</v>
      </c>
      <c r="E246" s="216" t="s">
        <v>1925</v>
      </c>
      <c r="F246" s="213" t="s">
        <v>1925</v>
      </c>
      <c r="G246" s="216"/>
      <c r="H246" s="216" t="s">
        <v>3899</v>
      </c>
      <c r="I246" s="217" t="s">
        <v>328</v>
      </c>
      <c r="J246" s="217" t="s">
        <v>1961</v>
      </c>
      <c r="K246" s="215"/>
      <c r="L246" s="255" t="s">
        <v>2425</v>
      </c>
      <c r="M246" s="255"/>
      <c r="N246" s="255"/>
      <c r="O246" s="247"/>
      <c r="P246" s="256"/>
      <c r="Q246" s="223" t="s">
        <v>3900</v>
      </c>
      <c r="R246" s="246"/>
      <c r="S246" s="246"/>
      <c r="T246" s="253"/>
      <c r="U246" s="244"/>
      <c r="V246" s="250"/>
      <c r="W246" s="250"/>
      <c r="X246" s="219"/>
      <c r="Y246" s="219" t="s">
        <v>2122</v>
      </c>
    </row>
    <row r="247" spans="1:25" ht="72" x14ac:dyDescent="0.25">
      <c r="A247" s="214" t="s">
        <v>1642</v>
      </c>
      <c r="B247" s="255"/>
      <c r="C247" s="214" t="s">
        <v>2354</v>
      </c>
      <c r="D247" s="216" t="s">
        <v>1309</v>
      </c>
      <c r="E247" s="216" t="s">
        <v>1925</v>
      </c>
      <c r="F247" s="216" t="s">
        <v>1925</v>
      </c>
      <c r="G247" s="216"/>
      <c r="H247" s="213" t="s">
        <v>396</v>
      </c>
      <c r="I247" s="217" t="s">
        <v>320</v>
      </c>
      <c r="J247" s="217"/>
      <c r="K247" s="215"/>
      <c r="L247" s="223" t="s">
        <v>2451</v>
      </c>
      <c r="M247" s="255"/>
      <c r="N247" s="255"/>
      <c r="O247" s="247"/>
      <c r="P247" s="243"/>
      <c r="Q247" s="223" t="s">
        <v>3901</v>
      </c>
      <c r="R247" s="223"/>
      <c r="S247" s="223"/>
      <c r="T247" s="253"/>
      <c r="U247" s="244"/>
      <c r="V247" s="250"/>
      <c r="W247" s="250"/>
      <c r="X247" s="219"/>
      <c r="Y247" s="219" t="s">
        <v>2440</v>
      </c>
    </row>
    <row r="248" spans="1:25" ht="187.2" x14ac:dyDescent="0.25">
      <c r="A248" s="214" t="s">
        <v>1643</v>
      </c>
      <c r="B248" s="223"/>
      <c r="C248" s="214" t="s">
        <v>2354</v>
      </c>
      <c r="D248" s="216" t="s">
        <v>1309</v>
      </c>
      <c r="E248" s="216" t="s">
        <v>1925</v>
      </c>
      <c r="F248" s="213" t="s">
        <v>1925</v>
      </c>
      <c r="G248" s="216"/>
      <c r="H248" s="213" t="s">
        <v>397</v>
      </c>
      <c r="I248" s="217" t="s">
        <v>323</v>
      </c>
      <c r="J248" s="258"/>
      <c r="K248" s="215"/>
      <c r="L248" s="223" t="s">
        <v>2522</v>
      </c>
      <c r="M248" s="223"/>
      <c r="N248" s="223"/>
      <c r="O248" s="242"/>
      <c r="P248" s="243"/>
      <c r="Q248" s="223"/>
      <c r="R248" s="213"/>
      <c r="S248" s="213"/>
      <c r="T248" s="253"/>
      <c r="U248" s="249"/>
      <c r="V248" s="250"/>
      <c r="W248" s="250"/>
      <c r="X248" s="219"/>
      <c r="Y248" s="219" t="s">
        <v>2122</v>
      </c>
    </row>
    <row r="249" spans="1:25" ht="72" x14ac:dyDescent="0.25">
      <c r="A249" s="214" t="s">
        <v>1645</v>
      </c>
      <c r="B249" s="223"/>
      <c r="C249" s="214" t="s">
        <v>2354</v>
      </c>
      <c r="D249" s="216" t="s">
        <v>1309</v>
      </c>
      <c r="E249" s="216" t="s">
        <v>1925</v>
      </c>
      <c r="F249" s="213" t="s">
        <v>1925</v>
      </c>
      <c r="G249" s="216"/>
      <c r="H249" s="213" t="s">
        <v>1310</v>
      </c>
      <c r="I249" s="217" t="s">
        <v>323</v>
      </c>
      <c r="J249" s="217"/>
      <c r="K249" s="215"/>
      <c r="L249" s="255" t="s">
        <v>2522</v>
      </c>
      <c r="M249" s="255"/>
      <c r="N249" s="255"/>
      <c r="O249" s="247"/>
      <c r="P249" s="256"/>
      <c r="Q249" s="223"/>
      <c r="R249" s="246"/>
      <c r="S249" s="246"/>
      <c r="T249" s="253"/>
      <c r="U249" s="244"/>
      <c r="V249" s="250"/>
      <c r="W249" s="250"/>
      <c r="X249" s="219"/>
      <c r="Y249" s="219" t="s">
        <v>2122</v>
      </c>
    </row>
    <row r="250" spans="1:25" ht="86.4" x14ac:dyDescent="0.25">
      <c r="A250" s="214" t="s">
        <v>1648</v>
      </c>
      <c r="B250" s="269"/>
      <c r="C250" s="214" t="s">
        <v>2354</v>
      </c>
      <c r="D250" s="216" t="s">
        <v>1309</v>
      </c>
      <c r="E250" s="216" t="s">
        <v>1925</v>
      </c>
      <c r="F250" s="213" t="s">
        <v>1925</v>
      </c>
      <c r="G250" s="216"/>
      <c r="H250" s="213" t="s">
        <v>1841</v>
      </c>
      <c r="I250" s="217" t="s">
        <v>331</v>
      </c>
      <c r="J250" s="217" t="s">
        <v>1937</v>
      </c>
      <c r="K250" s="215"/>
      <c r="L250" s="255" t="s">
        <v>2425</v>
      </c>
      <c r="M250" s="255"/>
      <c r="N250" s="255"/>
      <c r="O250" s="247"/>
      <c r="P250" s="256"/>
      <c r="Q250" s="223" t="s">
        <v>3902</v>
      </c>
      <c r="R250" s="246"/>
      <c r="S250" s="246"/>
      <c r="T250" s="253"/>
      <c r="U250" s="260"/>
      <c r="V250" s="250"/>
      <c r="W250" s="250"/>
      <c r="X250" s="219"/>
      <c r="Y250" s="219" t="s">
        <v>2122</v>
      </c>
    </row>
    <row r="251" spans="1:25" ht="172.8" x14ac:dyDescent="0.25">
      <c r="A251" s="214" t="s">
        <v>1651</v>
      </c>
      <c r="B251" s="214"/>
      <c r="C251" s="214" t="s">
        <v>2354</v>
      </c>
      <c r="D251" s="216" t="s">
        <v>1309</v>
      </c>
      <c r="E251" s="216" t="s">
        <v>1925</v>
      </c>
      <c r="F251" s="213" t="s">
        <v>1925</v>
      </c>
      <c r="G251" s="216"/>
      <c r="H251" s="213" t="s">
        <v>400</v>
      </c>
      <c r="I251" s="217" t="s">
        <v>323</v>
      </c>
      <c r="J251" s="217"/>
      <c r="K251" s="215"/>
      <c r="L251" s="255" t="s">
        <v>2594</v>
      </c>
      <c r="M251" s="255"/>
      <c r="N251" s="255"/>
      <c r="O251" s="247"/>
      <c r="P251" s="256"/>
      <c r="Q251" s="223" t="s">
        <v>3903</v>
      </c>
      <c r="R251" s="246"/>
      <c r="S251" s="246"/>
      <c r="T251" s="216"/>
      <c r="U251" s="249"/>
      <c r="V251" s="250"/>
      <c r="W251" s="250"/>
      <c r="X251" s="219"/>
      <c r="Y251" s="219" t="s">
        <v>2122</v>
      </c>
    </row>
    <row r="252" spans="1:25" ht="72" x14ac:dyDescent="0.25">
      <c r="A252" s="214" t="s">
        <v>1652</v>
      </c>
      <c r="B252" s="214"/>
      <c r="C252" s="214" t="s">
        <v>2354</v>
      </c>
      <c r="D252" s="216" t="s">
        <v>1309</v>
      </c>
      <c r="E252" s="216" t="s">
        <v>1925</v>
      </c>
      <c r="F252" s="213" t="s">
        <v>1925</v>
      </c>
      <c r="G252" s="216"/>
      <c r="H252" s="213" t="s">
        <v>398</v>
      </c>
      <c r="I252" s="217" t="s">
        <v>320</v>
      </c>
      <c r="J252" s="217"/>
      <c r="K252" s="215"/>
      <c r="L252" s="255" t="s">
        <v>2522</v>
      </c>
      <c r="M252" s="255"/>
      <c r="N252" s="255"/>
      <c r="O252" s="247"/>
      <c r="P252" s="256"/>
      <c r="Q252" s="223"/>
      <c r="R252" s="246"/>
      <c r="S252" s="246"/>
      <c r="T252" s="216"/>
      <c r="U252" s="249"/>
      <c r="V252" s="250"/>
      <c r="W252" s="250"/>
      <c r="X252" s="219"/>
      <c r="Y252" s="219" t="s">
        <v>2122</v>
      </c>
    </row>
    <row r="253" spans="1:25" ht="57.6" x14ac:dyDescent="0.25">
      <c r="A253" s="214" t="s">
        <v>1769</v>
      </c>
      <c r="B253" s="265"/>
      <c r="C253" s="214" t="s">
        <v>2354</v>
      </c>
      <c r="D253" s="216" t="s">
        <v>1338</v>
      </c>
      <c r="E253" s="216" t="s">
        <v>1925</v>
      </c>
      <c r="F253" s="213" t="s">
        <v>1925</v>
      </c>
      <c r="G253" s="216"/>
      <c r="H253" s="213" t="s">
        <v>1912</v>
      </c>
      <c r="I253" s="217" t="s">
        <v>323</v>
      </c>
      <c r="J253" s="217"/>
      <c r="K253" s="215"/>
      <c r="L253" s="224" t="s">
        <v>2425</v>
      </c>
      <c r="M253" s="224"/>
      <c r="N253" s="224"/>
      <c r="O253" s="254"/>
      <c r="P253" s="255"/>
      <c r="Q253" s="224" t="s">
        <v>3904</v>
      </c>
      <c r="R253" s="224"/>
      <c r="S253" s="224"/>
      <c r="T253" s="219"/>
      <c r="U253" s="245"/>
      <c r="V253" s="245"/>
      <c r="W253" s="245"/>
      <c r="X253" s="219" t="s">
        <v>3181</v>
      </c>
      <c r="Y253" s="219" t="s">
        <v>2122</v>
      </c>
    </row>
    <row r="254" spans="1:25" ht="72" x14ac:dyDescent="0.25">
      <c r="A254" s="214" t="s">
        <v>684</v>
      </c>
      <c r="B254" s="265"/>
      <c r="C254" s="214" t="s">
        <v>2354</v>
      </c>
      <c r="D254" s="216" t="s">
        <v>1330</v>
      </c>
      <c r="E254" s="216" t="s">
        <v>1925</v>
      </c>
      <c r="F254" s="216" t="s">
        <v>1925</v>
      </c>
      <c r="G254" s="216"/>
      <c r="H254" s="216" t="s">
        <v>944</v>
      </c>
      <c r="I254" s="217" t="s">
        <v>320</v>
      </c>
      <c r="J254" s="217"/>
      <c r="K254" s="215"/>
      <c r="L254" s="224"/>
      <c r="M254" s="224"/>
      <c r="N254" s="224"/>
      <c r="O254" s="254"/>
      <c r="P254" s="255"/>
      <c r="Q254" s="224"/>
      <c r="R254" s="224"/>
      <c r="S254" s="224"/>
      <c r="T254" s="219"/>
      <c r="U254" s="245"/>
      <c r="V254" s="245"/>
      <c r="W254" s="245"/>
      <c r="X254" s="219"/>
      <c r="Y254" s="219" t="s">
        <v>2122</v>
      </c>
    </row>
    <row r="255" spans="1:25" ht="72" x14ac:dyDescent="0.25">
      <c r="A255" s="214" t="s">
        <v>685</v>
      </c>
      <c r="B255" s="265"/>
      <c r="C255" s="214" t="s">
        <v>2354</v>
      </c>
      <c r="D255" s="216" t="s">
        <v>1348</v>
      </c>
      <c r="E255" s="216" t="s">
        <v>1925</v>
      </c>
      <c r="F255" s="216" t="s">
        <v>1925</v>
      </c>
      <c r="G255" s="216"/>
      <c r="H255" s="216" t="s">
        <v>945</v>
      </c>
      <c r="I255" s="217" t="s">
        <v>320</v>
      </c>
      <c r="J255" s="217"/>
      <c r="K255" s="215"/>
      <c r="L255" s="224"/>
      <c r="M255" s="224"/>
      <c r="N255" s="224"/>
      <c r="O255" s="254"/>
      <c r="P255" s="255"/>
      <c r="Q255" s="224"/>
      <c r="R255" s="224"/>
      <c r="S255" s="224"/>
      <c r="T255" s="219"/>
      <c r="U255" s="245"/>
      <c r="V255" s="245"/>
      <c r="W255" s="245"/>
      <c r="X255" s="219"/>
      <c r="Y255" s="219" t="s">
        <v>2122</v>
      </c>
    </row>
    <row r="256" spans="1:25" ht="57.6" x14ac:dyDescent="0.25">
      <c r="A256" s="214" t="s">
        <v>686</v>
      </c>
      <c r="B256" s="265"/>
      <c r="C256" s="214" t="s">
        <v>2354</v>
      </c>
      <c r="D256" s="216" t="s">
        <v>1348</v>
      </c>
      <c r="E256" s="216" t="s">
        <v>1925</v>
      </c>
      <c r="F256" s="216" t="s">
        <v>1925</v>
      </c>
      <c r="G256" s="216"/>
      <c r="H256" s="216" t="s">
        <v>946</v>
      </c>
      <c r="I256" s="217" t="s">
        <v>320</v>
      </c>
      <c r="J256" s="217"/>
      <c r="K256" s="215"/>
      <c r="L256" s="224"/>
      <c r="M256" s="224"/>
      <c r="N256" s="224"/>
      <c r="O256" s="254"/>
      <c r="P256" s="255"/>
      <c r="Q256" s="224"/>
      <c r="R256" s="224"/>
      <c r="S256" s="224"/>
      <c r="T256" s="219"/>
      <c r="U256" s="245"/>
      <c r="V256" s="245"/>
      <c r="W256" s="245"/>
      <c r="X256" s="219"/>
      <c r="Y256" s="219" t="s">
        <v>2122</v>
      </c>
    </row>
    <row r="257" spans="1:25" ht="115.2" x14ac:dyDescent="0.25">
      <c r="A257" s="214" t="s">
        <v>687</v>
      </c>
      <c r="B257" s="265"/>
      <c r="C257" s="214" t="s">
        <v>2354</v>
      </c>
      <c r="D257" s="216" t="s">
        <v>1330</v>
      </c>
      <c r="E257" s="216" t="s">
        <v>1925</v>
      </c>
      <c r="F257" s="216" t="s">
        <v>1925</v>
      </c>
      <c r="G257" s="216"/>
      <c r="H257" s="216" t="s">
        <v>2379</v>
      </c>
      <c r="I257" s="217" t="s">
        <v>320</v>
      </c>
      <c r="J257" s="217"/>
      <c r="K257" s="215"/>
      <c r="L257" s="224"/>
      <c r="M257" s="224"/>
      <c r="N257" s="224"/>
      <c r="O257" s="254"/>
      <c r="P257" s="255"/>
      <c r="Q257" s="224"/>
      <c r="R257" s="224"/>
      <c r="S257" s="224"/>
      <c r="T257" s="219"/>
      <c r="U257" s="245"/>
      <c r="V257" s="245"/>
      <c r="W257" s="245"/>
      <c r="X257" s="219"/>
      <c r="Y257" s="219" t="s">
        <v>2122</v>
      </c>
    </row>
    <row r="258" spans="1:25" ht="72" x14ac:dyDescent="0.25">
      <c r="A258" s="214" t="s">
        <v>688</v>
      </c>
      <c r="B258" s="265"/>
      <c r="C258" s="214" t="s">
        <v>2354</v>
      </c>
      <c r="D258" s="216" t="s">
        <v>1348</v>
      </c>
      <c r="E258" s="216" t="s">
        <v>1925</v>
      </c>
      <c r="F258" s="216" t="s">
        <v>1925</v>
      </c>
      <c r="G258" s="216"/>
      <c r="H258" s="216" t="s">
        <v>947</v>
      </c>
      <c r="I258" s="217" t="s">
        <v>320</v>
      </c>
      <c r="J258" s="217"/>
      <c r="K258" s="215"/>
      <c r="L258" s="224"/>
      <c r="M258" s="224"/>
      <c r="N258" s="224"/>
      <c r="O258" s="254"/>
      <c r="P258" s="255"/>
      <c r="Q258" s="224"/>
      <c r="R258" s="224"/>
      <c r="S258" s="224"/>
      <c r="T258" s="219"/>
      <c r="U258" s="245"/>
      <c r="V258" s="245"/>
      <c r="W258" s="245"/>
      <c r="X258" s="219"/>
      <c r="Y258" s="219" t="s">
        <v>2122</v>
      </c>
    </row>
    <row r="259" spans="1:25" ht="57.6" x14ac:dyDescent="0.25">
      <c r="A259" s="214" t="s">
        <v>689</v>
      </c>
      <c r="B259" s="265"/>
      <c r="C259" s="214" t="s">
        <v>2354</v>
      </c>
      <c r="D259" s="216" t="s">
        <v>1339</v>
      </c>
      <c r="E259" s="216" t="s">
        <v>1925</v>
      </c>
      <c r="F259" s="216" t="s">
        <v>1925</v>
      </c>
      <c r="G259" s="216"/>
      <c r="H259" s="216" t="s">
        <v>1350</v>
      </c>
      <c r="I259" s="217" t="s">
        <v>323</v>
      </c>
      <c r="J259" s="217"/>
      <c r="K259" s="215"/>
      <c r="L259" s="224"/>
      <c r="M259" s="224"/>
      <c r="N259" s="224"/>
      <c r="O259" s="254"/>
      <c r="P259" s="255"/>
      <c r="Q259" s="224"/>
      <c r="R259" s="224"/>
      <c r="S259" s="224"/>
      <c r="T259" s="219"/>
      <c r="U259" s="245"/>
      <c r="V259" s="245"/>
      <c r="W259" s="245"/>
      <c r="X259" s="219"/>
      <c r="Y259" s="219" t="s">
        <v>2122</v>
      </c>
    </row>
    <row r="260" spans="1:25" ht="57.6" x14ac:dyDescent="0.25">
      <c r="A260" s="214" t="s">
        <v>690</v>
      </c>
      <c r="B260" s="265"/>
      <c r="C260" s="214" t="s">
        <v>2354</v>
      </c>
      <c r="D260" s="216" t="s">
        <v>1336</v>
      </c>
      <c r="E260" s="216" t="s">
        <v>1925</v>
      </c>
      <c r="F260" s="216" t="s">
        <v>1925</v>
      </c>
      <c r="G260" s="216"/>
      <c r="H260" s="216" t="s">
        <v>948</v>
      </c>
      <c r="I260" s="217" t="s">
        <v>320</v>
      </c>
      <c r="J260" s="217"/>
      <c r="K260" s="215"/>
      <c r="L260" s="224"/>
      <c r="M260" s="224"/>
      <c r="N260" s="224"/>
      <c r="O260" s="254"/>
      <c r="P260" s="255"/>
      <c r="Q260" s="224"/>
      <c r="R260" s="224"/>
      <c r="S260" s="224"/>
      <c r="T260" s="219"/>
      <c r="U260" s="245"/>
      <c r="V260" s="245"/>
      <c r="W260" s="245"/>
      <c r="X260" s="219" t="s">
        <v>3180</v>
      </c>
      <c r="Y260" s="219" t="s">
        <v>2122</v>
      </c>
    </row>
    <row r="261" spans="1:25" ht="78" customHeight="1" x14ac:dyDescent="0.25">
      <c r="A261" s="214" t="s">
        <v>691</v>
      </c>
      <c r="B261" s="265"/>
      <c r="C261" s="214" t="s">
        <v>2354</v>
      </c>
      <c r="D261" s="216" t="s">
        <v>1330</v>
      </c>
      <c r="E261" s="216" t="s">
        <v>1925</v>
      </c>
      <c r="F261" s="216" t="s">
        <v>1925</v>
      </c>
      <c r="G261" s="216"/>
      <c r="H261" s="216" t="s">
        <v>949</v>
      </c>
      <c r="I261" s="217" t="s">
        <v>320</v>
      </c>
      <c r="J261" s="217"/>
      <c r="K261" s="215"/>
      <c r="L261" s="224"/>
      <c r="M261" s="224"/>
      <c r="N261" s="224"/>
      <c r="O261" s="254"/>
      <c r="P261" s="255"/>
      <c r="Q261" s="224"/>
      <c r="R261" s="224"/>
      <c r="S261" s="224"/>
      <c r="T261" s="219"/>
      <c r="U261" s="245"/>
      <c r="V261" s="245"/>
      <c r="W261" s="245"/>
      <c r="X261" s="219"/>
      <c r="Y261" s="219"/>
    </row>
    <row r="262" spans="1:25" ht="105.75" customHeight="1" x14ac:dyDescent="0.25">
      <c r="A262" s="214" t="s">
        <v>692</v>
      </c>
      <c r="B262" s="265"/>
      <c r="C262" s="214" t="s">
        <v>2354</v>
      </c>
      <c r="D262" s="216" t="s">
        <v>1398</v>
      </c>
      <c r="E262" s="216" t="s">
        <v>1927</v>
      </c>
      <c r="F262" s="216" t="s">
        <v>2351</v>
      </c>
      <c r="G262" s="216"/>
      <c r="H262" s="216" t="s">
        <v>950</v>
      </c>
      <c r="I262" s="217" t="s">
        <v>323</v>
      </c>
      <c r="J262" s="217"/>
      <c r="K262" s="215" t="s">
        <v>1999</v>
      </c>
      <c r="L262" s="224"/>
      <c r="M262" s="224"/>
      <c r="N262" s="224"/>
      <c r="O262" s="254"/>
      <c r="P262" s="255"/>
      <c r="Q262" s="224"/>
      <c r="R262" s="224"/>
      <c r="S262" s="224"/>
      <c r="T262" s="213"/>
      <c r="U262" s="245"/>
      <c r="V262" s="245"/>
      <c r="W262" s="245"/>
      <c r="X262" s="213" t="s">
        <v>3226</v>
      </c>
      <c r="Y262" s="219" t="s">
        <v>1083</v>
      </c>
    </row>
    <row r="263" spans="1:25" ht="57.6" x14ac:dyDescent="0.25">
      <c r="A263" s="214" t="s">
        <v>693</v>
      </c>
      <c r="B263" s="265"/>
      <c r="C263" s="214" t="s">
        <v>2354</v>
      </c>
      <c r="D263" s="216" t="s">
        <v>1398</v>
      </c>
      <c r="E263" s="216" t="s">
        <v>1925</v>
      </c>
      <c r="F263" s="216" t="s">
        <v>1925</v>
      </c>
      <c r="G263" s="216"/>
      <c r="H263" s="216" t="s">
        <v>951</v>
      </c>
      <c r="I263" s="217" t="s">
        <v>323</v>
      </c>
      <c r="J263" s="217"/>
      <c r="K263" s="215"/>
      <c r="L263" s="224"/>
      <c r="M263" s="224"/>
      <c r="N263" s="224"/>
      <c r="O263" s="254"/>
      <c r="P263" s="255"/>
      <c r="Q263" s="224"/>
      <c r="R263" s="224"/>
      <c r="S263" s="224"/>
      <c r="T263" s="213"/>
      <c r="U263" s="245"/>
      <c r="V263" s="245"/>
      <c r="W263" s="245"/>
      <c r="X263" s="213"/>
      <c r="Y263" s="219" t="s">
        <v>2419</v>
      </c>
    </row>
    <row r="264" spans="1:25" ht="57.6" x14ac:dyDescent="0.25">
      <c r="A264" s="214" t="s">
        <v>694</v>
      </c>
      <c r="B264" s="265"/>
      <c r="C264" s="214" t="s">
        <v>2354</v>
      </c>
      <c r="D264" s="216" t="s">
        <v>1398</v>
      </c>
      <c r="E264" s="216" t="s">
        <v>1925</v>
      </c>
      <c r="F264" s="216" t="s">
        <v>1925</v>
      </c>
      <c r="G264" s="216"/>
      <c r="H264" s="216" t="s">
        <v>952</v>
      </c>
      <c r="I264" s="217" t="s">
        <v>320</v>
      </c>
      <c r="J264" s="217"/>
      <c r="K264" s="215"/>
      <c r="L264" s="224"/>
      <c r="M264" s="224"/>
      <c r="N264" s="224"/>
      <c r="O264" s="254"/>
      <c r="P264" s="255"/>
      <c r="Q264" s="224"/>
      <c r="R264" s="224"/>
      <c r="S264" s="224"/>
      <c r="T264" s="213"/>
      <c r="U264" s="245"/>
      <c r="V264" s="245"/>
      <c r="W264" s="245"/>
      <c r="X264" s="213" t="s">
        <v>3180</v>
      </c>
      <c r="Y264" s="219" t="s">
        <v>2122</v>
      </c>
    </row>
    <row r="265" spans="1:25" ht="43.2" x14ac:dyDescent="0.25">
      <c r="A265" s="214" t="s">
        <v>695</v>
      </c>
      <c r="B265" s="265"/>
      <c r="C265" s="214" t="s">
        <v>2354</v>
      </c>
      <c r="D265" s="216" t="s">
        <v>1398</v>
      </c>
      <c r="E265" s="216" t="s">
        <v>1925</v>
      </c>
      <c r="F265" s="216" t="s">
        <v>1925</v>
      </c>
      <c r="G265" s="216"/>
      <c r="H265" s="216" t="s">
        <v>953</v>
      </c>
      <c r="I265" s="217" t="s">
        <v>320</v>
      </c>
      <c r="J265" s="217"/>
      <c r="K265" s="215"/>
      <c r="L265" s="224"/>
      <c r="M265" s="224"/>
      <c r="N265" s="224"/>
      <c r="O265" s="254"/>
      <c r="P265" s="255"/>
      <c r="Q265" s="224"/>
      <c r="R265" s="224"/>
      <c r="S265" s="224"/>
      <c r="T265" s="216" t="s">
        <v>3251</v>
      </c>
      <c r="U265" s="245"/>
      <c r="V265" s="245"/>
      <c r="W265" s="245"/>
      <c r="X265" s="213" t="s">
        <v>3180</v>
      </c>
      <c r="Y265" s="219" t="s">
        <v>2122</v>
      </c>
    </row>
    <row r="266" spans="1:25" ht="60" customHeight="1" x14ac:dyDescent="0.25">
      <c r="A266" s="214" t="s">
        <v>696</v>
      </c>
      <c r="B266" s="265"/>
      <c r="C266" s="214" t="s">
        <v>2354</v>
      </c>
      <c r="D266" s="216" t="s">
        <v>1398</v>
      </c>
      <c r="E266" s="216" t="s">
        <v>1927</v>
      </c>
      <c r="F266" s="216" t="s">
        <v>2351</v>
      </c>
      <c r="G266" s="216"/>
      <c r="H266" s="216" t="s">
        <v>954</v>
      </c>
      <c r="I266" s="217" t="s">
        <v>323</v>
      </c>
      <c r="J266" s="217"/>
      <c r="K266" s="215" t="s">
        <v>2132</v>
      </c>
      <c r="L266" s="224"/>
      <c r="M266" s="224"/>
      <c r="N266" s="224"/>
      <c r="O266" s="254"/>
      <c r="P266" s="255"/>
      <c r="Q266" s="224"/>
      <c r="R266" s="224"/>
      <c r="S266" s="224"/>
      <c r="T266" s="216" t="s">
        <v>3249</v>
      </c>
      <c r="U266" s="245"/>
      <c r="V266" s="245"/>
      <c r="W266" s="245"/>
      <c r="X266" s="213" t="s">
        <v>3180</v>
      </c>
      <c r="Y266" s="219" t="s">
        <v>1083</v>
      </c>
    </row>
    <row r="267" spans="1:25" ht="43.2" x14ac:dyDescent="0.25">
      <c r="A267" s="214" t="s">
        <v>697</v>
      </c>
      <c r="B267" s="265"/>
      <c r="C267" s="214" t="s">
        <v>2354</v>
      </c>
      <c r="D267" s="216" t="s">
        <v>1398</v>
      </c>
      <c r="E267" s="216" t="s">
        <v>1925</v>
      </c>
      <c r="F267" s="216" t="s">
        <v>1925</v>
      </c>
      <c r="G267" s="216"/>
      <c r="H267" s="216" t="s">
        <v>955</v>
      </c>
      <c r="I267" s="217" t="s">
        <v>323</v>
      </c>
      <c r="J267" s="217"/>
      <c r="K267" s="215"/>
      <c r="L267" s="224"/>
      <c r="M267" s="224"/>
      <c r="N267" s="224"/>
      <c r="O267" s="254"/>
      <c r="P267" s="255"/>
      <c r="Q267" s="224"/>
      <c r="R267" s="224"/>
      <c r="S267" s="224"/>
      <c r="T267" s="213"/>
      <c r="U267" s="245"/>
      <c r="V267" s="245"/>
      <c r="W267" s="245"/>
      <c r="X267" s="213"/>
      <c r="Y267" s="219" t="s">
        <v>2419</v>
      </c>
    </row>
    <row r="268" spans="1:25" ht="43.2" x14ac:dyDescent="0.25">
      <c r="A268" s="214" t="s">
        <v>698</v>
      </c>
      <c r="B268" s="265"/>
      <c r="C268" s="214" t="s">
        <v>2354</v>
      </c>
      <c r="D268" s="216" t="s">
        <v>1329</v>
      </c>
      <c r="E268" s="216" t="s">
        <v>1925</v>
      </c>
      <c r="F268" s="216" t="s">
        <v>1925</v>
      </c>
      <c r="G268" s="216"/>
      <c r="H268" s="216" t="s">
        <v>458</v>
      </c>
      <c r="I268" s="217" t="s">
        <v>323</v>
      </c>
      <c r="J268" s="217"/>
      <c r="K268" s="215"/>
      <c r="L268" s="224"/>
      <c r="M268" s="224"/>
      <c r="N268" s="224"/>
      <c r="O268" s="254"/>
      <c r="P268" s="255"/>
      <c r="Q268" s="224"/>
      <c r="R268" s="224"/>
      <c r="S268" s="224"/>
      <c r="T268" s="219"/>
      <c r="U268" s="245"/>
      <c r="V268" s="245"/>
      <c r="W268" s="245"/>
      <c r="X268" s="219" t="s">
        <v>3226</v>
      </c>
      <c r="Y268" s="219" t="s">
        <v>2122</v>
      </c>
    </row>
    <row r="269" spans="1:25" ht="67.5" customHeight="1" x14ac:dyDescent="0.25">
      <c r="A269" s="214" t="s">
        <v>699</v>
      </c>
      <c r="B269" s="265"/>
      <c r="C269" s="214" t="s">
        <v>2354</v>
      </c>
      <c r="D269" s="216" t="s">
        <v>1329</v>
      </c>
      <c r="E269" s="216" t="s">
        <v>1927</v>
      </c>
      <c r="F269" s="216" t="s">
        <v>2351</v>
      </c>
      <c r="G269" s="216"/>
      <c r="H269" s="216" t="s">
        <v>459</v>
      </c>
      <c r="I269" s="217" t="s">
        <v>323</v>
      </c>
      <c r="J269" s="217"/>
      <c r="K269" s="215" t="s">
        <v>2132</v>
      </c>
      <c r="L269" s="224"/>
      <c r="M269" s="224"/>
      <c r="N269" s="224"/>
      <c r="O269" s="254"/>
      <c r="P269" s="255"/>
      <c r="Q269" s="224"/>
      <c r="R269" s="224"/>
      <c r="S269" s="224"/>
      <c r="T269" s="214" t="s">
        <v>3252</v>
      </c>
      <c r="U269" s="245"/>
      <c r="V269" s="245"/>
      <c r="W269" s="245"/>
      <c r="X269" s="219" t="s">
        <v>3180</v>
      </c>
      <c r="Y269" s="219" t="s">
        <v>2464</v>
      </c>
    </row>
    <row r="270" spans="1:25" ht="67.5" customHeight="1" x14ac:dyDescent="0.25">
      <c r="A270" s="214" t="s">
        <v>700</v>
      </c>
      <c r="B270" s="265"/>
      <c r="C270" s="214" t="s">
        <v>2354</v>
      </c>
      <c r="D270" s="216" t="s">
        <v>1354</v>
      </c>
      <c r="E270" s="216" t="s">
        <v>1927</v>
      </c>
      <c r="F270" s="216" t="s">
        <v>3253</v>
      </c>
      <c r="G270" s="216"/>
      <c r="H270" s="216" t="s">
        <v>1352</v>
      </c>
      <c r="I270" s="217" t="s">
        <v>323</v>
      </c>
      <c r="J270" s="217"/>
      <c r="K270" s="215" t="s">
        <v>1999</v>
      </c>
      <c r="L270" s="224"/>
      <c r="M270" s="224"/>
      <c r="N270" s="224"/>
      <c r="O270" s="254"/>
      <c r="P270" s="255"/>
      <c r="Q270" s="224"/>
      <c r="R270" s="224"/>
      <c r="S270" s="224"/>
      <c r="T270" s="214" t="s">
        <v>3254</v>
      </c>
      <c r="U270" s="245"/>
      <c r="V270" s="245"/>
      <c r="W270" s="245"/>
      <c r="X270" s="219" t="s">
        <v>3180</v>
      </c>
      <c r="Y270" s="219" t="s">
        <v>2464</v>
      </c>
    </row>
    <row r="271" spans="1:25" ht="51.75" customHeight="1" x14ac:dyDescent="0.25">
      <c r="A271" s="214" t="s">
        <v>701</v>
      </c>
      <c r="B271" s="265"/>
      <c r="C271" s="214" t="s">
        <v>2354</v>
      </c>
      <c r="D271" s="216" t="s">
        <v>1354</v>
      </c>
      <c r="E271" s="216" t="s">
        <v>1927</v>
      </c>
      <c r="F271" s="216" t="s">
        <v>3253</v>
      </c>
      <c r="G271" s="216"/>
      <c r="H271" s="216" t="s">
        <v>1355</v>
      </c>
      <c r="I271" s="217" t="s">
        <v>323</v>
      </c>
      <c r="J271" s="217"/>
      <c r="K271" s="215" t="s">
        <v>1999</v>
      </c>
      <c r="L271" s="224"/>
      <c r="M271" s="224"/>
      <c r="N271" s="224"/>
      <c r="O271" s="254"/>
      <c r="P271" s="255"/>
      <c r="Q271" s="224"/>
      <c r="R271" s="224"/>
      <c r="S271" s="224"/>
      <c r="T271" s="214" t="s">
        <v>3255</v>
      </c>
      <c r="U271" s="245"/>
      <c r="V271" s="245"/>
      <c r="W271" s="245"/>
      <c r="X271" s="219" t="s">
        <v>3180</v>
      </c>
      <c r="Y271" s="219" t="s">
        <v>2464</v>
      </c>
    </row>
    <row r="272" spans="1:25" ht="34.5" customHeight="1" x14ac:dyDescent="0.25">
      <c r="A272" s="214" t="s">
        <v>702</v>
      </c>
      <c r="B272" s="265"/>
      <c r="C272" s="214" t="s">
        <v>2354</v>
      </c>
      <c r="D272" s="216" t="s">
        <v>1354</v>
      </c>
      <c r="E272" s="216" t="s">
        <v>1927</v>
      </c>
      <c r="F272" s="216" t="s">
        <v>3253</v>
      </c>
      <c r="G272" s="216"/>
      <c r="H272" s="216" t="s">
        <v>1357</v>
      </c>
      <c r="I272" s="217" t="s">
        <v>323</v>
      </c>
      <c r="J272" s="217"/>
      <c r="K272" s="215" t="s">
        <v>1999</v>
      </c>
      <c r="L272" s="224"/>
      <c r="M272" s="224"/>
      <c r="N272" s="224"/>
      <c r="O272" s="254"/>
      <c r="P272" s="255"/>
      <c r="Q272" s="224"/>
      <c r="R272" s="224"/>
      <c r="S272" s="224"/>
      <c r="T272" s="219"/>
      <c r="U272" s="245"/>
      <c r="V272" s="245"/>
      <c r="W272" s="245"/>
      <c r="X272" s="219" t="s">
        <v>3226</v>
      </c>
      <c r="Y272" s="219" t="s">
        <v>2545</v>
      </c>
    </row>
    <row r="273" spans="1:25" ht="34.5" customHeight="1" x14ac:dyDescent="0.25">
      <c r="A273" s="214" t="s">
        <v>703</v>
      </c>
      <c r="B273" s="265"/>
      <c r="C273" s="214" t="s">
        <v>2354</v>
      </c>
      <c r="D273" s="216" t="s">
        <v>1354</v>
      </c>
      <c r="E273" s="216" t="s">
        <v>1927</v>
      </c>
      <c r="F273" s="216" t="s">
        <v>3253</v>
      </c>
      <c r="G273" s="216"/>
      <c r="H273" s="216" t="s">
        <v>425</v>
      </c>
      <c r="I273" s="217" t="s">
        <v>323</v>
      </c>
      <c r="J273" s="217"/>
      <c r="K273" s="215" t="s">
        <v>2001</v>
      </c>
      <c r="L273" s="224"/>
      <c r="M273" s="224"/>
      <c r="N273" s="224"/>
      <c r="O273" s="254"/>
      <c r="P273" s="255"/>
      <c r="Q273" s="224"/>
      <c r="R273" s="224"/>
      <c r="S273" s="224"/>
      <c r="T273" s="214" t="s">
        <v>3256</v>
      </c>
      <c r="U273" s="245"/>
      <c r="V273" s="245"/>
      <c r="W273" s="245"/>
      <c r="X273" s="219" t="s">
        <v>3180</v>
      </c>
      <c r="Y273" s="219" t="s">
        <v>2464</v>
      </c>
    </row>
    <row r="274" spans="1:25" ht="36.75" customHeight="1" x14ac:dyDescent="0.25">
      <c r="A274" s="214" t="s">
        <v>704</v>
      </c>
      <c r="B274" s="265"/>
      <c r="C274" s="214" t="s">
        <v>2354</v>
      </c>
      <c r="D274" s="216" t="s">
        <v>1354</v>
      </c>
      <c r="E274" s="216" t="s">
        <v>1927</v>
      </c>
      <c r="F274" s="216" t="s">
        <v>3253</v>
      </c>
      <c r="G274" s="216"/>
      <c r="H274" s="216" t="s">
        <v>1356</v>
      </c>
      <c r="I274" s="217" t="s">
        <v>323</v>
      </c>
      <c r="J274" s="217"/>
      <c r="K274" s="215" t="s">
        <v>1999</v>
      </c>
      <c r="L274" s="224"/>
      <c r="M274" s="224"/>
      <c r="N274" s="224"/>
      <c r="O274" s="254"/>
      <c r="P274" s="255"/>
      <c r="Q274" s="224"/>
      <c r="R274" s="224"/>
      <c r="S274" s="224"/>
      <c r="T274" s="214" t="s">
        <v>3257</v>
      </c>
      <c r="U274" s="245"/>
      <c r="V274" s="245"/>
      <c r="W274" s="245"/>
      <c r="X274" s="219" t="s">
        <v>3180</v>
      </c>
      <c r="Y274" s="219" t="s">
        <v>2464</v>
      </c>
    </row>
    <row r="275" spans="1:25" ht="78" customHeight="1" x14ac:dyDescent="0.25">
      <c r="A275" s="214" t="s">
        <v>705</v>
      </c>
      <c r="B275" s="265"/>
      <c r="C275" s="214" t="s">
        <v>2354</v>
      </c>
      <c r="D275" s="216" t="s">
        <v>1354</v>
      </c>
      <c r="E275" s="216" t="s">
        <v>1927</v>
      </c>
      <c r="F275" s="216" t="s">
        <v>3253</v>
      </c>
      <c r="G275" s="216"/>
      <c r="H275" s="216" t="s">
        <v>1358</v>
      </c>
      <c r="I275" s="217" t="s">
        <v>323</v>
      </c>
      <c r="J275" s="217"/>
      <c r="K275" s="215" t="s">
        <v>1999</v>
      </c>
      <c r="L275" s="224"/>
      <c r="M275" s="224"/>
      <c r="N275" s="224"/>
      <c r="O275" s="254"/>
      <c r="P275" s="255"/>
      <c r="Q275" s="224"/>
      <c r="R275" s="224"/>
      <c r="S275" s="224"/>
      <c r="T275" s="214" t="s">
        <v>3258</v>
      </c>
      <c r="U275" s="245"/>
      <c r="V275" s="245"/>
      <c r="W275" s="245"/>
      <c r="X275" s="219" t="s">
        <v>3180</v>
      </c>
      <c r="Y275" s="219" t="s">
        <v>2122</v>
      </c>
    </row>
    <row r="276" spans="1:25" ht="36.75" customHeight="1" x14ac:dyDescent="0.25">
      <c r="A276" s="214" t="s">
        <v>706</v>
      </c>
      <c r="B276" s="265"/>
      <c r="C276" s="214" t="s">
        <v>2354</v>
      </c>
      <c r="D276" s="216" t="s">
        <v>1354</v>
      </c>
      <c r="E276" s="216" t="s">
        <v>1927</v>
      </c>
      <c r="F276" s="216" t="s">
        <v>3253</v>
      </c>
      <c r="G276" s="216"/>
      <c r="H276" s="216" t="s">
        <v>1353</v>
      </c>
      <c r="I276" s="217" t="s">
        <v>323</v>
      </c>
      <c r="J276" s="217"/>
      <c r="K276" s="215" t="s">
        <v>1999</v>
      </c>
      <c r="L276" s="224"/>
      <c r="M276" s="224"/>
      <c r="N276" s="224"/>
      <c r="O276" s="254"/>
      <c r="P276" s="255"/>
      <c r="Q276" s="224"/>
      <c r="R276" s="224"/>
      <c r="S276" s="224"/>
      <c r="T276" s="214" t="s">
        <v>3259</v>
      </c>
      <c r="U276" s="245"/>
      <c r="V276" s="245"/>
      <c r="W276" s="245"/>
      <c r="X276" s="219" t="s">
        <v>3180</v>
      </c>
      <c r="Y276" s="219" t="s">
        <v>2122</v>
      </c>
    </row>
    <row r="277" spans="1:25" ht="60.75" customHeight="1" x14ac:dyDescent="0.25">
      <c r="A277" s="214" t="s">
        <v>707</v>
      </c>
      <c r="B277" s="265"/>
      <c r="C277" s="214" t="s">
        <v>2354</v>
      </c>
      <c r="D277" s="216" t="s">
        <v>1354</v>
      </c>
      <c r="E277" s="216" t="s">
        <v>1927</v>
      </c>
      <c r="F277" s="216" t="s">
        <v>3253</v>
      </c>
      <c r="G277" s="216"/>
      <c r="H277" s="216" t="s">
        <v>1359</v>
      </c>
      <c r="I277" s="217" t="s">
        <v>323</v>
      </c>
      <c r="J277" s="217" t="s">
        <v>2133</v>
      </c>
      <c r="K277" s="215" t="s">
        <v>1999</v>
      </c>
      <c r="L277" s="224"/>
      <c r="M277" s="224"/>
      <c r="N277" s="224"/>
      <c r="O277" s="254"/>
      <c r="P277" s="255"/>
      <c r="Q277" s="224"/>
      <c r="R277" s="224"/>
      <c r="S277" s="224"/>
      <c r="T277" s="214" t="s">
        <v>3260</v>
      </c>
      <c r="U277" s="245"/>
      <c r="V277" s="245"/>
      <c r="W277" s="245"/>
      <c r="X277" s="219" t="s">
        <v>3180</v>
      </c>
      <c r="Y277" s="219" t="s">
        <v>2122</v>
      </c>
    </row>
    <row r="278" spans="1:25" ht="15.75" customHeight="1" x14ac:dyDescent="0.25">
      <c r="A278" s="469" t="s">
        <v>3526</v>
      </c>
      <c r="C278" s="470"/>
      <c r="D278" s="471"/>
      <c r="F278" s="472"/>
      <c r="H278" s="472"/>
      <c r="L278" s="473"/>
      <c r="Q278" s="474"/>
      <c r="R278" s="462"/>
      <c r="S278" s="475"/>
      <c r="Y278" s="476"/>
    </row>
    <row r="279" spans="1:25" ht="41.4" x14ac:dyDescent="0.25">
      <c r="A279" s="226" t="s">
        <v>3503</v>
      </c>
      <c r="C279" s="226"/>
      <c r="D279" s="226"/>
      <c r="F279" s="226"/>
      <c r="H279" s="224" t="s">
        <v>3527</v>
      </c>
      <c r="L279" s="222"/>
      <c r="Q279" s="208"/>
      <c r="R279" s="208"/>
      <c r="S279" s="208"/>
      <c r="Y279" s="208"/>
    </row>
    <row r="280" spans="1:25" ht="27.6" x14ac:dyDescent="0.25">
      <c r="A280" s="226" t="s">
        <v>3503</v>
      </c>
      <c r="C280" s="226"/>
      <c r="D280" s="226"/>
      <c r="F280" s="226"/>
      <c r="H280" s="223" t="s">
        <v>3528</v>
      </c>
      <c r="L280" s="222"/>
      <c r="Q280" s="208"/>
      <c r="R280" s="208"/>
      <c r="S280" s="208"/>
      <c r="Y280" s="208"/>
    </row>
    <row r="281" spans="1:25" ht="41.4" x14ac:dyDescent="0.25">
      <c r="A281" s="226" t="s">
        <v>3503</v>
      </c>
      <c r="C281" s="226"/>
      <c r="D281" s="226"/>
      <c r="F281" s="226"/>
      <c r="H281" s="477" t="s">
        <v>3529</v>
      </c>
      <c r="L281" s="222"/>
      <c r="Q281" s="208"/>
      <c r="R281" s="208"/>
      <c r="S281" s="208"/>
      <c r="Y281" s="208"/>
    </row>
    <row r="282" spans="1:25" ht="41.4" x14ac:dyDescent="0.25">
      <c r="A282" s="226" t="s">
        <v>3503</v>
      </c>
      <c r="C282" s="226"/>
      <c r="D282" s="226"/>
      <c r="F282" s="226"/>
      <c r="H282" s="477" t="s">
        <v>3530</v>
      </c>
      <c r="L282" s="222"/>
      <c r="Q282" s="208"/>
      <c r="R282" s="208"/>
      <c r="S282" s="208"/>
      <c r="Y282" s="208"/>
    </row>
    <row r="283" spans="1:25" ht="27.6" x14ac:dyDescent="0.25">
      <c r="A283" s="226" t="s">
        <v>3503</v>
      </c>
      <c r="C283" s="226"/>
      <c r="D283" s="226"/>
      <c r="F283" s="226"/>
      <c r="H283" s="224" t="s">
        <v>3531</v>
      </c>
      <c r="L283" s="222"/>
      <c r="Q283" s="208"/>
      <c r="R283" s="208"/>
      <c r="S283" s="208"/>
      <c r="Y283" s="208"/>
    </row>
    <row r="284" spans="1:25" ht="55.2" x14ac:dyDescent="0.25">
      <c r="A284" s="226" t="s">
        <v>3503</v>
      </c>
      <c r="C284" s="226"/>
      <c r="D284" s="226"/>
      <c r="F284" s="226"/>
      <c r="H284" s="224" t="s">
        <v>3532</v>
      </c>
      <c r="L284" s="222"/>
      <c r="Q284" s="208"/>
      <c r="R284" s="208"/>
      <c r="S284" s="208"/>
      <c r="Y284" s="208"/>
    </row>
    <row r="285" spans="1:25" ht="41.4" x14ac:dyDescent="0.25">
      <c r="A285" s="226" t="s">
        <v>3503</v>
      </c>
      <c r="C285" s="226"/>
      <c r="D285" s="226"/>
      <c r="F285" s="226"/>
      <c r="H285" s="224" t="s">
        <v>3533</v>
      </c>
      <c r="L285" s="222"/>
      <c r="Q285" s="208"/>
      <c r="R285" s="208"/>
      <c r="S285" s="208"/>
      <c r="Y285" s="208"/>
    </row>
    <row r="286" spans="1:25" ht="41.4" x14ac:dyDescent="0.25">
      <c r="A286" s="226" t="s">
        <v>3503</v>
      </c>
      <c r="C286" s="226"/>
      <c r="D286" s="226"/>
      <c r="F286" s="226"/>
      <c r="H286" s="224" t="s">
        <v>3534</v>
      </c>
      <c r="L286" s="222"/>
      <c r="Q286" s="208"/>
      <c r="R286" s="208"/>
      <c r="S286" s="208"/>
      <c r="Y286" s="208"/>
    </row>
    <row r="287" spans="1:25" ht="69" x14ac:dyDescent="0.25">
      <c r="A287" s="226" t="s">
        <v>3503</v>
      </c>
      <c r="C287" s="226"/>
      <c r="D287" s="226"/>
      <c r="F287" s="226"/>
      <c r="H287" s="224" t="s">
        <v>3535</v>
      </c>
      <c r="L287" s="222"/>
      <c r="Q287" s="208"/>
      <c r="R287" s="208"/>
      <c r="S287" s="208"/>
      <c r="Y287" s="208"/>
    </row>
  </sheetData>
  <autoFilter ref="A3:Y277">
    <filterColumn colId="12">
      <customFilters>
        <customFilter operator="notEqual" val=" "/>
      </customFilters>
    </filterColumn>
    <sortState ref="A4:Z250">
      <sortCondition ref="N3:N250"/>
    </sortState>
  </autoFilter>
  <dataValidations count="4">
    <dataValidation type="list" allowBlank="1" showInputMessage="1" showErrorMessage="1" sqref="O4:O277">
      <formula1>"Met by Demo, Not met by Demo, Will not be demonstrated, To be Demonstrated"</formula1>
    </dataValidation>
    <dataValidation type="list" allowBlank="1" showInputMessage="1" showErrorMessage="1" sqref="P4:P277">
      <formula1>"Yes,No,N/A"</formula1>
    </dataValidation>
    <dataValidation type="list" allowBlank="1" showInputMessage="1" showErrorMessage="1" sqref="L4:L277 X4:X277">
      <formula1>"Met,Validated,Open,Deleted, Deferred,Duplicate"</formula1>
    </dataValidation>
    <dataValidation type="list" allowBlank="1" showInputMessage="1" showErrorMessage="1" sqref="Y4:Y277">
      <formula1>"Business/Policy,Functional,Non-Functional,Interface,Data,Notification,Reporting"</formula1>
    </dataValidation>
  </dataValidations>
  <pageMargins left="0.7" right="0.7" top="0.75" bottom="0.75" header="0.3" footer="0.3"/>
  <pageSetup paperSize="5" scale="80" fitToHeight="0" orientation="landscape" copies="2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29"/>
  <sheetViews>
    <sheetView tabSelected="1" zoomScale="80" zoomScaleNormal="80" zoomScalePageLayoutView="70" workbookViewId="0">
      <pane xSplit="2" ySplit="3" topLeftCell="F25" activePane="bottomRight" state="frozen"/>
      <selection activeCell="A11" sqref="A11:X11"/>
      <selection pane="topRight" activeCell="A11" sqref="A11:X11"/>
      <selection pane="bottomLeft" activeCell="A11" sqref="A11:X11"/>
      <selection pane="bottomRight" activeCell="A11" sqref="A11:X11"/>
    </sheetView>
  </sheetViews>
  <sheetFormatPr defaultColWidth="9.109375" defaultRowHeight="14.4" x14ac:dyDescent="0.3"/>
  <cols>
    <col min="1" max="1" width="8.6640625" style="20" customWidth="1"/>
    <col min="2" max="4" width="15.6640625" style="53" customWidth="1"/>
    <col min="5" max="5" width="15.6640625" style="67" customWidth="1"/>
    <col min="6" max="6" width="65.6640625" style="53" customWidth="1"/>
    <col min="7" max="7" width="12.6640625" style="53" hidden="1" customWidth="1"/>
    <col min="8" max="8" width="28.109375" style="53" hidden="1" customWidth="1"/>
    <col min="9" max="9" width="28.5546875" style="67" hidden="1" customWidth="1"/>
    <col min="10" max="10" width="13.6640625" style="53" customWidth="1"/>
    <col min="11" max="11" width="30.6640625" style="53" customWidth="1"/>
    <col min="12" max="12" width="16.6640625" style="53" customWidth="1"/>
    <col min="13" max="13" width="16.6640625" style="103" customWidth="1"/>
    <col min="14" max="14" width="14.5546875" style="103" hidden="1" customWidth="1"/>
    <col min="15" max="15" width="16.5546875" style="103" hidden="1" customWidth="1"/>
    <col min="16" max="16" width="21.6640625" style="103" hidden="1" customWidth="1"/>
    <col min="17" max="17" width="20.33203125" style="53" hidden="1" customWidth="1"/>
    <col min="18" max="18" width="25.33203125" style="53" hidden="1" customWidth="1"/>
    <col min="19" max="19" width="21" style="53" customWidth="1"/>
    <col min="20" max="20" width="9.109375" style="103"/>
    <col min="21" max="32" width="10.6640625" style="103" customWidth="1"/>
    <col min="33" max="16384" width="9.109375" style="103"/>
  </cols>
  <sheetData>
    <row r="1" spans="1:32" s="25" customFormat="1" ht="18.75" x14ac:dyDescent="0.25">
      <c r="A1" s="193" t="s">
        <v>3548</v>
      </c>
      <c r="B1" s="193"/>
      <c r="C1" s="193"/>
      <c r="D1" s="193"/>
      <c r="E1" s="193"/>
      <c r="F1" s="193"/>
      <c r="G1" s="104"/>
      <c r="H1" s="50"/>
      <c r="I1" s="63"/>
      <c r="J1" s="53"/>
      <c r="K1" s="53"/>
      <c r="L1" s="53"/>
      <c r="Q1" s="53"/>
      <c r="R1" s="53"/>
      <c r="S1" s="6"/>
      <c r="U1" s="346"/>
      <c r="V1" s="346"/>
      <c r="W1" s="346"/>
      <c r="X1" s="346"/>
      <c r="Y1" s="346"/>
      <c r="Z1" s="346"/>
      <c r="AA1" s="346"/>
      <c r="AB1" s="346"/>
      <c r="AC1" s="346"/>
      <c r="AD1" s="346"/>
      <c r="AE1" s="346"/>
      <c r="AF1" s="346"/>
    </row>
    <row r="2" spans="1:32" s="25" customFormat="1" ht="18.75" x14ac:dyDescent="0.25">
      <c r="A2" s="104"/>
      <c r="B2" s="104"/>
      <c r="C2" s="104"/>
      <c r="D2" s="104"/>
      <c r="E2" s="104"/>
      <c r="F2" s="104"/>
      <c r="G2" s="104"/>
      <c r="H2" s="51"/>
      <c r="I2" s="66"/>
      <c r="J2" s="53"/>
      <c r="K2" s="53"/>
      <c r="L2" s="53"/>
      <c r="Q2" s="53"/>
      <c r="R2" s="53"/>
      <c r="S2" s="55"/>
      <c r="U2" s="98"/>
      <c r="V2" s="98"/>
      <c r="W2" s="98"/>
      <c r="X2" s="98"/>
      <c r="Y2" s="98"/>
      <c r="Z2" s="98"/>
      <c r="AA2" s="98"/>
      <c r="AB2" s="467"/>
      <c r="AC2" s="98"/>
      <c r="AD2" s="98"/>
      <c r="AE2" s="98"/>
      <c r="AF2" s="98"/>
    </row>
    <row r="3" spans="1:32" s="2" customFormat="1" ht="39.6" x14ac:dyDescent="0.3">
      <c r="A3" s="211" t="s">
        <v>1386</v>
      </c>
      <c r="B3" s="211" t="s">
        <v>1387</v>
      </c>
      <c r="C3" s="211" t="s">
        <v>1388</v>
      </c>
      <c r="D3" s="211" t="s">
        <v>2368</v>
      </c>
      <c r="E3" s="211" t="s">
        <v>2365</v>
      </c>
      <c r="F3" s="211" t="s">
        <v>1389</v>
      </c>
      <c r="G3" s="478" t="s">
        <v>340</v>
      </c>
      <c r="H3" s="211" t="s">
        <v>342</v>
      </c>
      <c r="I3" s="212" t="s">
        <v>1967</v>
      </c>
      <c r="J3" s="212" t="s">
        <v>2633</v>
      </c>
      <c r="K3" s="212" t="s">
        <v>2386</v>
      </c>
      <c r="L3" s="212" t="s">
        <v>2628</v>
      </c>
      <c r="M3" s="212" t="s">
        <v>2627</v>
      </c>
      <c r="N3" s="212" t="s">
        <v>3536</v>
      </c>
      <c r="O3" s="212" t="s">
        <v>3537</v>
      </c>
      <c r="P3" s="479" t="s">
        <v>3339</v>
      </c>
      <c r="Q3" s="479" t="s">
        <v>3538</v>
      </c>
      <c r="R3" s="479" t="s">
        <v>2386</v>
      </c>
      <c r="S3" s="212" t="s">
        <v>2418</v>
      </c>
    </row>
    <row r="4" spans="1:32" ht="90" x14ac:dyDescent="0.25">
      <c r="A4" s="942">
        <v>7</v>
      </c>
      <c r="B4" s="942" t="s">
        <v>956</v>
      </c>
      <c r="C4" s="498" t="s">
        <v>957</v>
      </c>
      <c r="D4" s="499" t="s">
        <v>1927</v>
      </c>
      <c r="E4" s="499" t="s">
        <v>2383</v>
      </c>
      <c r="F4" s="500" t="s">
        <v>960</v>
      </c>
      <c r="G4" s="943" t="s">
        <v>328</v>
      </c>
      <c r="H4" s="500"/>
      <c r="I4" s="501" t="s">
        <v>2002</v>
      </c>
      <c r="J4" s="944" t="s">
        <v>2422</v>
      </c>
      <c r="K4" s="944"/>
      <c r="L4" s="944"/>
      <c r="M4" s="945"/>
      <c r="N4" s="946"/>
      <c r="O4" s="483">
        <v>41324</v>
      </c>
      <c r="P4" s="484" t="s">
        <v>3180</v>
      </c>
      <c r="Q4" s="214" t="s">
        <v>3743</v>
      </c>
      <c r="R4" s="458" t="s">
        <v>3182</v>
      </c>
      <c r="S4" s="947" t="s">
        <v>2122</v>
      </c>
    </row>
    <row r="5" spans="1:32" ht="75" x14ac:dyDescent="0.25">
      <c r="A5" s="942">
        <v>8</v>
      </c>
      <c r="B5" s="942" t="s">
        <v>956</v>
      </c>
      <c r="C5" s="485" t="s">
        <v>957</v>
      </c>
      <c r="D5" s="213" t="s">
        <v>1927</v>
      </c>
      <c r="E5" s="213" t="s">
        <v>2382</v>
      </c>
      <c r="F5" s="216" t="s">
        <v>461</v>
      </c>
      <c r="G5" s="482" t="s">
        <v>328</v>
      </c>
      <c r="H5" s="214"/>
      <c r="I5" s="215" t="s">
        <v>2002</v>
      </c>
      <c r="J5" s="458" t="s">
        <v>2422</v>
      </c>
      <c r="K5" s="492"/>
      <c r="L5" s="458"/>
      <c r="M5" s="486"/>
      <c r="N5" s="506"/>
      <c r="O5" s="483">
        <v>41324</v>
      </c>
      <c r="P5" s="484" t="s">
        <v>3180</v>
      </c>
      <c r="Q5" s="214" t="s">
        <v>3744</v>
      </c>
      <c r="R5" s="488"/>
      <c r="S5" s="947" t="s">
        <v>2122</v>
      </c>
    </row>
    <row r="6" spans="1:32" ht="75" x14ac:dyDescent="0.25">
      <c r="A6" s="942">
        <v>15</v>
      </c>
      <c r="B6" s="942" t="s">
        <v>956</v>
      </c>
      <c r="C6" s="481" t="s">
        <v>957</v>
      </c>
      <c r="D6" s="213" t="s">
        <v>1927</v>
      </c>
      <c r="E6" s="213" t="s">
        <v>2380</v>
      </c>
      <c r="F6" s="214" t="s">
        <v>961</v>
      </c>
      <c r="G6" s="482" t="s">
        <v>328</v>
      </c>
      <c r="H6" s="214"/>
      <c r="I6" s="215" t="s">
        <v>2002</v>
      </c>
      <c r="J6" s="458" t="s">
        <v>2522</v>
      </c>
      <c r="K6" s="458"/>
      <c r="L6" s="458"/>
      <c r="M6" s="486"/>
      <c r="N6" s="486"/>
      <c r="O6" s="948">
        <v>41324</v>
      </c>
      <c r="P6" s="484" t="s">
        <v>3180</v>
      </c>
      <c r="Q6" s="214" t="s">
        <v>3744</v>
      </c>
      <c r="R6" s="949"/>
      <c r="S6" s="426" t="s">
        <v>2429</v>
      </c>
    </row>
    <row r="7" spans="1:32" ht="60" x14ac:dyDescent="0.25">
      <c r="A7" s="942">
        <v>16</v>
      </c>
      <c r="B7" s="942" t="s">
        <v>956</v>
      </c>
      <c r="C7" s="481" t="s">
        <v>957</v>
      </c>
      <c r="D7" s="213" t="s">
        <v>1927</v>
      </c>
      <c r="E7" s="213" t="s">
        <v>2380</v>
      </c>
      <c r="F7" s="214" t="s">
        <v>962</v>
      </c>
      <c r="G7" s="482" t="s">
        <v>328</v>
      </c>
      <c r="H7" s="214"/>
      <c r="I7" s="215" t="s">
        <v>2002</v>
      </c>
      <c r="J7" s="458" t="s">
        <v>2522</v>
      </c>
      <c r="K7" s="458"/>
      <c r="L7" s="458"/>
      <c r="M7" s="486"/>
      <c r="N7" s="486"/>
      <c r="O7" s="950">
        <v>41324</v>
      </c>
      <c r="P7" s="484" t="s">
        <v>3226</v>
      </c>
      <c r="Q7" s="214" t="s">
        <v>3745</v>
      </c>
      <c r="R7" s="458"/>
      <c r="S7" s="426" t="s">
        <v>2429</v>
      </c>
    </row>
    <row r="8" spans="1:32" ht="105" x14ac:dyDescent="0.25">
      <c r="A8" s="942">
        <v>19</v>
      </c>
      <c r="B8" s="942" t="s">
        <v>956</v>
      </c>
      <c r="C8" s="481" t="s">
        <v>1372</v>
      </c>
      <c r="D8" s="213" t="s">
        <v>1927</v>
      </c>
      <c r="E8" s="213" t="s">
        <v>2380</v>
      </c>
      <c r="F8" s="214" t="s">
        <v>462</v>
      </c>
      <c r="G8" s="489" t="s">
        <v>320</v>
      </c>
      <c r="H8" s="214"/>
      <c r="I8" s="215" t="s">
        <v>2002</v>
      </c>
      <c r="J8" s="458" t="s">
        <v>2522</v>
      </c>
      <c r="K8" s="458"/>
      <c r="L8" s="458"/>
      <c r="M8" s="486"/>
      <c r="N8" s="486"/>
      <c r="O8" s="950">
        <v>41324</v>
      </c>
      <c r="P8" s="484" t="s">
        <v>3746</v>
      </c>
      <c r="Q8" s="214" t="s">
        <v>3747</v>
      </c>
      <c r="R8" s="458"/>
      <c r="S8" s="426" t="s">
        <v>2122</v>
      </c>
    </row>
    <row r="9" spans="1:32" ht="45" x14ac:dyDescent="0.25">
      <c r="A9" s="942">
        <v>20</v>
      </c>
      <c r="B9" s="942" t="s">
        <v>956</v>
      </c>
      <c r="C9" s="481" t="s">
        <v>1372</v>
      </c>
      <c r="D9" s="213" t="s">
        <v>1927</v>
      </c>
      <c r="E9" s="213" t="s">
        <v>2380</v>
      </c>
      <c r="F9" s="214" t="s">
        <v>463</v>
      </c>
      <c r="G9" s="489" t="s">
        <v>320</v>
      </c>
      <c r="H9" s="214"/>
      <c r="I9" s="215" t="s">
        <v>2002</v>
      </c>
      <c r="J9" s="458" t="s">
        <v>2522</v>
      </c>
      <c r="K9" s="458"/>
      <c r="L9" s="458"/>
      <c r="M9" s="486"/>
      <c r="N9" s="486"/>
      <c r="O9" s="950">
        <v>41324</v>
      </c>
      <c r="P9" s="484" t="s">
        <v>3746</v>
      </c>
      <c r="Q9" s="214" t="s">
        <v>3748</v>
      </c>
      <c r="R9" s="458"/>
      <c r="S9" s="426" t="s">
        <v>2122</v>
      </c>
    </row>
    <row r="10" spans="1:32" ht="90" x14ac:dyDescent="0.25">
      <c r="A10" s="942">
        <v>21</v>
      </c>
      <c r="B10" s="942" t="s">
        <v>956</v>
      </c>
      <c r="C10" s="481" t="s">
        <v>1372</v>
      </c>
      <c r="D10" s="213" t="s">
        <v>1927</v>
      </c>
      <c r="E10" s="213" t="s">
        <v>2380</v>
      </c>
      <c r="F10" s="214" t="s">
        <v>963</v>
      </c>
      <c r="G10" s="482" t="s">
        <v>320</v>
      </c>
      <c r="H10" s="214"/>
      <c r="I10" s="215" t="s">
        <v>2002</v>
      </c>
      <c r="J10" s="458" t="s">
        <v>2522</v>
      </c>
      <c r="K10" s="458"/>
      <c r="L10" s="458"/>
      <c r="M10" s="486"/>
      <c r="N10" s="486"/>
      <c r="O10" s="950">
        <v>41324</v>
      </c>
      <c r="P10" s="484" t="s">
        <v>3746</v>
      </c>
      <c r="Q10" s="214" t="s">
        <v>3749</v>
      </c>
      <c r="R10" s="458"/>
      <c r="S10" s="426" t="s">
        <v>2122</v>
      </c>
    </row>
    <row r="11" spans="1:32" ht="64.8" customHeight="1" x14ac:dyDescent="0.25">
      <c r="A11" s="942">
        <v>22</v>
      </c>
      <c r="B11" s="942" t="s">
        <v>956</v>
      </c>
      <c r="C11" s="481" t="s">
        <v>1372</v>
      </c>
      <c r="D11" s="213" t="s">
        <v>1927</v>
      </c>
      <c r="E11" s="213" t="s">
        <v>2380</v>
      </c>
      <c r="F11" s="214" t="s">
        <v>964</v>
      </c>
      <c r="G11" s="482" t="s">
        <v>320</v>
      </c>
      <c r="H11" s="214"/>
      <c r="I11" s="215" t="s">
        <v>2002</v>
      </c>
      <c r="J11" s="458" t="s">
        <v>2522</v>
      </c>
      <c r="K11" s="458"/>
      <c r="L11" s="458"/>
      <c r="M11" s="486"/>
      <c r="N11" s="486"/>
      <c r="O11" s="950">
        <v>41324</v>
      </c>
      <c r="P11" s="484" t="s">
        <v>3180</v>
      </c>
      <c r="Q11" s="214" t="s">
        <v>3750</v>
      </c>
      <c r="R11" s="458"/>
      <c r="S11" s="426" t="s">
        <v>2122</v>
      </c>
    </row>
    <row r="12" spans="1:32" ht="45" x14ac:dyDescent="0.25">
      <c r="A12" s="942">
        <v>23</v>
      </c>
      <c r="B12" s="942" t="s">
        <v>956</v>
      </c>
      <c r="C12" s="481" t="s">
        <v>1372</v>
      </c>
      <c r="D12" s="213" t="s">
        <v>1927</v>
      </c>
      <c r="E12" s="213" t="s">
        <v>2380</v>
      </c>
      <c r="F12" s="214" t="s">
        <v>495</v>
      </c>
      <c r="G12" s="490" t="s">
        <v>320</v>
      </c>
      <c r="H12" s="214"/>
      <c r="I12" s="215" t="s">
        <v>2002</v>
      </c>
      <c r="J12" s="458" t="s">
        <v>2451</v>
      </c>
      <c r="K12" s="458" t="s">
        <v>3539</v>
      </c>
      <c r="L12" s="458"/>
      <c r="M12" s="486"/>
      <c r="N12" s="486"/>
      <c r="O12" s="950">
        <v>41324</v>
      </c>
      <c r="P12" s="484" t="s">
        <v>3746</v>
      </c>
      <c r="Q12" s="214" t="s">
        <v>3751</v>
      </c>
      <c r="R12" s="458"/>
      <c r="S12" s="426" t="s">
        <v>2122</v>
      </c>
    </row>
    <row r="13" spans="1:32" ht="90" x14ac:dyDescent="0.25">
      <c r="A13" s="942">
        <v>24</v>
      </c>
      <c r="B13" s="942" t="s">
        <v>956</v>
      </c>
      <c r="C13" s="481" t="s">
        <v>1372</v>
      </c>
      <c r="D13" s="213" t="s">
        <v>1927</v>
      </c>
      <c r="E13" s="213" t="s">
        <v>2380</v>
      </c>
      <c r="F13" s="214" t="s">
        <v>464</v>
      </c>
      <c r="G13" s="489" t="s">
        <v>320</v>
      </c>
      <c r="H13" s="491"/>
      <c r="I13" s="215" t="s">
        <v>2002</v>
      </c>
      <c r="J13" s="458" t="s">
        <v>2522</v>
      </c>
      <c r="K13" s="458"/>
      <c r="L13" s="458"/>
      <c r="M13" s="486"/>
      <c r="N13" s="486"/>
      <c r="O13" s="950">
        <v>41324</v>
      </c>
      <c r="P13" s="487" t="s">
        <v>3180</v>
      </c>
      <c r="Q13" s="214" t="s">
        <v>3752</v>
      </c>
      <c r="R13" s="458"/>
      <c r="S13" s="426" t="s">
        <v>2122</v>
      </c>
    </row>
    <row r="14" spans="1:32" ht="45" x14ac:dyDescent="0.25">
      <c r="A14" s="942">
        <v>25</v>
      </c>
      <c r="B14" s="942" t="s">
        <v>956</v>
      </c>
      <c r="C14" s="481" t="s">
        <v>1372</v>
      </c>
      <c r="D14" s="213" t="s">
        <v>1927</v>
      </c>
      <c r="E14" s="213" t="s">
        <v>2380</v>
      </c>
      <c r="F14" s="214" t="s">
        <v>465</v>
      </c>
      <c r="G14" s="489" t="s">
        <v>320</v>
      </c>
      <c r="H14" s="491"/>
      <c r="I14" s="215" t="s">
        <v>2002</v>
      </c>
      <c r="J14" s="458" t="s">
        <v>2522</v>
      </c>
      <c r="K14" s="458"/>
      <c r="L14" s="458"/>
      <c r="M14" s="486"/>
      <c r="N14" s="486"/>
      <c r="O14" s="950">
        <v>41324</v>
      </c>
      <c r="P14" s="484" t="s">
        <v>3180</v>
      </c>
      <c r="Q14" s="214" t="s">
        <v>3753</v>
      </c>
      <c r="R14" s="458"/>
      <c r="S14" s="426" t="s">
        <v>2122</v>
      </c>
    </row>
    <row r="15" spans="1:32" ht="45" x14ac:dyDescent="0.25">
      <c r="A15" s="942">
        <v>26</v>
      </c>
      <c r="B15" s="942" t="s">
        <v>956</v>
      </c>
      <c r="C15" s="481" t="s">
        <v>1372</v>
      </c>
      <c r="D15" s="213" t="s">
        <v>1927</v>
      </c>
      <c r="E15" s="213" t="s">
        <v>2380</v>
      </c>
      <c r="F15" s="214" t="s">
        <v>501</v>
      </c>
      <c r="G15" s="482" t="s">
        <v>320</v>
      </c>
      <c r="H15" s="214"/>
      <c r="I15" s="215" t="s">
        <v>2002</v>
      </c>
      <c r="J15" s="458" t="s">
        <v>2422</v>
      </c>
      <c r="K15" s="492"/>
      <c r="L15" s="458"/>
      <c r="M15" s="493"/>
      <c r="N15" s="458"/>
      <c r="O15" s="950">
        <v>41324</v>
      </c>
      <c r="P15" s="484" t="s">
        <v>3226</v>
      </c>
      <c r="Q15" s="214" t="s">
        <v>3754</v>
      </c>
      <c r="R15" s="458"/>
      <c r="S15" s="426" t="s">
        <v>2122</v>
      </c>
    </row>
    <row r="16" spans="1:32" ht="45" x14ac:dyDescent="0.25">
      <c r="A16" s="942">
        <v>27</v>
      </c>
      <c r="B16" s="942" t="s">
        <v>956</v>
      </c>
      <c r="C16" s="481" t="s">
        <v>1372</v>
      </c>
      <c r="D16" s="213" t="s">
        <v>1925</v>
      </c>
      <c r="E16" s="213" t="s">
        <v>2380</v>
      </c>
      <c r="F16" s="214" t="s">
        <v>466</v>
      </c>
      <c r="G16" s="489" t="s">
        <v>320</v>
      </c>
      <c r="H16" s="214"/>
      <c r="I16" s="215" t="s">
        <v>2002</v>
      </c>
      <c r="J16" s="458" t="s">
        <v>2422</v>
      </c>
      <c r="K16" s="458"/>
      <c r="L16" s="458"/>
      <c r="M16" s="486"/>
      <c r="N16" s="486"/>
      <c r="O16" s="950">
        <v>41324</v>
      </c>
      <c r="P16" s="484" t="s">
        <v>3180</v>
      </c>
      <c r="Q16" s="214" t="s">
        <v>3755</v>
      </c>
      <c r="R16" s="458"/>
      <c r="S16" s="426" t="s">
        <v>2122</v>
      </c>
    </row>
    <row r="17" spans="1:19" ht="45" x14ac:dyDescent="0.25">
      <c r="A17" s="942">
        <v>28</v>
      </c>
      <c r="B17" s="942" t="s">
        <v>956</v>
      </c>
      <c r="C17" s="481" t="s">
        <v>1372</v>
      </c>
      <c r="D17" s="213" t="s">
        <v>1927</v>
      </c>
      <c r="E17" s="213" t="s">
        <v>2380</v>
      </c>
      <c r="F17" s="214" t="s">
        <v>472</v>
      </c>
      <c r="G17" s="482" t="s">
        <v>320</v>
      </c>
      <c r="H17" s="214"/>
      <c r="I17" s="215" t="s">
        <v>2002</v>
      </c>
      <c r="J17" s="458" t="s">
        <v>2522</v>
      </c>
      <c r="K17" s="458"/>
      <c r="L17" s="458"/>
      <c r="M17" s="493"/>
      <c r="N17" s="486"/>
      <c r="O17" s="950">
        <v>41324</v>
      </c>
      <c r="P17" s="484" t="s">
        <v>3226</v>
      </c>
      <c r="Q17" s="214" t="s">
        <v>3472</v>
      </c>
      <c r="R17" s="458"/>
      <c r="S17" s="426" t="s">
        <v>2122</v>
      </c>
    </row>
    <row r="18" spans="1:19" ht="45" x14ac:dyDescent="0.25">
      <c r="A18" s="942">
        <v>29</v>
      </c>
      <c r="B18" s="942" t="s">
        <v>956</v>
      </c>
      <c r="C18" s="481" t="s">
        <v>1372</v>
      </c>
      <c r="D18" s="213" t="s">
        <v>1927</v>
      </c>
      <c r="E18" s="213" t="s">
        <v>2380</v>
      </c>
      <c r="F18" s="214" t="s">
        <v>965</v>
      </c>
      <c r="G18" s="482" t="s">
        <v>320</v>
      </c>
      <c r="H18" s="214"/>
      <c r="I18" s="215" t="s">
        <v>2002</v>
      </c>
      <c r="J18" s="458" t="s">
        <v>2522</v>
      </c>
      <c r="K18" s="458"/>
      <c r="L18" s="458"/>
      <c r="M18" s="486"/>
      <c r="N18" s="486"/>
      <c r="O18" s="950">
        <v>41324</v>
      </c>
      <c r="P18" s="484" t="s">
        <v>3180</v>
      </c>
      <c r="Q18" s="214" t="s">
        <v>3755</v>
      </c>
      <c r="R18" s="458"/>
      <c r="S18" s="426" t="s">
        <v>2122</v>
      </c>
    </row>
    <row r="19" spans="1:19" ht="30" x14ac:dyDescent="0.25">
      <c r="A19" s="942">
        <v>30</v>
      </c>
      <c r="B19" s="942" t="s">
        <v>956</v>
      </c>
      <c r="C19" s="481" t="s">
        <v>1372</v>
      </c>
      <c r="D19" s="213" t="s">
        <v>1927</v>
      </c>
      <c r="E19" s="213" t="s">
        <v>2380</v>
      </c>
      <c r="F19" s="214" t="s">
        <v>499</v>
      </c>
      <c r="G19" s="490" t="s">
        <v>320</v>
      </c>
      <c r="H19" s="214"/>
      <c r="I19" s="215" t="s">
        <v>2002</v>
      </c>
      <c r="J19" s="458" t="s">
        <v>2422</v>
      </c>
      <c r="K19" s="458"/>
      <c r="L19" s="458"/>
      <c r="M19" s="486"/>
      <c r="N19" s="486"/>
      <c r="O19" s="950">
        <v>41324</v>
      </c>
      <c r="P19" s="484" t="s">
        <v>3226</v>
      </c>
      <c r="Q19" s="214" t="s">
        <v>3756</v>
      </c>
      <c r="R19" s="458"/>
      <c r="S19" s="426" t="s">
        <v>2122</v>
      </c>
    </row>
    <row r="20" spans="1:19" ht="45" x14ac:dyDescent="0.25">
      <c r="A20" s="942">
        <v>31</v>
      </c>
      <c r="B20" s="942" t="s">
        <v>956</v>
      </c>
      <c r="C20" s="481" t="s">
        <v>1372</v>
      </c>
      <c r="D20" s="213" t="s">
        <v>1927</v>
      </c>
      <c r="E20" s="213" t="s">
        <v>2380</v>
      </c>
      <c r="F20" s="214" t="s">
        <v>474</v>
      </c>
      <c r="G20" s="490" t="s">
        <v>320</v>
      </c>
      <c r="H20" s="214"/>
      <c r="I20" s="215" t="s">
        <v>2002</v>
      </c>
      <c r="J20" s="458" t="s">
        <v>2522</v>
      </c>
      <c r="K20" s="458"/>
      <c r="L20" s="458"/>
      <c r="M20" s="486"/>
      <c r="N20" s="486"/>
      <c r="O20" s="950">
        <v>41324</v>
      </c>
      <c r="P20" s="484" t="s">
        <v>3226</v>
      </c>
      <c r="Q20" s="214" t="s">
        <v>3472</v>
      </c>
      <c r="R20" s="458"/>
      <c r="S20" s="426" t="s">
        <v>2122</v>
      </c>
    </row>
    <row r="21" spans="1:19" ht="45" x14ac:dyDescent="0.25">
      <c r="A21" s="942">
        <v>32</v>
      </c>
      <c r="B21" s="942" t="s">
        <v>956</v>
      </c>
      <c r="C21" s="481" t="s">
        <v>1372</v>
      </c>
      <c r="D21" s="213" t="s">
        <v>1927</v>
      </c>
      <c r="E21" s="213" t="s">
        <v>2380</v>
      </c>
      <c r="F21" s="214" t="s">
        <v>467</v>
      </c>
      <c r="G21" s="482" t="s">
        <v>320</v>
      </c>
      <c r="H21" s="214"/>
      <c r="I21" s="215" t="s">
        <v>2002</v>
      </c>
      <c r="J21" s="458" t="s">
        <v>2522</v>
      </c>
      <c r="K21" s="458"/>
      <c r="L21" s="458"/>
      <c r="M21" s="486"/>
      <c r="N21" s="486"/>
      <c r="O21" s="950">
        <v>41324</v>
      </c>
      <c r="P21" s="484" t="s">
        <v>3180</v>
      </c>
      <c r="Q21" s="214" t="s">
        <v>3755</v>
      </c>
      <c r="R21" s="458"/>
      <c r="S21" s="426" t="s">
        <v>2429</v>
      </c>
    </row>
    <row r="22" spans="1:19" ht="45" x14ac:dyDescent="0.25">
      <c r="A22" s="942">
        <v>33</v>
      </c>
      <c r="B22" s="942" t="s">
        <v>956</v>
      </c>
      <c r="C22" s="481" t="s">
        <v>1372</v>
      </c>
      <c r="D22" s="213" t="s">
        <v>1925</v>
      </c>
      <c r="E22" s="213" t="s">
        <v>2380</v>
      </c>
      <c r="F22" s="214" t="s">
        <v>502</v>
      </c>
      <c r="G22" s="490" t="s">
        <v>320</v>
      </c>
      <c r="H22" s="214"/>
      <c r="I22" s="215" t="s">
        <v>2003</v>
      </c>
      <c r="J22" s="458" t="s">
        <v>2522</v>
      </c>
      <c r="K22" s="458"/>
      <c r="L22" s="458"/>
      <c r="M22" s="486"/>
      <c r="N22" s="486"/>
      <c r="O22" s="950">
        <v>41324</v>
      </c>
      <c r="P22" s="484" t="s">
        <v>3226</v>
      </c>
      <c r="Q22" s="214" t="s">
        <v>3472</v>
      </c>
      <c r="R22" s="458"/>
      <c r="S22" s="426" t="s">
        <v>2429</v>
      </c>
    </row>
    <row r="23" spans="1:19" ht="60" x14ac:dyDescent="0.25">
      <c r="A23" s="951">
        <v>34</v>
      </c>
      <c r="B23" s="942" t="s">
        <v>956</v>
      </c>
      <c r="C23" s="481" t="s">
        <v>1372</v>
      </c>
      <c r="D23" s="952" t="s">
        <v>3540</v>
      </c>
      <c r="E23" s="213" t="s">
        <v>2380</v>
      </c>
      <c r="F23" s="216" t="s">
        <v>966</v>
      </c>
      <c r="G23" s="213"/>
      <c r="H23" s="103"/>
      <c r="I23" s="103"/>
      <c r="J23" s="458" t="s">
        <v>2422</v>
      </c>
      <c r="K23" s="458"/>
      <c r="L23" s="458"/>
      <c r="M23" s="458"/>
      <c r="N23" s="458"/>
      <c r="O23" s="458"/>
      <c r="P23" s="458"/>
      <c r="Q23" s="458"/>
      <c r="R23" s="458"/>
      <c r="S23" s="458"/>
    </row>
    <row r="24" spans="1:19" ht="90" x14ac:dyDescent="0.25">
      <c r="A24" s="942">
        <v>35</v>
      </c>
      <c r="B24" s="942" t="s">
        <v>956</v>
      </c>
      <c r="C24" s="481" t="s">
        <v>1371</v>
      </c>
      <c r="D24" s="213" t="s">
        <v>1927</v>
      </c>
      <c r="E24" s="213" t="s">
        <v>2380</v>
      </c>
      <c r="F24" s="214" t="s">
        <v>468</v>
      </c>
      <c r="G24" s="489" t="s">
        <v>320</v>
      </c>
      <c r="H24" s="214"/>
      <c r="I24" s="215" t="s">
        <v>2002</v>
      </c>
      <c r="J24" s="458" t="s">
        <v>2522</v>
      </c>
      <c r="K24" s="458"/>
      <c r="L24" s="458"/>
      <c r="M24" s="486"/>
      <c r="N24" s="486"/>
      <c r="O24" s="950">
        <v>41324</v>
      </c>
      <c r="P24" s="484" t="s">
        <v>3226</v>
      </c>
      <c r="Q24" s="214" t="s">
        <v>3472</v>
      </c>
      <c r="R24" s="458"/>
      <c r="S24" s="426" t="s">
        <v>2122</v>
      </c>
    </row>
    <row r="25" spans="1:19" ht="90" x14ac:dyDescent="0.25">
      <c r="A25" s="942">
        <v>36</v>
      </c>
      <c r="B25" s="942" t="s">
        <v>956</v>
      </c>
      <c r="C25" s="481" t="s">
        <v>1371</v>
      </c>
      <c r="D25" s="213" t="s">
        <v>1927</v>
      </c>
      <c r="E25" s="213" t="s">
        <v>2380</v>
      </c>
      <c r="F25" s="214" t="s">
        <v>469</v>
      </c>
      <c r="G25" s="489" t="s">
        <v>320</v>
      </c>
      <c r="H25" s="214"/>
      <c r="I25" s="215" t="s">
        <v>2002</v>
      </c>
      <c r="J25" s="458" t="s">
        <v>2522</v>
      </c>
      <c r="K25" s="458"/>
      <c r="L25" s="458"/>
      <c r="M25" s="486"/>
      <c r="N25" s="486"/>
      <c r="O25" s="950">
        <v>41324</v>
      </c>
      <c r="P25" s="484" t="s">
        <v>3226</v>
      </c>
      <c r="Q25" s="214" t="s">
        <v>3472</v>
      </c>
      <c r="R25" s="458"/>
      <c r="S25" s="426" t="s">
        <v>2122</v>
      </c>
    </row>
    <row r="26" spans="1:19" s="13" customFormat="1" ht="90" x14ac:dyDescent="0.25">
      <c r="A26" s="942">
        <v>37</v>
      </c>
      <c r="B26" s="942" t="s">
        <v>956</v>
      </c>
      <c r="C26" s="481" t="s">
        <v>1371</v>
      </c>
      <c r="D26" s="213" t="s">
        <v>1927</v>
      </c>
      <c r="E26" s="213" t="s">
        <v>2380</v>
      </c>
      <c r="F26" s="214" t="s">
        <v>1361</v>
      </c>
      <c r="G26" s="482" t="s">
        <v>320</v>
      </c>
      <c r="H26" s="214"/>
      <c r="I26" s="215" t="s">
        <v>2002</v>
      </c>
      <c r="J26" s="458" t="s">
        <v>2451</v>
      </c>
      <c r="K26" s="458" t="s">
        <v>3541</v>
      </c>
      <c r="L26" s="458"/>
      <c r="M26" s="486"/>
      <c r="N26" s="486"/>
      <c r="O26" s="950">
        <v>41324</v>
      </c>
      <c r="P26" s="484" t="s">
        <v>3180</v>
      </c>
      <c r="Q26" s="216" t="s">
        <v>3757</v>
      </c>
      <c r="R26" s="458"/>
      <c r="S26" s="426" t="s">
        <v>2122</v>
      </c>
    </row>
    <row r="27" spans="1:19" s="13" customFormat="1" ht="90" x14ac:dyDescent="0.25">
      <c r="A27" s="942">
        <v>38</v>
      </c>
      <c r="B27" s="942" t="s">
        <v>956</v>
      </c>
      <c r="C27" s="481" t="s">
        <v>1371</v>
      </c>
      <c r="D27" s="213" t="s">
        <v>1927</v>
      </c>
      <c r="E27" s="213" t="s">
        <v>2380</v>
      </c>
      <c r="F27" s="214" t="s">
        <v>967</v>
      </c>
      <c r="G27" s="482" t="s">
        <v>320</v>
      </c>
      <c r="H27" s="214"/>
      <c r="I27" s="215" t="s">
        <v>2002</v>
      </c>
      <c r="J27" s="458" t="s">
        <v>2422</v>
      </c>
      <c r="K27" s="458"/>
      <c r="L27" s="458"/>
      <c r="M27" s="486"/>
      <c r="N27" s="486"/>
      <c r="O27" s="950">
        <v>41324</v>
      </c>
      <c r="P27" s="484" t="s">
        <v>3746</v>
      </c>
      <c r="Q27" s="214" t="s">
        <v>3749</v>
      </c>
      <c r="R27" s="458"/>
      <c r="S27" s="426" t="s">
        <v>2122</v>
      </c>
    </row>
    <row r="28" spans="1:19" ht="90" x14ac:dyDescent="0.25">
      <c r="A28" s="942">
        <v>39</v>
      </c>
      <c r="B28" s="942" t="s">
        <v>956</v>
      </c>
      <c r="C28" s="481" t="s">
        <v>1371</v>
      </c>
      <c r="D28" s="213" t="s">
        <v>1927</v>
      </c>
      <c r="E28" s="213" t="s">
        <v>2380</v>
      </c>
      <c r="F28" s="214"/>
      <c r="G28" s="489" t="s">
        <v>320</v>
      </c>
      <c r="H28" s="491"/>
      <c r="I28" s="215" t="s">
        <v>2002</v>
      </c>
      <c r="J28" s="458" t="s">
        <v>2422</v>
      </c>
      <c r="K28" s="458"/>
      <c r="L28" s="458"/>
      <c r="M28" s="486"/>
      <c r="N28" s="486"/>
      <c r="O28" s="950">
        <v>41324</v>
      </c>
      <c r="P28" s="484" t="s">
        <v>3180</v>
      </c>
      <c r="Q28" s="214" t="s">
        <v>3752</v>
      </c>
      <c r="R28" s="458"/>
      <c r="S28" s="426" t="s">
        <v>2122</v>
      </c>
    </row>
    <row r="29" spans="1:19" ht="90" x14ac:dyDescent="0.25">
      <c r="A29" s="942">
        <v>40</v>
      </c>
      <c r="B29" s="942" t="s">
        <v>956</v>
      </c>
      <c r="C29" s="481" t="s">
        <v>1371</v>
      </c>
      <c r="D29" s="213" t="s">
        <v>1927</v>
      </c>
      <c r="E29" s="213" t="s">
        <v>2380</v>
      </c>
      <c r="F29" s="214" t="s">
        <v>968</v>
      </c>
      <c r="G29" s="489" t="s">
        <v>320</v>
      </c>
      <c r="H29" s="491"/>
      <c r="I29" s="215" t="s">
        <v>2002</v>
      </c>
      <c r="J29" s="458" t="s">
        <v>2522</v>
      </c>
      <c r="K29" s="458"/>
      <c r="L29" s="458"/>
      <c r="M29" s="486"/>
      <c r="N29" s="486"/>
      <c r="O29" s="950">
        <v>41324</v>
      </c>
      <c r="P29" s="484" t="s">
        <v>3180</v>
      </c>
      <c r="Q29" s="214" t="s">
        <v>3758</v>
      </c>
      <c r="R29" s="458"/>
      <c r="S29" s="426" t="s">
        <v>2122</v>
      </c>
    </row>
    <row r="30" spans="1:19" ht="72" x14ac:dyDescent="0.3">
      <c r="A30" s="942">
        <v>41</v>
      </c>
      <c r="B30" s="942" t="s">
        <v>956</v>
      </c>
      <c r="C30" s="481" t="s">
        <v>1371</v>
      </c>
      <c r="D30" s="213" t="s">
        <v>1927</v>
      </c>
      <c r="E30" s="213" t="s">
        <v>2380</v>
      </c>
      <c r="F30" s="214" t="s">
        <v>969</v>
      </c>
      <c r="G30" s="489" t="s">
        <v>320</v>
      </c>
      <c r="H30" s="491"/>
      <c r="I30" s="215" t="s">
        <v>2002</v>
      </c>
      <c r="J30" s="458" t="s">
        <v>2522</v>
      </c>
      <c r="K30" s="458"/>
      <c r="L30" s="458"/>
      <c r="M30" s="486"/>
      <c r="N30" s="486"/>
      <c r="O30" s="950">
        <v>41324</v>
      </c>
      <c r="P30" s="484" t="s">
        <v>3226</v>
      </c>
      <c r="Q30" s="214" t="s">
        <v>3472</v>
      </c>
      <c r="R30" s="458"/>
      <c r="S30" s="426" t="s">
        <v>2122</v>
      </c>
    </row>
    <row r="31" spans="1:19" ht="90" x14ac:dyDescent="0.25">
      <c r="A31" s="942">
        <v>42</v>
      </c>
      <c r="B31" s="942" t="s">
        <v>956</v>
      </c>
      <c r="C31" s="481" t="s">
        <v>1371</v>
      </c>
      <c r="D31" s="213" t="s">
        <v>1927</v>
      </c>
      <c r="E31" s="213" t="s">
        <v>2380</v>
      </c>
      <c r="F31" s="214" t="s">
        <v>498</v>
      </c>
      <c r="G31" s="489" t="s">
        <v>320</v>
      </c>
      <c r="H31" s="491"/>
      <c r="I31" s="215" t="s">
        <v>2002</v>
      </c>
      <c r="J31" s="458" t="s">
        <v>2522</v>
      </c>
      <c r="K31" s="458"/>
      <c r="L31" s="458"/>
      <c r="M31" s="486"/>
      <c r="N31" s="486"/>
      <c r="O31" s="950">
        <v>41324</v>
      </c>
      <c r="P31" s="484" t="s">
        <v>3226</v>
      </c>
      <c r="Q31" s="214" t="s">
        <v>3472</v>
      </c>
      <c r="R31" s="458"/>
      <c r="S31" s="426" t="s">
        <v>2122</v>
      </c>
    </row>
    <row r="32" spans="1:19" ht="90" x14ac:dyDescent="0.25">
      <c r="A32" s="942">
        <v>43</v>
      </c>
      <c r="B32" s="942" t="s">
        <v>956</v>
      </c>
      <c r="C32" s="481" t="s">
        <v>1371</v>
      </c>
      <c r="D32" s="213" t="s">
        <v>1927</v>
      </c>
      <c r="E32" s="213" t="s">
        <v>2380</v>
      </c>
      <c r="F32" s="214" t="s">
        <v>500</v>
      </c>
      <c r="G32" s="482" t="s">
        <v>320</v>
      </c>
      <c r="H32" s="214"/>
      <c r="I32" s="215" t="s">
        <v>2002</v>
      </c>
      <c r="J32" s="458" t="s">
        <v>2422</v>
      </c>
      <c r="K32" s="458"/>
      <c r="L32" s="458" t="s">
        <v>3542</v>
      </c>
      <c r="M32" s="486"/>
      <c r="N32" s="486"/>
      <c r="O32" s="950">
        <v>41324</v>
      </c>
      <c r="P32" s="484" t="s">
        <v>3226</v>
      </c>
      <c r="Q32" s="214" t="s">
        <v>3754</v>
      </c>
      <c r="R32" s="458"/>
      <c r="S32" s="426" t="s">
        <v>2122</v>
      </c>
    </row>
    <row r="33" spans="1:19" ht="72" x14ac:dyDescent="0.3">
      <c r="A33" s="942">
        <v>44</v>
      </c>
      <c r="B33" s="942" t="s">
        <v>956</v>
      </c>
      <c r="C33" s="481" t="s">
        <v>1371</v>
      </c>
      <c r="D33" s="213" t="s">
        <v>1925</v>
      </c>
      <c r="E33" s="213" t="s">
        <v>2380</v>
      </c>
      <c r="F33" s="214" t="s">
        <v>470</v>
      </c>
      <c r="G33" s="482" t="s">
        <v>320</v>
      </c>
      <c r="H33" s="214"/>
      <c r="I33" s="215" t="s">
        <v>2003</v>
      </c>
      <c r="J33" s="458" t="s">
        <v>2522</v>
      </c>
      <c r="K33" s="458"/>
      <c r="L33" s="458"/>
      <c r="M33" s="486"/>
      <c r="N33" s="486"/>
      <c r="O33" s="950">
        <v>41324</v>
      </c>
      <c r="P33" s="484" t="s">
        <v>3226</v>
      </c>
      <c r="Q33" s="214" t="s">
        <v>3754</v>
      </c>
      <c r="R33" s="458"/>
      <c r="S33" s="426" t="s">
        <v>2122</v>
      </c>
    </row>
    <row r="34" spans="1:19" ht="72" x14ac:dyDescent="0.3">
      <c r="A34" s="942">
        <v>45</v>
      </c>
      <c r="B34" s="942" t="s">
        <v>956</v>
      </c>
      <c r="C34" s="481" t="s">
        <v>1371</v>
      </c>
      <c r="D34" s="213" t="s">
        <v>1925</v>
      </c>
      <c r="E34" s="213" t="s">
        <v>2380</v>
      </c>
      <c r="F34" s="214" t="s">
        <v>471</v>
      </c>
      <c r="G34" s="482" t="s">
        <v>320</v>
      </c>
      <c r="H34" s="214"/>
      <c r="I34" s="215" t="s">
        <v>2003</v>
      </c>
      <c r="J34" s="458" t="s">
        <v>2422</v>
      </c>
      <c r="K34" s="458"/>
      <c r="L34" s="458"/>
      <c r="M34" s="486"/>
      <c r="N34" s="486"/>
      <c r="O34" s="950">
        <v>41324</v>
      </c>
      <c r="P34" s="487" t="s">
        <v>3180</v>
      </c>
      <c r="Q34" s="214" t="s">
        <v>3759</v>
      </c>
      <c r="R34" s="458"/>
      <c r="S34" s="426" t="s">
        <v>2122</v>
      </c>
    </row>
    <row r="35" spans="1:19" ht="72" x14ac:dyDescent="0.3">
      <c r="A35" s="942">
        <v>46</v>
      </c>
      <c r="B35" s="942" t="s">
        <v>956</v>
      </c>
      <c r="C35" s="481" t="s">
        <v>1371</v>
      </c>
      <c r="D35" s="213" t="s">
        <v>1927</v>
      </c>
      <c r="E35" s="213" t="s">
        <v>2380</v>
      </c>
      <c r="F35" s="214" t="s">
        <v>473</v>
      </c>
      <c r="G35" s="482" t="s">
        <v>320</v>
      </c>
      <c r="H35" s="214"/>
      <c r="I35" s="215" t="s">
        <v>2002</v>
      </c>
      <c r="J35" s="458" t="s">
        <v>2422</v>
      </c>
      <c r="K35" s="458"/>
      <c r="L35" s="458" t="s">
        <v>2384</v>
      </c>
      <c r="M35" s="493">
        <v>41334</v>
      </c>
      <c r="N35" s="486"/>
      <c r="O35" s="950">
        <v>41324</v>
      </c>
      <c r="P35" s="484" t="s">
        <v>3226</v>
      </c>
      <c r="Q35" s="214" t="s">
        <v>3472</v>
      </c>
      <c r="R35" s="458"/>
      <c r="S35" s="426" t="s">
        <v>2122</v>
      </c>
    </row>
    <row r="36" spans="1:19" ht="72" x14ac:dyDescent="0.3">
      <c r="A36" s="942">
        <v>47</v>
      </c>
      <c r="B36" s="942" t="s">
        <v>956</v>
      </c>
      <c r="C36" s="481" t="s">
        <v>1371</v>
      </c>
      <c r="D36" s="213" t="s">
        <v>1927</v>
      </c>
      <c r="E36" s="213" t="s">
        <v>2380</v>
      </c>
      <c r="F36" s="216" t="s">
        <v>708</v>
      </c>
      <c r="G36" s="482" t="s">
        <v>320</v>
      </c>
      <c r="H36" s="214"/>
      <c r="I36" s="215" t="s">
        <v>2002</v>
      </c>
      <c r="J36" s="458" t="s">
        <v>2399</v>
      </c>
      <c r="K36" s="458"/>
      <c r="L36" s="458"/>
      <c r="M36" s="486"/>
      <c r="N36" s="486"/>
      <c r="O36" s="950">
        <v>41324</v>
      </c>
      <c r="P36" s="484" t="s">
        <v>3226</v>
      </c>
      <c r="Q36" s="214" t="s">
        <v>3472</v>
      </c>
      <c r="R36" s="458"/>
      <c r="S36" s="426" t="s">
        <v>2122</v>
      </c>
    </row>
    <row r="37" spans="1:19" ht="72" x14ac:dyDescent="0.3">
      <c r="A37" s="942">
        <v>48</v>
      </c>
      <c r="B37" s="942" t="s">
        <v>956</v>
      </c>
      <c r="C37" s="481" t="s">
        <v>1371</v>
      </c>
      <c r="D37" s="213" t="s">
        <v>1925</v>
      </c>
      <c r="E37" s="213" t="s">
        <v>2380</v>
      </c>
      <c r="F37" s="214" t="s">
        <v>475</v>
      </c>
      <c r="G37" s="482" t="s">
        <v>320</v>
      </c>
      <c r="H37" s="214"/>
      <c r="I37" s="215" t="s">
        <v>2003</v>
      </c>
      <c r="J37" s="458" t="s">
        <v>2522</v>
      </c>
      <c r="K37" s="458"/>
      <c r="L37" s="458"/>
      <c r="M37" s="486"/>
      <c r="N37" s="486"/>
      <c r="O37" s="950">
        <v>41324</v>
      </c>
      <c r="P37" s="484" t="s">
        <v>3226</v>
      </c>
      <c r="Q37" s="214" t="s">
        <v>3472</v>
      </c>
      <c r="R37" s="458"/>
      <c r="S37" s="426" t="s">
        <v>2122</v>
      </c>
    </row>
    <row r="38" spans="1:19" ht="72" x14ac:dyDescent="0.3">
      <c r="A38" s="942">
        <v>49</v>
      </c>
      <c r="B38" s="942" t="s">
        <v>956</v>
      </c>
      <c r="C38" s="481" t="s">
        <v>1371</v>
      </c>
      <c r="D38" s="213" t="s">
        <v>1927</v>
      </c>
      <c r="E38" s="213" t="s">
        <v>2380</v>
      </c>
      <c r="F38" s="214" t="s">
        <v>1362</v>
      </c>
      <c r="G38" s="482" t="s">
        <v>320</v>
      </c>
      <c r="H38" s="214"/>
      <c r="I38" s="215" t="s">
        <v>2002</v>
      </c>
      <c r="J38" s="458" t="s">
        <v>2522</v>
      </c>
      <c r="K38" s="458"/>
      <c r="L38" s="458"/>
      <c r="M38" s="486"/>
      <c r="N38" s="486"/>
      <c r="O38" s="950">
        <v>41324</v>
      </c>
      <c r="P38" s="484" t="s">
        <v>3180</v>
      </c>
      <c r="Q38" s="458" t="s">
        <v>3760</v>
      </c>
      <c r="R38" s="458"/>
      <c r="S38" s="426" t="s">
        <v>2122</v>
      </c>
    </row>
    <row r="39" spans="1:19" ht="72" x14ac:dyDescent="0.3">
      <c r="A39" s="942">
        <v>50</v>
      </c>
      <c r="B39" s="942" t="s">
        <v>956</v>
      </c>
      <c r="C39" s="481" t="s">
        <v>1371</v>
      </c>
      <c r="D39" s="213" t="s">
        <v>1927</v>
      </c>
      <c r="E39" s="213" t="s">
        <v>2380</v>
      </c>
      <c r="F39" s="214" t="s">
        <v>499</v>
      </c>
      <c r="G39" s="490" t="s">
        <v>320</v>
      </c>
      <c r="H39" s="214"/>
      <c r="I39" s="215" t="s">
        <v>2002</v>
      </c>
      <c r="J39" s="458" t="s">
        <v>2422</v>
      </c>
      <c r="K39" s="458"/>
      <c r="L39" s="458"/>
      <c r="M39" s="486"/>
      <c r="N39" s="486"/>
      <c r="O39" s="950">
        <v>41324</v>
      </c>
      <c r="P39" s="484" t="s">
        <v>3180</v>
      </c>
      <c r="Q39" s="216" t="s">
        <v>3761</v>
      </c>
      <c r="R39" s="458"/>
      <c r="S39" s="426" t="s">
        <v>2122</v>
      </c>
    </row>
    <row r="40" spans="1:19" ht="72" x14ac:dyDescent="0.3">
      <c r="A40" s="942">
        <v>51</v>
      </c>
      <c r="B40" s="942" t="s">
        <v>956</v>
      </c>
      <c r="C40" s="481" t="s">
        <v>1371</v>
      </c>
      <c r="D40" s="213" t="s">
        <v>1927</v>
      </c>
      <c r="E40" s="213" t="s">
        <v>2380</v>
      </c>
      <c r="F40" s="214" t="s">
        <v>970</v>
      </c>
      <c r="G40" s="482" t="s">
        <v>320</v>
      </c>
      <c r="H40" s="214"/>
      <c r="I40" s="215" t="s">
        <v>2002</v>
      </c>
      <c r="J40" s="458" t="s">
        <v>2522</v>
      </c>
      <c r="K40" s="458"/>
      <c r="L40" s="458"/>
      <c r="M40" s="486"/>
      <c r="N40" s="486"/>
      <c r="O40" s="950">
        <v>41324</v>
      </c>
      <c r="P40" s="484" t="s">
        <v>3180</v>
      </c>
      <c r="Q40" s="216" t="s">
        <v>3761</v>
      </c>
      <c r="R40" s="458"/>
      <c r="S40" s="426" t="s">
        <v>2122</v>
      </c>
    </row>
    <row r="41" spans="1:19" ht="72" x14ac:dyDescent="0.3">
      <c r="A41" s="942">
        <v>52</v>
      </c>
      <c r="B41" s="942" t="s">
        <v>956</v>
      </c>
      <c r="C41" s="481" t="s">
        <v>1371</v>
      </c>
      <c r="D41" s="213" t="s">
        <v>1927</v>
      </c>
      <c r="E41" s="213" t="s">
        <v>2380</v>
      </c>
      <c r="F41" s="214" t="s">
        <v>1363</v>
      </c>
      <c r="G41" s="482" t="s">
        <v>320</v>
      </c>
      <c r="H41" s="214"/>
      <c r="I41" s="215" t="s">
        <v>2002</v>
      </c>
      <c r="J41" s="458" t="s">
        <v>2522</v>
      </c>
      <c r="K41" s="458"/>
      <c r="L41" s="458"/>
      <c r="M41" s="486"/>
      <c r="N41" s="486"/>
      <c r="O41" s="950">
        <v>41324</v>
      </c>
      <c r="P41" s="487" t="s">
        <v>3180</v>
      </c>
      <c r="Q41" s="458" t="s">
        <v>3760</v>
      </c>
      <c r="R41" s="458"/>
      <c r="S41" s="426" t="s">
        <v>2122</v>
      </c>
    </row>
    <row r="42" spans="1:19" ht="72" x14ac:dyDescent="0.3">
      <c r="A42" s="942">
        <v>53</v>
      </c>
      <c r="B42" s="942" t="s">
        <v>956</v>
      </c>
      <c r="C42" s="481" t="s">
        <v>1371</v>
      </c>
      <c r="D42" s="213" t="s">
        <v>1925</v>
      </c>
      <c r="E42" s="213" t="s">
        <v>2380</v>
      </c>
      <c r="F42" s="214" t="s">
        <v>503</v>
      </c>
      <c r="G42" s="490" t="s">
        <v>320</v>
      </c>
      <c r="H42" s="214"/>
      <c r="I42" s="215" t="s">
        <v>2003</v>
      </c>
      <c r="J42" s="458" t="s">
        <v>2522</v>
      </c>
      <c r="K42" s="458"/>
      <c r="L42" s="486"/>
      <c r="M42" s="486"/>
      <c r="N42" s="486"/>
      <c r="O42" s="950">
        <v>41324</v>
      </c>
      <c r="P42" s="484" t="s">
        <v>3226</v>
      </c>
      <c r="Q42" s="214" t="s">
        <v>3472</v>
      </c>
      <c r="R42" s="458"/>
      <c r="S42" s="426" t="s">
        <v>2122</v>
      </c>
    </row>
    <row r="43" spans="1:19" ht="86.4" x14ac:dyDescent="0.3">
      <c r="A43" s="942">
        <v>54</v>
      </c>
      <c r="B43" s="942" t="s">
        <v>956</v>
      </c>
      <c r="C43" s="481" t="s">
        <v>1371</v>
      </c>
      <c r="D43" s="213" t="s">
        <v>1927</v>
      </c>
      <c r="E43" s="213" t="s">
        <v>2380</v>
      </c>
      <c r="F43" s="214" t="s">
        <v>971</v>
      </c>
      <c r="G43" s="482" t="s">
        <v>320</v>
      </c>
      <c r="H43" s="214"/>
      <c r="I43" s="215" t="s">
        <v>2002</v>
      </c>
      <c r="J43" s="458" t="s">
        <v>2522</v>
      </c>
      <c r="K43" s="458"/>
      <c r="L43" s="458"/>
      <c r="M43" s="486"/>
      <c r="N43" s="486"/>
      <c r="O43" s="950">
        <v>41324</v>
      </c>
      <c r="P43" s="484" t="s">
        <v>3746</v>
      </c>
      <c r="Q43" s="214" t="s">
        <v>3752</v>
      </c>
      <c r="R43" s="458"/>
      <c r="S43" s="426" t="s">
        <v>2122</v>
      </c>
    </row>
    <row r="44" spans="1:19" ht="72" x14ac:dyDescent="0.3">
      <c r="A44" s="942">
        <v>55</v>
      </c>
      <c r="B44" s="942" t="s">
        <v>956</v>
      </c>
      <c r="C44" s="485" t="s">
        <v>1371</v>
      </c>
      <c r="D44" s="213" t="s">
        <v>1927</v>
      </c>
      <c r="E44" s="213" t="s">
        <v>2380</v>
      </c>
      <c r="F44" s="214" t="s">
        <v>476</v>
      </c>
      <c r="G44" s="489" t="s">
        <v>320</v>
      </c>
      <c r="H44" s="214"/>
      <c r="I44" s="215" t="s">
        <v>2002</v>
      </c>
      <c r="J44" s="458" t="s">
        <v>2422</v>
      </c>
      <c r="K44" s="458"/>
      <c r="L44" s="458"/>
      <c r="M44" s="486"/>
      <c r="N44" s="486"/>
      <c r="O44" s="950">
        <v>41324</v>
      </c>
      <c r="P44" s="484" t="s">
        <v>3226</v>
      </c>
      <c r="Q44" s="458" t="s">
        <v>3472</v>
      </c>
      <c r="R44" s="458"/>
      <c r="S44" s="426" t="s">
        <v>2122</v>
      </c>
    </row>
    <row r="45" spans="1:19" ht="57.6" x14ac:dyDescent="0.3">
      <c r="A45" s="942">
        <v>56</v>
      </c>
      <c r="B45" s="942" t="s">
        <v>956</v>
      </c>
      <c r="C45" s="485" t="s">
        <v>1370</v>
      </c>
      <c r="D45" s="213" t="s">
        <v>1927</v>
      </c>
      <c r="E45" s="213" t="s">
        <v>2380</v>
      </c>
      <c r="F45" s="216" t="s">
        <v>477</v>
      </c>
      <c r="G45" s="490" t="s">
        <v>320</v>
      </c>
      <c r="H45" s="214"/>
      <c r="I45" s="215" t="s">
        <v>2002</v>
      </c>
      <c r="J45" s="488" t="s">
        <v>2422</v>
      </c>
      <c r="K45" s="488"/>
      <c r="L45" s="458"/>
      <c r="M45" s="494"/>
      <c r="N45" s="494"/>
      <c r="O45" s="950">
        <v>41324</v>
      </c>
      <c r="P45" s="484" t="s">
        <v>3180</v>
      </c>
      <c r="Q45" s="488" t="s">
        <v>3762</v>
      </c>
      <c r="R45" s="488"/>
      <c r="S45" s="426" t="s">
        <v>2122</v>
      </c>
    </row>
    <row r="46" spans="1:19" ht="86.4" x14ac:dyDescent="0.3">
      <c r="A46" s="942">
        <v>57</v>
      </c>
      <c r="B46" s="942" t="s">
        <v>956</v>
      </c>
      <c r="C46" s="485" t="s">
        <v>1370</v>
      </c>
      <c r="D46" s="213" t="s">
        <v>1927</v>
      </c>
      <c r="E46" s="213" t="s">
        <v>2380</v>
      </c>
      <c r="F46" s="216" t="s">
        <v>1364</v>
      </c>
      <c r="G46" s="482" t="s">
        <v>320</v>
      </c>
      <c r="H46" s="214"/>
      <c r="I46" s="215" t="s">
        <v>2002</v>
      </c>
      <c r="J46" s="488" t="s">
        <v>2522</v>
      </c>
      <c r="K46" s="488"/>
      <c r="L46" s="488"/>
      <c r="M46" s="494"/>
      <c r="N46" s="494"/>
      <c r="O46" s="950">
        <v>41324</v>
      </c>
      <c r="P46" s="484" t="s">
        <v>3746</v>
      </c>
      <c r="Q46" s="214" t="s">
        <v>3752</v>
      </c>
      <c r="R46" s="488"/>
      <c r="S46" s="426" t="s">
        <v>2122</v>
      </c>
    </row>
    <row r="47" spans="1:19" ht="86.4" x14ac:dyDescent="0.3">
      <c r="A47" s="942">
        <v>58</v>
      </c>
      <c r="B47" s="942" t="s">
        <v>956</v>
      </c>
      <c r="C47" s="485" t="s">
        <v>1370</v>
      </c>
      <c r="D47" s="213" t="s">
        <v>1927</v>
      </c>
      <c r="E47" s="213" t="s">
        <v>2380</v>
      </c>
      <c r="F47" s="214" t="s">
        <v>972</v>
      </c>
      <c r="G47" s="489" t="s">
        <v>320</v>
      </c>
      <c r="H47" s="214"/>
      <c r="I47" s="215" t="s">
        <v>2002</v>
      </c>
      <c r="J47" s="488" t="s">
        <v>2522</v>
      </c>
      <c r="K47" s="458"/>
      <c r="L47" s="458"/>
      <c r="M47" s="486"/>
      <c r="N47" s="486"/>
      <c r="O47" s="950">
        <v>41324</v>
      </c>
      <c r="P47" s="484" t="s">
        <v>3746</v>
      </c>
      <c r="Q47" s="214" t="s">
        <v>3752</v>
      </c>
      <c r="R47" s="458"/>
      <c r="S47" s="426" t="s">
        <v>2122</v>
      </c>
    </row>
    <row r="48" spans="1:19" ht="57.6" x14ac:dyDescent="0.3">
      <c r="A48" s="942">
        <v>59</v>
      </c>
      <c r="B48" s="942" t="s">
        <v>956</v>
      </c>
      <c r="C48" s="485" t="s">
        <v>1370</v>
      </c>
      <c r="D48" s="213" t="s">
        <v>1925</v>
      </c>
      <c r="E48" s="213" t="s">
        <v>2380</v>
      </c>
      <c r="F48" s="214" t="s">
        <v>973</v>
      </c>
      <c r="G48" s="482" t="s">
        <v>320</v>
      </c>
      <c r="H48" s="214"/>
      <c r="I48" s="215" t="s">
        <v>2003</v>
      </c>
      <c r="J48" s="488" t="s">
        <v>2422</v>
      </c>
      <c r="K48" s="458"/>
      <c r="L48" s="458"/>
      <c r="M48" s="486"/>
      <c r="N48" s="486"/>
      <c r="O48" s="950">
        <v>41324</v>
      </c>
      <c r="P48" s="487" t="s">
        <v>3180</v>
      </c>
      <c r="Q48" s="214" t="s">
        <v>3763</v>
      </c>
      <c r="R48" s="458"/>
      <c r="S48" s="426" t="s">
        <v>2122</v>
      </c>
    </row>
    <row r="49" spans="1:19" ht="86.4" x14ac:dyDescent="0.3">
      <c r="A49" s="942">
        <v>60</v>
      </c>
      <c r="B49" s="942" t="s">
        <v>956</v>
      </c>
      <c r="C49" s="485" t="s">
        <v>1370</v>
      </c>
      <c r="D49" s="213" t="s">
        <v>1927</v>
      </c>
      <c r="E49" s="213" t="s">
        <v>2380</v>
      </c>
      <c r="F49" s="214" t="s">
        <v>974</v>
      </c>
      <c r="G49" s="482" t="s">
        <v>320</v>
      </c>
      <c r="H49" s="214"/>
      <c r="I49" s="215" t="s">
        <v>2002</v>
      </c>
      <c r="J49" s="458" t="s">
        <v>2422</v>
      </c>
      <c r="K49" s="458"/>
      <c r="L49" s="458"/>
      <c r="M49" s="486"/>
      <c r="N49" s="486"/>
      <c r="O49" s="950">
        <v>41324</v>
      </c>
      <c r="P49" s="484" t="s">
        <v>3746</v>
      </c>
      <c r="Q49" s="214" t="s">
        <v>3752</v>
      </c>
      <c r="R49" s="458"/>
      <c r="S49" s="426" t="s">
        <v>2122</v>
      </c>
    </row>
    <row r="50" spans="1:19" ht="57.6" x14ac:dyDescent="0.3">
      <c r="A50" s="942">
        <v>61</v>
      </c>
      <c r="B50" s="942" t="s">
        <v>956</v>
      </c>
      <c r="C50" s="485" t="s">
        <v>1370</v>
      </c>
      <c r="D50" s="213" t="s">
        <v>1957</v>
      </c>
      <c r="E50" s="213" t="s">
        <v>2380</v>
      </c>
      <c r="F50" s="214" t="s">
        <v>478</v>
      </c>
      <c r="G50" s="482" t="s">
        <v>323</v>
      </c>
      <c r="H50" s="214"/>
      <c r="I50" s="215" t="s">
        <v>2003</v>
      </c>
      <c r="J50" s="458" t="s">
        <v>2522</v>
      </c>
      <c r="K50" s="458" t="s">
        <v>3764</v>
      </c>
      <c r="L50" s="458"/>
      <c r="M50" s="486"/>
      <c r="N50" s="486"/>
      <c r="O50" s="950">
        <v>41324</v>
      </c>
      <c r="P50" s="487" t="s">
        <v>3180</v>
      </c>
      <c r="Q50" s="214" t="s">
        <v>3757</v>
      </c>
      <c r="R50" s="458"/>
      <c r="S50" s="426" t="s">
        <v>2122</v>
      </c>
    </row>
    <row r="51" spans="1:19" ht="86.4" x14ac:dyDescent="0.3">
      <c r="A51" s="942">
        <v>62</v>
      </c>
      <c r="B51" s="942" t="s">
        <v>956</v>
      </c>
      <c r="C51" s="485" t="s">
        <v>1370</v>
      </c>
      <c r="D51" s="213" t="s">
        <v>1925</v>
      </c>
      <c r="E51" s="213" t="s">
        <v>2380</v>
      </c>
      <c r="F51" s="214" t="s">
        <v>479</v>
      </c>
      <c r="G51" s="489" t="s">
        <v>320</v>
      </c>
      <c r="H51" s="214"/>
      <c r="I51" s="215" t="s">
        <v>2003</v>
      </c>
      <c r="J51" s="458" t="s">
        <v>3765</v>
      </c>
      <c r="K51" s="458"/>
      <c r="L51" s="458"/>
      <c r="M51" s="486"/>
      <c r="N51" s="486"/>
      <c r="O51" s="950">
        <v>41324</v>
      </c>
      <c r="P51" s="484" t="s">
        <v>3746</v>
      </c>
      <c r="Q51" s="214" t="s">
        <v>3752</v>
      </c>
      <c r="R51" s="458"/>
      <c r="S51" s="426" t="s">
        <v>2122</v>
      </c>
    </row>
    <row r="52" spans="1:19" ht="72" x14ac:dyDescent="0.3">
      <c r="A52" s="942">
        <v>63</v>
      </c>
      <c r="B52" s="942" t="s">
        <v>956</v>
      </c>
      <c r="C52" s="485" t="s">
        <v>1370</v>
      </c>
      <c r="D52" s="213" t="s">
        <v>1927</v>
      </c>
      <c r="E52" s="213" t="s">
        <v>2380</v>
      </c>
      <c r="F52" s="214" t="s">
        <v>480</v>
      </c>
      <c r="G52" s="489" t="s">
        <v>331</v>
      </c>
      <c r="H52" s="217" t="s">
        <v>1960</v>
      </c>
      <c r="I52" s="215" t="s">
        <v>2002</v>
      </c>
      <c r="J52" s="458" t="s">
        <v>2422</v>
      </c>
      <c r="K52" s="458"/>
      <c r="L52" s="458"/>
      <c r="M52" s="493">
        <v>41327</v>
      </c>
      <c r="N52" s="486"/>
      <c r="O52" s="950">
        <v>41324</v>
      </c>
      <c r="P52" s="484" t="s">
        <v>3180</v>
      </c>
      <c r="Q52" s="458" t="s">
        <v>3766</v>
      </c>
      <c r="R52" s="458"/>
      <c r="S52" s="426" t="s">
        <v>2122</v>
      </c>
    </row>
    <row r="53" spans="1:19" ht="57.6" x14ac:dyDescent="0.3">
      <c r="A53" s="942">
        <v>64</v>
      </c>
      <c r="B53" s="942" t="s">
        <v>956</v>
      </c>
      <c r="C53" s="485" t="s">
        <v>1370</v>
      </c>
      <c r="D53" s="213" t="s">
        <v>1927</v>
      </c>
      <c r="E53" s="213" t="s">
        <v>2380</v>
      </c>
      <c r="F53" s="214" t="s">
        <v>976</v>
      </c>
      <c r="G53" s="482" t="s">
        <v>320</v>
      </c>
      <c r="H53" s="214"/>
      <c r="I53" s="215" t="s">
        <v>2002</v>
      </c>
      <c r="J53" s="458" t="s">
        <v>2522</v>
      </c>
      <c r="K53" s="458"/>
      <c r="L53" s="458"/>
      <c r="M53" s="486"/>
      <c r="N53" s="486"/>
      <c r="O53" s="950">
        <v>41324</v>
      </c>
      <c r="P53" s="487" t="s">
        <v>3180</v>
      </c>
      <c r="Q53" s="458" t="s">
        <v>3767</v>
      </c>
      <c r="R53" s="458"/>
      <c r="S53" s="426" t="s">
        <v>2122</v>
      </c>
    </row>
    <row r="54" spans="1:19" ht="57.6" x14ac:dyDescent="0.3">
      <c r="A54" s="942">
        <v>65</v>
      </c>
      <c r="B54" s="942" t="s">
        <v>956</v>
      </c>
      <c r="C54" s="485" t="s">
        <v>1370</v>
      </c>
      <c r="D54" s="213" t="s">
        <v>1927</v>
      </c>
      <c r="E54" s="213" t="s">
        <v>2380</v>
      </c>
      <c r="F54" s="214" t="s">
        <v>481</v>
      </c>
      <c r="G54" s="482" t="s">
        <v>320</v>
      </c>
      <c r="H54" s="214"/>
      <c r="I54" s="215" t="s">
        <v>2002</v>
      </c>
      <c r="J54" s="458" t="s">
        <v>2422</v>
      </c>
      <c r="K54" s="458"/>
      <c r="L54" s="458"/>
      <c r="M54" s="486"/>
      <c r="N54" s="486"/>
      <c r="O54" s="950">
        <v>41324</v>
      </c>
      <c r="P54" s="484" t="s">
        <v>3226</v>
      </c>
      <c r="Q54" s="458" t="s">
        <v>3768</v>
      </c>
      <c r="R54" s="458"/>
      <c r="S54" s="426" t="s">
        <v>2122</v>
      </c>
    </row>
    <row r="55" spans="1:19" ht="57.6" x14ac:dyDescent="0.3">
      <c r="A55" s="942">
        <v>66</v>
      </c>
      <c r="B55" s="942" t="s">
        <v>956</v>
      </c>
      <c r="C55" s="485" t="s">
        <v>1370</v>
      </c>
      <c r="D55" s="213" t="s">
        <v>1927</v>
      </c>
      <c r="E55" s="213" t="s">
        <v>2380</v>
      </c>
      <c r="F55" s="214" t="s">
        <v>482</v>
      </c>
      <c r="G55" s="482" t="s">
        <v>320</v>
      </c>
      <c r="H55" s="214"/>
      <c r="I55" s="215" t="s">
        <v>2002</v>
      </c>
      <c r="J55" s="458" t="s">
        <v>2422</v>
      </c>
      <c r="K55" s="458"/>
      <c r="L55" s="458"/>
      <c r="M55" s="486"/>
      <c r="N55" s="486"/>
      <c r="O55" s="950">
        <v>41324</v>
      </c>
      <c r="P55" s="484" t="s">
        <v>3226</v>
      </c>
      <c r="Q55" s="458" t="s">
        <v>3768</v>
      </c>
      <c r="R55" s="458"/>
      <c r="S55" s="426" t="s">
        <v>2122</v>
      </c>
    </row>
    <row r="56" spans="1:19" ht="57.6" x14ac:dyDescent="0.3">
      <c r="A56" s="942">
        <v>67</v>
      </c>
      <c r="B56" s="942" t="s">
        <v>956</v>
      </c>
      <c r="C56" s="485" t="s">
        <v>1370</v>
      </c>
      <c r="D56" s="213" t="s">
        <v>1927</v>
      </c>
      <c r="E56" s="213" t="s">
        <v>2380</v>
      </c>
      <c r="F56" s="214" t="s">
        <v>483</v>
      </c>
      <c r="G56" s="489" t="s">
        <v>320</v>
      </c>
      <c r="H56" s="214"/>
      <c r="I56" s="215" t="s">
        <v>2002</v>
      </c>
      <c r="J56" s="458" t="s">
        <v>2422</v>
      </c>
      <c r="K56" s="458"/>
      <c r="L56" s="458"/>
      <c r="M56" s="486"/>
      <c r="N56" s="486"/>
      <c r="O56" s="950">
        <v>41324</v>
      </c>
      <c r="P56" s="487" t="s">
        <v>3180</v>
      </c>
      <c r="Q56" s="458" t="s">
        <v>3769</v>
      </c>
      <c r="R56" s="458"/>
      <c r="S56" s="426" t="s">
        <v>2122</v>
      </c>
    </row>
    <row r="57" spans="1:19" ht="57.6" x14ac:dyDescent="0.3">
      <c r="A57" s="942">
        <v>68</v>
      </c>
      <c r="B57" s="942" t="s">
        <v>956</v>
      </c>
      <c r="C57" s="481" t="s">
        <v>1369</v>
      </c>
      <c r="D57" s="213" t="s">
        <v>1927</v>
      </c>
      <c r="E57" s="213" t="s">
        <v>2380</v>
      </c>
      <c r="F57" s="214" t="s">
        <v>1365</v>
      </c>
      <c r="G57" s="482" t="s">
        <v>320</v>
      </c>
      <c r="H57" s="214"/>
      <c r="I57" s="215" t="s">
        <v>2002</v>
      </c>
      <c r="J57" s="458" t="s">
        <v>2522</v>
      </c>
      <c r="K57" s="458"/>
      <c r="L57" s="458"/>
      <c r="M57" s="486"/>
      <c r="N57" s="486"/>
      <c r="O57" s="950">
        <v>41324</v>
      </c>
      <c r="P57" s="484" t="s">
        <v>3226</v>
      </c>
      <c r="Q57" s="458" t="s">
        <v>3472</v>
      </c>
      <c r="R57" s="458"/>
      <c r="S57" s="426" t="s">
        <v>2122</v>
      </c>
    </row>
    <row r="58" spans="1:19" ht="57.6" x14ac:dyDescent="0.3">
      <c r="A58" s="942">
        <v>69</v>
      </c>
      <c r="B58" s="942" t="s">
        <v>956</v>
      </c>
      <c r="C58" s="481" t="s">
        <v>1369</v>
      </c>
      <c r="D58" s="213" t="s">
        <v>1927</v>
      </c>
      <c r="E58" s="213" t="s">
        <v>2380</v>
      </c>
      <c r="F58" s="214" t="s">
        <v>1366</v>
      </c>
      <c r="G58" s="482" t="s">
        <v>320</v>
      </c>
      <c r="H58" s="491"/>
      <c r="I58" s="215" t="s">
        <v>2002</v>
      </c>
      <c r="J58" s="458" t="s">
        <v>2522</v>
      </c>
      <c r="K58" s="458"/>
      <c r="L58" s="458"/>
      <c r="M58" s="486"/>
      <c r="N58" s="486"/>
      <c r="O58" s="950">
        <v>41324</v>
      </c>
      <c r="P58" s="487" t="s">
        <v>3180</v>
      </c>
      <c r="Q58" s="214" t="s">
        <v>3763</v>
      </c>
      <c r="R58" s="458"/>
      <c r="S58" s="426" t="s">
        <v>2122</v>
      </c>
    </row>
    <row r="59" spans="1:19" ht="57.6" x14ac:dyDescent="0.3">
      <c r="A59" s="942">
        <v>70</v>
      </c>
      <c r="B59" s="942" t="s">
        <v>956</v>
      </c>
      <c r="C59" s="481" t="s">
        <v>1369</v>
      </c>
      <c r="D59" s="213" t="s">
        <v>1925</v>
      </c>
      <c r="E59" s="213" t="s">
        <v>2380</v>
      </c>
      <c r="F59" s="214" t="s">
        <v>484</v>
      </c>
      <c r="G59" s="489" t="s">
        <v>323</v>
      </c>
      <c r="H59" s="214"/>
      <c r="I59" s="215" t="s">
        <v>2003</v>
      </c>
      <c r="J59" s="458" t="s">
        <v>2522</v>
      </c>
      <c r="K59" s="458"/>
      <c r="L59" s="458"/>
      <c r="M59" s="493">
        <v>41334</v>
      </c>
      <c r="N59" s="486"/>
      <c r="O59" s="950">
        <v>41324</v>
      </c>
      <c r="P59" s="487" t="s">
        <v>3180</v>
      </c>
      <c r="Q59" s="214" t="s">
        <v>3763</v>
      </c>
      <c r="R59" s="458"/>
      <c r="S59" s="426" t="s">
        <v>2122</v>
      </c>
    </row>
    <row r="60" spans="1:19" ht="86.4" x14ac:dyDescent="0.3">
      <c r="A60" s="942">
        <v>71</v>
      </c>
      <c r="B60" s="942" t="s">
        <v>956</v>
      </c>
      <c r="C60" s="481" t="s">
        <v>1369</v>
      </c>
      <c r="D60" s="213" t="s">
        <v>1927</v>
      </c>
      <c r="E60" s="213" t="s">
        <v>2380</v>
      </c>
      <c r="F60" s="214" t="s">
        <v>977</v>
      </c>
      <c r="G60" s="482" t="s">
        <v>320</v>
      </c>
      <c r="H60" s="491"/>
      <c r="I60" s="215"/>
      <c r="J60" s="458" t="s">
        <v>2522</v>
      </c>
      <c r="K60" s="458"/>
      <c r="L60" s="458"/>
      <c r="M60" s="486"/>
      <c r="N60" s="486"/>
      <c r="O60" s="950">
        <v>41324</v>
      </c>
      <c r="P60" s="484" t="s">
        <v>3746</v>
      </c>
      <c r="Q60" s="214" t="s">
        <v>3752</v>
      </c>
      <c r="R60" s="458"/>
      <c r="S60" s="426" t="s">
        <v>2122</v>
      </c>
    </row>
    <row r="61" spans="1:19" ht="57.6" x14ac:dyDescent="0.3">
      <c r="A61" s="942">
        <v>72</v>
      </c>
      <c r="B61" s="942" t="s">
        <v>956</v>
      </c>
      <c r="C61" s="481" t="s">
        <v>1369</v>
      </c>
      <c r="D61" s="213" t="s">
        <v>1927</v>
      </c>
      <c r="E61" s="213" t="s">
        <v>2380</v>
      </c>
      <c r="F61" s="214" t="s">
        <v>485</v>
      </c>
      <c r="G61" s="489" t="s">
        <v>320</v>
      </c>
      <c r="H61" s="214"/>
      <c r="I61" s="215"/>
      <c r="J61" s="458" t="s">
        <v>2522</v>
      </c>
      <c r="K61" s="458"/>
      <c r="L61" s="458"/>
      <c r="M61" s="486"/>
      <c r="N61" s="486"/>
      <c r="O61" s="950">
        <v>41324</v>
      </c>
      <c r="P61" s="487" t="s">
        <v>3180</v>
      </c>
      <c r="Q61" s="458" t="s">
        <v>3770</v>
      </c>
      <c r="R61" s="458"/>
      <c r="S61" s="426" t="s">
        <v>2122</v>
      </c>
    </row>
    <row r="62" spans="1:19" ht="57.6" x14ac:dyDescent="0.3">
      <c r="A62" s="942">
        <v>73</v>
      </c>
      <c r="B62" s="942" t="s">
        <v>956</v>
      </c>
      <c r="C62" s="481" t="s">
        <v>1369</v>
      </c>
      <c r="D62" s="213" t="s">
        <v>1927</v>
      </c>
      <c r="E62" s="213" t="s">
        <v>2380</v>
      </c>
      <c r="F62" s="495" t="s">
        <v>486</v>
      </c>
      <c r="G62" s="482" t="s">
        <v>320</v>
      </c>
      <c r="H62" s="491"/>
      <c r="I62" s="215"/>
      <c r="J62" s="458" t="s">
        <v>2422</v>
      </c>
      <c r="K62" s="458"/>
      <c r="L62" s="458"/>
      <c r="M62" s="486"/>
      <c r="N62" s="486"/>
      <c r="O62" s="953">
        <v>41324</v>
      </c>
      <c r="P62" s="487" t="s">
        <v>3180</v>
      </c>
      <c r="Q62" s="214" t="s">
        <v>3757</v>
      </c>
      <c r="R62" s="458"/>
      <c r="S62" s="426" t="s">
        <v>2122</v>
      </c>
    </row>
    <row r="63" spans="1:19" ht="86.4" x14ac:dyDescent="0.3">
      <c r="A63" s="942">
        <v>74</v>
      </c>
      <c r="B63" s="942" t="s">
        <v>956</v>
      </c>
      <c r="C63" s="481" t="s">
        <v>1369</v>
      </c>
      <c r="D63" s="213" t="s">
        <v>1927</v>
      </c>
      <c r="E63" s="213" t="s">
        <v>2380</v>
      </c>
      <c r="F63" s="214" t="s">
        <v>978</v>
      </c>
      <c r="G63" s="482" t="s">
        <v>320</v>
      </c>
      <c r="H63" s="214"/>
      <c r="I63" s="215"/>
      <c r="J63" s="458" t="s">
        <v>2422</v>
      </c>
      <c r="K63" s="458"/>
      <c r="L63" s="458"/>
      <c r="M63" s="486"/>
      <c r="N63" s="486"/>
      <c r="O63" s="953">
        <v>41324</v>
      </c>
      <c r="P63" s="484" t="s">
        <v>3746</v>
      </c>
      <c r="Q63" s="214" t="s">
        <v>3752</v>
      </c>
      <c r="R63" s="458"/>
      <c r="S63" s="426" t="s">
        <v>2122</v>
      </c>
    </row>
    <row r="64" spans="1:19" ht="57.6" x14ac:dyDescent="0.3">
      <c r="A64" s="942">
        <v>75</v>
      </c>
      <c r="B64" s="942" t="s">
        <v>956</v>
      </c>
      <c r="C64" s="481" t="s">
        <v>1369</v>
      </c>
      <c r="D64" s="213" t="s">
        <v>1927</v>
      </c>
      <c r="E64" s="213" t="s">
        <v>2380</v>
      </c>
      <c r="F64" s="214" t="s">
        <v>487</v>
      </c>
      <c r="G64" s="482" t="s">
        <v>328</v>
      </c>
      <c r="H64" s="214"/>
      <c r="I64" s="215"/>
      <c r="J64" s="458" t="s">
        <v>2422</v>
      </c>
      <c r="K64" s="458"/>
      <c r="L64" s="458"/>
      <c r="M64" s="486"/>
      <c r="N64" s="486"/>
      <c r="O64" s="953">
        <v>41324</v>
      </c>
      <c r="P64" s="487" t="s">
        <v>3180</v>
      </c>
      <c r="Q64" s="214" t="s">
        <v>3757</v>
      </c>
      <c r="R64" s="458"/>
      <c r="S64" s="426" t="s">
        <v>2122</v>
      </c>
    </row>
    <row r="65" spans="1:19" ht="57.6" x14ac:dyDescent="0.3">
      <c r="A65" s="942">
        <v>76</v>
      </c>
      <c r="B65" s="942" t="s">
        <v>956</v>
      </c>
      <c r="C65" s="481" t="s">
        <v>1369</v>
      </c>
      <c r="D65" s="213" t="s">
        <v>1927</v>
      </c>
      <c r="E65" s="213" t="s">
        <v>2380</v>
      </c>
      <c r="F65" s="214" t="s">
        <v>488</v>
      </c>
      <c r="G65" s="482" t="s">
        <v>320</v>
      </c>
      <c r="H65" s="214"/>
      <c r="I65" s="215"/>
      <c r="J65" s="458" t="s">
        <v>2522</v>
      </c>
      <c r="K65" s="458"/>
      <c r="L65" s="458"/>
      <c r="M65" s="486"/>
      <c r="N65" s="486"/>
      <c r="O65" s="953">
        <v>41324</v>
      </c>
      <c r="P65" s="487" t="s">
        <v>3180</v>
      </c>
      <c r="Q65" s="458" t="s">
        <v>3770</v>
      </c>
      <c r="R65" s="458"/>
      <c r="S65" s="426" t="s">
        <v>2122</v>
      </c>
    </row>
    <row r="66" spans="1:19" ht="57.6" x14ac:dyDescent="0.3">
      <c r="A66" s="942">
        <v>78</v>
      </c>
      <c r="B66" s="942" t="s">
        <v>956</v>
      </c>
      <c r="C66" s="481" t="s">
        <v>1369</v>
      </c>
      <c r="D66" s="213" t="s">
        <v>1927</v>
      </c>
      <c r="E66" s="213" t="s">
        <v>2380</v>
      </c>
      <c r="F66" s="214" t="s">
        <v>1367</v>
      </c>
      <c r="G66" s="482" t="s">
        <v>320</v>
      </c>
      <c r="H66" s="214"/>
      <c r="I66" s="218"/>
      <c r="J66" s="458" t="s">
        <v>2422</v>
      </c>
      <c r="K66" s="458"/>
      <c r="L66" s="458"/>
      <c r="M66" s="486"/>
      <c r="N66" s="486"/>
      <c r="O66" s="953">
        <v>41324</v>
      </c>
      <c r="P66" s="487" t="s">
        <v>3180</v>
      </c>
      <c r="Q66" s="458" t="s">
        <v>3767</v>
      </c>
      <c r="R66" s="458"/>
      <c r="S66" s="426" t="s">
        <v>2122</v>
      </c>
    </row>
    <row r="67" spans="1:19" ht="57.6" x14ac:dyDescent="0.3">
      <c r="A67" s="942">
        <v>79</v>
      </c>
      <c r="B67" s="942" t="s">
        <v>956</v>
      </c>
      <c r="C67" s="481" t="s">
        <v>1369</v>
      </c>
      <c r="D67" s="213" t="s">
        <v>1927</v>
      </c>
      <c r="E67" s="213" t="s">
        <v>2380</v>
      </c>
      <c r="F67" s="214" t="s">
        <v>481</v>
      </c>
      <c r="G67" s="489" t="s">
        <v>320</v>
      </c>
      <c r="H67" s="214"/>
      <c r="I67" s="218"/>
      <c r="J67" s="458" t="s">
        <v>2422</v>
      </c>
      <c r="K67" s="458"/>
      <c r="L67" s="458" t="s">
        <v>3543</v>
      </c>
      <c r="M67" s="486"/>
      <c r="N67" s="486"/>
      <c r="O67" s="953">
        <v>41324</v>
      </c>
      <c r="P67" s="484" t="s">
        <v>3226</v>
      </c>
      <c r="Q67" s="458" t="s">
        <v>3768</v>
      </c>
      <c r="R67" s="458"/>
      <c r="S67" s="426" t="s">
        <v>2122</v>
      </c>
    </row>
    <row r="68" spans="1:19" ht="57.6" x14ac:dyDescent="0.3">
      <c r="A68" s="942">
        <v>80</v>
      </c>
      <c r="B68" s="942" t="s">
        <v>956</v>
      </c>
      <c r="C68" s="481" t="s">
        <v>1369</v>
      </c>
      <c r="D68" s="213" t="s">
        <v>1927</v>
      </c>
      <c r="E68" s="213" t="s">
        <v>2380</v>
      </c>
      <c r="F68" s="214" t="s">
        <v>482</v>
      </c>
      <c r="G68" s="489" t="s">
        <v>320</v>
      </c>
      <c r="H68" s="214"/>
      <c r="I68" s="218"/>
      <c r="J68" s="458" t="s">
        <v>2422</v>
      </c>
      <c r="K68" s="458"/>
      <c r="L68" s="458" t="s">
        <v>3543</v>
      </c>
      <c r="M68" s="486"/>
      <c r="N68" s="486"/>
      <c r="O68" s="953">
        <v>41324</v>
      </c>
      <c r="P68" s="484" t="s">
        <v>3226</v>
      </c>
      <c r="Q68" s="458" t="s">
        <v>3768</v>
      </c>
      <c r="R68" s="458"/>
      <c r="S68" s="426" t="s">
        <v>2122</v>
      </c>
    </row>
    <row r="69" spans="1:19" ht="57.6" x14ac:dyDescent="0.3">
      <c r="A69" s="942">
        <v>81</v>
      </c>
      <c r="B69" s="942" t="s">
        <v>956</v>
      </c>
      <c r="C69" s="481" t="s">
        <v>1369</v>
      </c>
      <c r="D69" s="213" t="s">
        <v>1927</v>
      </c>
      <c r="E69" s="213" t="s">
        <v>2380</v>
      </c>
      <c r="F69" s="214" t="s">
        <v>483</v>
      </c>
      <c r="G69" s="482" t="s">
        <v>320</v>
      </c>
      <c r="H69" s="214"/>
      <c r="I69" s="218"/>
      <c r="J69" s="458" t="s">
        <v>2422</v>
      </c>
      <c r="K69" s="458"/>
      <c r="L69" s="458"/>
      <c r="M69" s="486"/>
      <c r="N69" s="486"/>
      <c r="O69" s="953">
        <v>41324</v>
      </c>
      <c r="P69" s="487" t="s">
        <v>3180</v>
      </c>
      <c r="Q69" s="458" t="s">
        <v>3769</v>
      </c>
      <c r="R69" s="458"/>
      <c r="S69" s="426" t="s">
        <v>2122</v>
      </c>
    </row>
    <row r="70" spans="1:19" ht="28.8" x14ac:dyDescent="0.3">
      <c r="A70" s="942">
        <v>82</v>
      </c>
      <c r="B70" s="942" t="s">
        <v>956</v>
      </c>
      <c r="C70" s="481" t="s">
        <v>1368</v>
      </c>
      <c r="D70" s="213" t="s">
        <v>1957</v>
      </c>
      <c r="E70" s="213" t="s">
        <v>2380</v>
      </c>
      <c r="F70" s="214" t="s">
        <v>489</v>
      </c>
      <c r="G70" s="490" t="s">
        <v>320</v>
      </c>
      <c r="H70" s="216"/>
      <c r="I70" s="215"/>
      <c r="J70" s="458" t="s">
        <v>2422</v>
      </c>
      <c r="K70" s="458"/>
      <c r="L70" s="458"/>
      <c r="M70" s="486"/>
      <c r="N70" s="486"/>
      <c r="O70" s="953">
        <v>41324</v>
      </c>
      <c r="P70" s="487" t="s">
        <v>3180</v>
      </c>
      <c r="Q70" s="214" t="s">
        <v>3757</v>
      </c>
      <c r="R70" s="458"/>
      <c r="S70" s="426" t="s">
        <v>2122</v>
      </c>
    </row>
    <row r="71" spans="1:19" ht="28.8" x14ac:dyDescent="0.3">
      <c r="A71" s="942">
        <v>83</v>
      </c>
      <c r="B71" s="942" t="s">
        <v>956</v>
      </c>
      <c r="C71" s="481" t="s">
        <v>1368</v>
      </c>
      <c r="D71" s="213" t="s">
        <v>1927</v>
      </c>
      <c r="E71" s="213" t="s">
        <v>2380</v>
      </c>
      <c r="F71" s="214" t="s">
        <v>490</v>
      </c>
      <c r="G71" s="489" t="s">
        <v>320</v>
      </c>
      <c r="H71" s="214"/>
      <c r="I71" s="215"/>
      <c r="J71" s="458" t="s">
        <v>2422</v>
      </c>
      <c r="K71" s="458"/>
      <c r="L71" s="458"/>
      <c r="M71" s="486"/>
      <c r="N71" s="486"/>
      <c r="O71" s="953">
        <v>41324</v>
      </c>
      <c r="P71" s="487" t="s">
        <v>3180</v>
      </c>
      <c r="Q71" s="458" t="s">
        <v>3771</v>
      </c>
      <c r="R71" s="458"/>
      <c r="S71" s="426" t="s">
        <v>2122</v>
      </c>
    </row>
    <row r="72" spans="1:19" ht="43.2" x14ac:dyDescent="0.3">
      <c r="A72" s="942">
        <v>84</v>
      </c>
      <c r="B72" s="942" t="s">
        <v>956</v>
      </c>
      <c r="C72" s="481" t="s">
        <v>1368</v>
      </c>
      <c r="D72" s="213" t="s">
        <v>1927</v>
      </c>
      <c r="E72" s="213" t="s">
        <v>2380</v>
      </c>
      <c r="F72" s="216" t="s">
        <v>1373</v>
      </c>
      <c r="G72" s="490" t="s">
        <v>323</v>
      </c>
      <c r="H72" s="214"/>
      <c r="I72" s="215"/>
      <c r="J72" s="458" t="s">
        <v>2422</v>
      </c>
      <c r="K72" s="458"/>
      <c r="L72" s="458"/>
      <c r="M72" s="486"/>
      <c r="N72" s="486"/>
      <c r="O72" s="953">
        <v>41324</v>
      </c>
      <c r="P72" s="484" t="s">
        <v>3180</v>
      </c>
      <c r="Q72" s="458" t="s">
        <v>3763</v>
      </c>
      <c r="R72" s="458"/>
      <c r="S72" s="426" t="s">
        <v>2122</v>
      </c>
    </row>
    <row r="73" spans="1:19" ht="28.8" x14ac:dyDescent="0.3">
      <c r="A73" s="942">
        <v>85</v>
      </c>
      <c r="B73" s="942" t="s">
        <v>956</v>
      </c>
      <c r="C73" s="481" t="s">
        <v>1368</v>
      </c>
      <c r="D73" s="213" t="s">
        <v>1927</v>
      </c>
      <c r="E73" s="213" t="s">
        <v>2380</v>
      </c>
      <c r="F73" s="214" t="s">
        <v>979</v>
      </c>
      <c r="G73" s="489" t="s">
        <v>320</v>
      </c>
      <c r="H73" s="214"/>
      <c r="I73" s="215"/>
      <c r="J73" s="458" t="s">
        <v>2422</v>
      </c>
      <c r="K73" s="458"/>
      <c r="L73" s="458"/>
      <c r="M73" s="486"/>
      <c r="N73" s="486"/>
      <c r="O73" s="953">
        <v>41324</v>
      </c>
      <c r="P73" s="484" t="s">
        <v>3180</v>
      </c>
      <c r="Q73" s="458" t="s">
        <v>3763</v>
      </c>
      <c r="R73" s="458"/>
      <c r="S73" s="426" t="s">
        <v>2122</v>
      </c>
    </row>
    <row r="74" spans="1:19" ht="86.4" x14ac:dyDescent="0.3">
      <c r="A74" s="942">
        <v>92</v>
      </c>
      <c r="B74" s="942" t="s">
        <v>956</v>
      </c>
      <c r="C74" s="481" t="s">
        <v>1374</v>
      </c>
      <c r="D74" s="213" t="s">
        <v>1927</v>
      </c>
      <c r="E74" s="213" t="s">
        <v>2380</v>
      </c>
      <c r="F74" s="214" t="s">
        <v>980</v>
      </c>
      <c r="G74" s="489" t="s">
        <v>320</v>
      </c>
      <c r="H74" s="214"/>
      <c r="I74" s="215"/>
      <c r="J74" s="458" t="s">
        <v>2422</v>
      </c>
      <c r="K74" s="458"/>
      <c r="L74" s="458"/>
      <c r="M74" s="486"/>
      <c r="N74" s="486"/>
      <c r="O74" s="953">
        <v>41324</v>
      </c>
      <c r="P74" s="484" t="s">
        <v>3746</v>
      </c>
      <c r="Q74" s="214" t="s">
        <v>3749</v>
      </c>
      <c r="R74" s="458"/>
      <c r="S74" s="426" t="s">
        <v>2122</v>
      </c>
    </row>
    <row r="75" spans="1:19" ht="86.4" x14ac:dyDescent="0.3">
      <c r="A75" s="942">
        <v>93</v>
      </c>
      <c r="B75" s="942" t="s">
        <v>956</v>
      </c>
      <c r="C75" s="481" t="s">
        <v>1374</v>
      </c>
      <c r="D75" s="213" t="s">
        <v>1927</v>
      </c>
      <c r="E75" s="213" t="s">
        <v>2380</v>
      </c>
      <c r="F75" s="214" t="s">
        <v>491</v>
      </c>
      <c r="G75" s="489" t="s">
        <v>320</v>
      </c>
      <c r="H75" s="214"/>
      <c r="I75" s="215"/>
      <c r="J75" s="458" t="s">
        <v>2422</v>
      </c>
      <c r="K75" s="458"/>
      <c r="L75" s="458"/>
      <c r="M75" s="486"/>
      <c r="N75" s="486"/>
      <c r="O75" s="953">
        <v>41324</v>
      </c>
      <c r="P75" s="484" t="s">
        <v>3746</v>
      </c>
      <c r="Q75" s="214" t="s">
        <v>3749</v>
      </c>
      <c r="R75" s="458"/>
      <c r="S75" s="426" t="s">
        <v>2122</v>
      </c>
    </row>
    <row r="76" spans="1:19" ht="57.6" x14ac:dyDescent="0.3">
      <c r="A76" s="942">
        <v>94</v>
      </c>
      <c r="B76" s="942" t="s">
        <v>956</v>
      </c>
      <c r="C76" s="481" t="s">
        <v>1374</v>
      </c>
      <c r="D76" s="213" t="s">
        <v>1927</v>
      </c>
      <c r="E76" s="213" t="s">
        <v>2380</v>
      </c>
      <c r="F76" s="214" t="s">
        <v>981</v>
      </c>
      <c r="G76" s="482" t="s">
        <v>320</v>
      </c>
      <c r="H76" s="491"/>
      <c r="I76" s="215"/>
      <c r="J76" s="458" t="s">
        <v>2422</v>
      </c>
      <c r="K76" s="458"/>
      <c r="L76" s="458"/>
      <c r="M76" s="486"/>
      <c r="N76" s="486"/>
      <c r="O76" s="953">
        <v>41324</v>
      </c>
      <c r="P76" s="487" t="s">
        <v>3226</v>
      </c>
      <c r="Q76" s="458" t="s">
        <v>3772</v>
      </c>
      <c r="R76" s="458"/>
      <c r="S76" s="426" t="s">
        <v>2122</v>
      </c>
    </row>
    <row r="77" spans="1:19" ht="57.6" x14ac:dyDescent="0.3">
      <c r="A77" s="942">
        <v>95</v>
      </c>
      <c r="B77" s="942" t="s">
        <v>956</v>
      </c>
      <c r="C77" s="481" t="s">
        <v>1374</v>
      </c>
      <c r="D77" s="213" t="s">
        <v>1927</v>
      </c>
      <c r="E77" s="213" t="s">
        <v>2380</v>
      </c>
      <c r="F77" s="214" t="s">
        <v>492</v>
      </c>
      <c r="G77" s="482" t="s">
        <v>320</v>
      </c>
      <c r="H77" s="214"/>
      <c r="I77" s="215"/>
      <c r="J77" s="458" t="s">
        <v>2422</v>
      </c>
      <c r="K77" s="458"/>
      <c r="L77" s="458"/>
      <c r="M77" s="486"/>
      <c r="N77" s="486"/>
      <c r="O77" s="953">
        <v>41324</v>
      </c>
      <c r="P77" s="487" t="s">
        <v>3226</v>
      </c>
      <c r="Q77" s="458" t="s">
        <v>3472</v>
      </c>
      <c r="R77" s="458"/>
      <c r="S77" s="426" t="s">
        <v>2122</v>
      </c>
    </row>
    <row r="78" spans="1:19" ht="86.4" x14ac:dyDescent="0.3">
      <c r="A78" s="942">
        <v>96</v>
      </c>
      <c r="B78" s="942" t="s">
        <v>956</v>
      </c>
      <c r="C78" s="481" t="s">
        <v>1374</v>
      </c>
      <c r="D78" s="213" t="s">
        <v>1927</v>
      </c>
      <c r="E78" s="213" t="s">
        <v>2380</v>
      </c>
      <c r="F78" s="214" t="s">
        <v>982</v>
      </c>
      <c r="G78" s="482" t="s">
        <v>328</v>
      </c>
      <c r="H78" s="214"/>
      <c r="I78" s="215"/>
      <c r="J78" s="458" t="s">
        <v>2422</v>
      </c>
      <c r="K78" s="458"/>
      <c r="L78" s="458"/>
      <c r="M78" s="486"/>
      <c r="N78" s="486"/>
      <c r="O78" s="953">
        <v>41324</v>
      </c>
      <c r="P78" s="484" t="s">
        <v>3746</v>
      </c>
      <c r="Q78" s="214" t="s">
        <v>3749</v>
      </c>
      <c r="R78" s="458"/>
      <c r="S78" s="426" t="s">
        <v>2122</v>
      </c>
    </row>
    <row r="79" spans="1:19" ht="57.6" x14ac:dyDescent="0.3">
      <c r="A79" s="942">
        <v>97</v>
      </c>
      <c r="B79" s="942" t="s">
        <v>956</v>
      </c>
      <c r="C79" s="481" t="s">
        <v>1374</v>
      </c>
      <c r="D79" s="213" t="s">
        <v>1927</v>
      </c>
      <c r="E79" s="213" t="s">
        <v>2380</v>
      </c>
      <c r="F79" s="214" t="s">
        <v>493</v>
      </c>
      <c r="G79" s="482" t="s">
        <v>328</v>
      </c>
      <c r="H79" s="214"/>
      <c r="I79" s="215"/>
      <c r="J79" s="458" t="s">
        <v>2422</v>
      </c>
      <c r="K79" s="458"/>
      <c r="L79" s="458"/>
      <c r="M79" s="486"/>
      <c r="N79" s="486"/>
      <c r="O79" s="953">
        <v>41324</v>
      </c>
      <c r="P79" s="487" t="s">
        <v>3226</v>
      </c>
      <c r="Q79" s="458" t="s">
        <v>3772</v>
      </c>
      <c r="R79" s="458"/>
      <c r="S79" s="426" t="s">
        <v>2122</v>
      </c>
    </row>
    <row r="80" spans="1:19" ht="43.2" x14ac:dyDescent="0.3">
      <c r="A80" s="942">
        <v>98</v>
      </c>
      <c r="B80" s="942" t="s">
        <v>956</v>
      </c>
      <c r="C80" s="481" t="s">
        <v>958</v>
      </c>
      <c r="D80" s="213" t="s">
        <v>1927</v>
      </c>
      <c r="E80" s="213" t="s">
        <v>2380</v>
      </c>
      <c r="F80" s="214" t="s">
        <v>983</v>
      </c>
      <c r="G80" s="482" t="s">
        <v>328</v>
      </c>
      <c r="H80" s="214"/>
      <c r="I80" s="215"/>
      <c r="J80" s="458" t="s">
        <v>2522</v>
      </c>
      <c r="K80" s="458"/>
      <c r="L80" s="458"/>
      <c r="M80" s="486"/>
      <c r="N80" s="486"/>
      <c r="O80" s="953">
        <v>41324</v>
      </c>
      <c r="P80" s="487" t="s">
        <v>3180</v>
      </c>
      <c r="Q80" s="458" t="s">
        <v>3773</v>
      </c>
      <c r="R80" s="458"/>
      <c r="S80" s="426" t="s">
        <v>2122</v>
      </c>
    </row>
    <row r="81" spans="1:19" ht="28.8" x14ac:dyDescent="0.3">
      <c r="A81" s="942">
        <v>99</v>
      </c>
      <c r="B81" s="942" t="s">
        <v>956</v>
      </c>
      <c r="C81" s="481" t="s">
        <v>958</v>
      </c>
      <c r="D81" s="213" t="s">
        <v>1927</v>
      </c>
      <c r="E81" s="213" t="s">
        <v>2380</v>
      </c>
      <c r="F81" s="214" t="s">
        <v>984</v>
      </c>
      <c r="G81" s="482" t="s">
        <v>328</v>
      </c>
      <c r="H81" s="214"/>
      <c r="I81" s="215"/>
      <c r="J81" s="458" t="s">
        <v>2522</v>
      </c>
      <c r="K81" s="458"/>
      <c r="L81" s="458"/>
      <c r="M81" s="486"/>
      <c r="N81" s="486"/>
      <c r="O81" s="953">
        <v>41324</v>
      </c>
      <c r="P81" s="487" t="s">
        <v>3180</v>
      </c>
      <c r="Q81" s="458" t="s">
        <v>3760</v>
      </c>
      <c r="R81" s="458"/>
      <c r="S81" s="426" t="s">
        <v>2122</v>
      </c>
    </row>
    <row r="82" spans="1:19" ht="28.8" x14ac:dyDescent="0.3">
      <c r="A82" s="942">
        <v>100</v>
      </c>
      <c r="B82" s="942" t="s">
        <v>956</v>
      </c>
      <c r="C82" s="481" t="s">
        <v>958</v>
      </c>
      <c r="D82" s="213" t="s">
        <v>1927</v>
      </c>
      <c r="E82" s="213" t="s">
        <v>2380</v>
      </c>
      <c r="F82" s="214" t="s">
        <v>985</v>
      </c>
      <c r="G82" s="482" t="s">
        <v>328</v>
      </c>
      <c r="H82" s="214"/>
      <c r="I82" s="215"/>
      <c r="J82" s="458" t="s">
        <v>2422</v>
      </c>
      <c r="K82" s="458"/>
      <c r="L82" s="458"/>
      <c r="M82" s="486"/>
      <c r="N82" s="486"/>
      <c r="O82" s="953">
        <v>41324</v>
      </c>
      <c r="P82" s="487" t="s">
        <v>3226</v>
      </c>
      <c r="Q82" s="458" t="s">
        <v>3772</v>
      </c>
      <c r="R82" s="458"/>
      <c r="S82" s="426" t="s">
        <v>2122</v>
      </c>
    </row>
    <row r="83" spans="1:19" ht="57.6" x14ac:dyDescent="0.3">
      <c r="A83" s="942">
        <v>101</v>
      </c>
      <c r="B83" s="942" t="s">
        <v>956</v>
      </c>
      <c r="C83" s="481" t="s">
        <v>958</v>
      </c>
      <c r="D83" s="213" t="s">
        <v>1927</v>
      </c>
      <c r="E83" s="213" t="s">
        <v>2380</v>
      </c>
      <c r="F83" s="214" t="s">
        <v>986</v>
      </c>
      <c r="G83" s="482" t="s">
        <v>328</v>
      </c>
      <c r="H83" s="214"/>
      <c r="I83" s="215"/>
      <c r="J83" s="458" t="s">
        <v>2422</v>
      </c>
      <c r="K83" s="492"/>
      <c r="L83" s="458"/>
      <c r="M83" s="486"/>
      <c r="N83" s="486"/>
      <c r="O83" s="953">
        <v>41324</v>
      </c>
      <c r="P83" s="487" t="s">
        <v>3226</v>
      </c>
      <c r="Q83" s="458" t="s">
        <v>3774</v>
      </c>
      <c r="R83" s="458"/>
      <c r="S83" s="426" t="s">
        <v>2122</v>
      </c>
    </row>
    <row r="84" spans="1:19" ht="28.8" x14ac:dyDescent="0.3">
      <c r="A84" s="942">
        <v>102</v>
      </c>
      <c r="B84" s="942" t="s">
        <v>956</v>
      </c>
      <c r="C84" s="481" t="s">
        <v>958</v>
      </c>
      <c r="D84" s="213" t="s">
        <v>1927</v>
      </c>
      <c r="E84" s="213" t="s">
        <v>2380</v>
      </c>
      <c r="F84" s="214" t="s">
        <v>987</v>
      </c>
      <c r="G84" s="482" t="s">
        <v>328</v>
      </c>
      <c r="H84" s="214"/>
      <c r="I84" s="218"/>
      <c r="J84" s="458" t="s">
        <v>1409</v>
      </c>
      <c r="K84" s="458"/>
      <c r="L84" s="458"/>
      <c r="M84" s="486"/>
      <c r="N84" s="486"/>
      <c r="O84" s="953">
        <v>41324</v>
      </c>
      <c r="P84" s="487" t="s">
        <v>3226</v>
      </c>
      <c r="Q84" s="458" t="s">
        <v>3772</v>
      </c>
      <c r="R84" s="458"/>
      <c r="S84" s="426" t="s">
        <v>2122</v>
      </c>
    </row>
    <row r="85" spans="1:19" s="15" customFormat="1" ht="28.8" x14ac:dyDescent="0.3">
      <c r="A85" s="942">
        <v>103</v>
      </c>
      <c r="B85" s="942" t="s">
        <v>956</v>
      </c>
      <c r="C85" s="481" t="s">
        <v>958</v>
      </c>
      <c r="D85" s="213" t="s">
        <v>1927</v>
      </c>
      <c r="E85" s="213" t="s">
        <v>2380</v>
      </c>
      <c r="F85" s="214" t="s">
        <v>494</v>
      </c>
      <c r="G85" s="482" t="s">
        <v>328</v>
      </c>
      <c r="H85" s="214"/>
      <c r="I85" s="215"/>
      <c r="J85" s="458" t="s">
        <v>2522</v>
      </c>
      <c r="K85" s="458"/>
      <c r="L85" s="458"/>
      <c r="M85" s="486"/>
      <c r="N85" s="486"/>
      <c r="O85" s="953">
        <v>41324</v>
      </c>
      <c r="P85" s="487" t="s">
        <v>3226</v>
      </c>
      <c r="Q85" s="458" t="s">
        <v>3772</v>
      </c>
      <c r="R85" s="458"/>
      <c r="S85" s="426" t="s">
        <v>2122</v>
      </c>
    </row>
    <row r="86" spans="1:19" s="15" customFormat="1" ht="43.2" x14ac:dyDescent="0.3">
      <c r="A86" s="942">
        <v>104</v>
      </c>
      <c r="B86" s="942" t="s">
        <v>956</v>
      </c>
      <c r="C86" s="481" t="s">
        <v>1375</v>
      </c>
      <c r="D86" s="213" t="s">
        <v>1927</v>
      </c>
      <c r="E86" s="213" t="s">
        <v>2380</v>
      </c>
      <c r="F86" s="214" t="s">
        <v>1376</v>
      </c>
      <c r="G86" s="482" t="s">
        <v>320</v>
      </c>
      <c r="H86" s="214"/>
      <c r="I86" s="215"/>
      <c r="J86" s="458" t="s">
        <v>2422</v>
      </c>
      <c r="K86" s="492"/>
      <c r="L86" s="458"/>
      <c r="M86" s="486"/>
      <c r="N86" s="486"/>
      <c r="O86" s="953">
        <v>41324</v>
      </c>
      <c r="P86" s="487" t="s">
        <v>3180</v>
      </c>
      <c r="Q86" s="458" t="s">
        <v>3775</v>
      </c>
      <c r="R86" s="458"/>
      <c r="S86" s="426" t="s">
        <v>2122</v>
      </c>
    </row>
    <row r="87" spans="1:19" ht="28.8" x14ac:dyDescent="0.3">
      <c r="A87" s="942">
        <v>105</v>
      </c>
      <c r="B87" s="942" t="s">
        <v>956</v>
      </c>
      <c r="C87" s="485" t="s">
        <v>1377</v>
      </c>
      <c r="D87" s="213" t="s">
        <v>1927</v>
      </c>
      <c r="E87" s="213" t="s">
        <v>2380</v>
      </c>
      <c r="F87" s="216" t="s">
        <v>1378</v>
      </c>
      <c r="G87" s="496" t="s">
        <v>328</v>
      </c>
      <c r="H87" s="214"/>
      <c r="I87" s="215"/>
      <c r="J87" s="458" t="s">
        <v>2422</v>
      </c>
      <c r="K87" s="458"/>
      <c r="L87" s="458"/>
      <c r="M87" s="486"/>
      <c r="N87" s="486"/>
      <c r="O87" s="953">
        <v>41324</v>
      </c>
      <c r="P87" s="487" t="s">
        <v>3180</v>
      </c>
      <c r="Q87" s="458" t="s">
        <v>3776</v>
      </c>
      <c r="R87" s="458"/>
      <c r="S87" s="426" t="s">
        <v>2122</v>
      </c>
    </row>
    <row r="88" spans="1:19" ht="43.2" x14ac:dyDescent="0.3">
      <c r="A88" s="942">
        <v>114</v>
      </c>
      <c r="B88" s="942" t="s">
        <v>956</v>
      </c>
      <c r="C88" s="481" t="s">
        <v>496</v>
      </c>
      <c r="D88" s="213" t="s">
        <v>1927</v>
      </c>
      <c r="E88" s="213" t="s">
        <v>2380</v>
      </c>
      <c r="F88" s="214" t="s">
        <v>497</v>
      </c>
      <c r="G88" s="489" t="s">
        <v>320</v>
      </c>
      <c r="H88" s="214"/>
      <c r="I88" s="218"/>
      <c r="J88" s="458" t="s">
        <v>2522</v>
      </c>
      <c r="K88" s="458"/>
      <c r="L88" s="458"/>
      <c r="M88" s="486"/>
      <c r="N88" s="486"/>
      <c r="O88" s="953">
        <v>41324</v>
      </c>
      <c r="P88" s="487" t="s">
        <v>3226</v>
      </c>
      <c r="Q88" s="458" t="s">
        <v>3772</v>
      </c>
      <c r="R88" s="458"/>
      <c r="S88" s="426" t="s">
        <v>2122</v>
      </c>
    </row>
    <row r="89" spans="1:19" ht="90" hidden="1" x14ac:dyDescent="0.25">
      <c r="A89" s="942" t="s">
        <v>3504</v>
      </c>
      <c r="B89" s="942"/>
      <c r="C89" s="612"/>
      <c r="D89" s="612"/>
      <c r="E89" s="615"/>
      <c r="F89" s="612" t="s">
        <v>3777</v>
      </c>
      <c r="G89" s="612"/>
      <c r="H89" s="612"/>
      <c r="I89" s="615"/>
      <c r="J89" s="612" t="s">
        <v>2522</v>
      </c>
      <c r="K89" s="612"/>
      <c r="L89" s="612"/>
      <c r="M89" s="613"/>
      <c r="N89" s="613"/>
      <c r="O89" s="954"/>
      <c r="P89" s="486"/>
      <c r="Q89" s="458"/>
      <c r="R89" s="458"/>
      <c r="S89" s="435"/>
    </row>
    <row r="90" spans="1:19" ht="90" hidden="1" x14ac:dyDescent="0.25">
      <c r="A90" s="942" t="s">
        <v>3504</v>
      </c>
      <c r="B90" s="942"/>
      <c r="C90" s="612"/>
      <c r="D90" s="612"/>
      <c r="E90" s="615"/>
      <c r="F90" s="612" t="s">
        <v>3778</v>
      </c>
      <c r="G90" s="612"/>
      <c r="H90" s="612"/>
      <c r="I90" s="615"/>
      <c r="J90" s="612" t="s">
        <v>2522</v>
      </c>
      <c r="K90" s="612"/>
      <c r="L90" s="612"/>
      <c r="M90" s="613"/>
      <c r="N90" s="613"/>
      <c r="O90" s="954"/>
      <c r="P90" s="486"/>
      <c r="Q90" s="458"/>
      <c r="R90" s="458"/>
      <c r="S90" s="435"/>
    </row>
    <row r="91" spans="1:19" ht="105" hidden="1" x14ac:dyDescent="0.25">
      <c r="A91" s="942" t="s">
        <v>3504</v>
      </c>
      <c r="B91" s="942"/>
      <c r="C91" s="612"/>
      <c r="D91" s="612"/>
      <c r="E91" s="615"/>
      <c r="F91" s="612" t="s">
        <v>3779</v>
      </c>
      <c r="G91" s="612"/>
      <c r="H91" s="612"/>
      <c r="I91" s="615"/>
      <c r="J91" s="612" t="s">
        <v>2522</v>
      </c>
      <c r="K91" s="612"/>
      <c r="L91" s="612"/>
      <c r="M91" s="613"/>
      <c r="N91" s="613"/>
      <c r="O91" s="954"/>
      <c r="P91" s="486"/>
      <c r="Q91" s="458"/>
      <c r="R91" s="458"/>
      <c r="S91" s="435"/>
    </row>
    <row r="92" spans="1:19" ht="105" hidden="1" x14ac:dyDescent="0.25">
      <c r="A92" s="942" t="s">
        <v>3504</v>
      </c>
      <c r="B92" s="942"/>
      <c r="C92" s="612"/>
      <c r="D92" s="612"/>
      <c r="E92" s="615"/>
      <c r="F92" s="612" t="s">
        <v>3780</v>
      </c>
      <c r="G92" s="612"/>
      <c r="H92" s="612"/>
      <c r="I92" s="615"/>
      <c r="J92" s="612" t="s">
        <v>2522</v>
      </c>
      <c r="K92" s="612"/>
      <c r="L92" s="612"/>
      <c r="M92" s="613"/>
      <c r="N92" s="613"/>
      <c r="O92" s="954"/>
      <c r="P92" s="486"/>
      <c r="Q92" s="458"/>
      <c r="R92" s="458"/>
      <c r="S92" s="435"/>
    </row>
    <row r="93" spans="1:19" ht="30" hidden="1" x14ac:dyDescent="0.25">
      <c r="A93" s="942" t="s">
        <v>3504</v>
      </c>
      <c r="B93" s="942"/>
      <c r="C93" s="612"/>
      <c r="D93" s="612"/>
      <c r="E93" s="615"/>
      <c r="F93" s="206" t="s">
        <v>3781</v>
      </c>
      <c r="G93" s="612"/>
      <c r="H93" s="612"/>
      <c r="I93" s="615"/>
      <c r="J93" s="612" t="s">
        <v>2522</v>
      </c>
      <c r="K93" s="612"/>
      <c r="L93" s="612"/>
      <c r="M93" s="613"/>
      <c r="N93" s="613"/>
      <c r="O93" s="954"/>
      <c r="P93" s="486"/>
      <c r="Q93" s="458"/>
      <c r="R93" s="458"/>
      <c r="S93" s="435"/>
    </row>
    <row r="94" spans="1:19" ht="45" hidden="1" x14ac:dyDescent="0.25">
      <c r="A94" s="942" t="s">
        <v>3504</v>
      </c>
      <c r="B94" s="942"/>
      <c r="C94" s="612"/>
      <c r="D94" s="612"/>
      <c r="E94" s="615"/>
      <c r="F94" s="612" t="s">
        <v>3544</v>
      </c>
      <c r="G94" s="612"/>
      <c r="H94" s="612"/>
      <c r="I94" s="615"/>
      <c r="J94" s="612" t="s">
        <v>2422</v>
      </c>
      <c r="K94" s="612"/>
      <c r="L94" s="612"/>
      <c r="M94" s="613"/>
      <c r="N94" s="613"/>
      <c r="O94" s="954"/>
      <c r="P94" s="486"/>
      <c r="Q94" s="458"/>
      <c r="R94" s="458"/>
      <c r="S94" s="435"/>
    </row>
    <row r="95" spans="1:19" ht="45" hidden="1" x14ac:dyDescent="0.25">
      <c r="A95" s="942" t="s">
        <v>3504</v>
      </c>
      <c r="B95" s="942"/>
      <c r="C95" s="612"/>
      <c r="D95" s="612"/>
      <c r="E95" s="615"/>
      <c r="F95" s="612" t="s">
        <v>3545</v>
      </c>
      <c r="G95" s="612"/>
      <c r="H95" s="612"/>
      <c r="I95" s="615"/>
      <c r="J95" s="612" t="s">
        <v>2422</v>
      </c>
      <c r="K95" s="612"/>
      <c r="L95" s="612"/>
      <c r="M95" s="613"/>
      <c r="N95" s="613"/>
      <c r="O95" s="954"/>
      <c r="P95" s="486"/>
      <c r="Q95" s="458"/>
      <c r="R95" s="458"/>
      <c r="S95" s="435"/>
    </row>
    <row r="96" spans="1:19" ht="45" hidden="1" x14ac:dyDescent="0.25">
      <c r="A96" s="942" t="s">
        <v>3504</v>
      </c>
      <c r="B96" s="942"/>
      <c r="C96" s="612"/>
      <c r="D96" s="612"/>
      <c r="E96" s="615"/>
      <c r="F96" s="612" t="s">
        <v>3782</v>
      </c>
      <c r="G96" s="612"/>
      <c r="H96" s="612"/>
      <c r="I96" s="615"/>
      <c r="J96" s="612" t="s">
        <v>2522</v>
      </c>
      <c r="K96" s="612"/>
      <c r="L96" s="612"/>
      <c r="M96" s="613"/>
      <c r="N96" s="613"/>
      <c r="O96" s="954"/>
      <c r="P96" s="486"/>
      <c r="Q96" s="458"/>
      <c r="R96" s="458"/>
      <c r="S96" s="435"/>
    </row>
    <row r="97" spans="1:19" ht="45" hidden="1" x14ac:dyDescent="0.25">
      <c r="A97" s="942" t="s">
        <v>3504</v>
      </c>
      <c r="B97" s="942"/>
      <c r="C97" s="612"/>
      <c r="D97" s="612"/>
      <c r="E97" s="615"/>
      <c r="F97" s="612" t="s">
        <v>3546</v>
      </c>
      <c r="G97" s="612"/>
      <c r="H97" s="612"/>
      <c r="I97" s="615"/>
      <c r="J97" s="612" t="s">
        <v>2422</v>
      </c>
      <c r="K97" s="612"/>
      <c r="L97" s="612"/>
      <c r="M97" s="613"/>
      <c r="N97" s="613"/>
      <c r="O97" s="954"/>
      <c r="P97" s="486"/>
      <c r="Q97" s="458"/>
      <c r="R97" s="458"/>
      <c r="S97" s="435"/>
    </row>
    <row r="98" spans="1:19" ht="45" hidden="1" x14ac:dyDescent="0.25">
      <c r="A98" s="955" t="s">
        <v>3504</v>
      </c>
      <c r="B98" s="955"/>
      <c r="C98" s="612"/>
      <c r="D98" s="612"/>
      <c r="E98" s="615"/>
      <c r="F98" s="612" t="s">
        <v>3547</v>
      </c>
      <c r="G98" s="612"/>
      <c r="H98" s="612"/>
      <c r="I98" s="615"/>
      <c r="J98" s="612" t="s">
        <v>2422</v>
      </c>
      <c r="K98" s="612"/>
      <c r="L98" s="612"/>
      <c r="M98" s="613"/>
      <c r="N98" s="613"/>
      <c r="O98" s="954"/>
      <c r="P98" s="486"/>
      <c r="Q98" s="458"/>
      <c r="R98" s="458"/>
      <c r="S98" s="435"/>
    </row>
    <row r="99" spans="1:19" ht="45" hidden="1" x14ac:dyDescent="0.25">
      <c r="A99" s="942" t="s">
        <v>3504</v>
      </c>
      <c r="B99" s="942"/>
      <c r="C99" s="612"/>
      <c r="D99" s="612"/>
      <c r="E99" s="615"/>
      <c r="F99" s="612" t="s">
        <v>3783</v>
      </c>
      <c r="G99" s="612"/>
      <c r="H99" s="612"/>
      <c r="I99" s="615"/>
      <c r="J99" s="612" t="s">
        <v>2422</v>
      </c>
      <c r="K99" s="612"/>
      <c r="L99" s="612"/>
      <c r="M99" s="613"/>
      <c r="N99" s="613"/>
      <c r="O99" s="954"/>
      <c r="P99" s="486"/>
      <c r="Q99" s="458"/>
      <c r="R99" s="458"/>
      <c r="S99" s="435"/>
    </row>
    <row r="100" spans="1:19" x14ac:dyDescent="0.3">
      <c r="A100" s="21"/>
      <c r="B100" s="55"/>
      <c r="C100" s="55"/>
      <c r="D100" s="55"/>
      <c r="E100" s="66"/>
      <c r="F100" s="55"/>
      <c r="G100" s="55"/>
      <c r="H100" s="55"/>
      <c r="I100" s="66"/>
      <c r="S100" s="55"/>
    </row>
    <row r="101" spans="1:19" x14ac:dyDescent="0.3">
      <c r="A101" s="21"/>
      <c r="B101" s="55"/>
      <c r="C101" s="55"/>
      <c r="D101" s="55"/>
      <c r="E101" s="66"/>
      <c r="F101" s="55"/>
      <c r="G101" s="55"/>
      <c r="H101" s="55"/>
      <c r="I101" s="66"/>
      <c r="S101" s="55"/>
    </row>
    <row r="102" spans="1:19" x14ac:dyDescent="0.3">
      <c r="A102" s="21"/>
      <c r="B102" s="55"/>
      <c r="C102" s="55"/>
      <c r="D102" s="55"/>
      <c r="E102" s="66"/>
      <c r="F102" s="55"/>
      <c r="G102" s="55"/>
      <c r="H102" s="55"/>
      <c r="I102" s="66"/>
      <c r="S102" s="55"/>
    </row>
    <row r="103" spans="1:19" x14ac:dyDescent="0.3">
      <c r="A103" s="21"/>
      <c r="B103" s="55"/>
      <c r="C103" s="55"/>
      <c r="D103" s="55"/>
      <c r="E103" s="66"/>
      <c r="F103" s="55"/>
      <c r="G103" s="55"/>
      <c r="H103" s="55"/>
      <c r="I103" s="66"/>
      <c r="S103" s="55"/>
    </row>
    <row r="104" spans="1:19" x14ac:dyDescent="0.3">
      <c r="A104" s="21"/>
      <c r="B104" s="55"/>
      <c r="C104" s="55"/>
      <c r="D104" s="55"/>
      <c r="E104" s="66"/>
      <c r="F104" s="55"/>
      <c r="G104" s="55"/>
      <c r="H104" s="55"/>
      <c r="I104" s="66"/>
      <c r="S104" s="55"/>
    </row>
    <row r="105" spans="1:19" x14ac:dyDescent="0.3">
      <c r="A105" s="21"/>
      <c r="B105" s="55"/>
      <c r="C105" s="55"/>
      <c r="D105" s="55"/>
      <c r="E105" s="66"/>
      <c r="F105" s="55"/>
      <c r="G105" s="55"/>
      <c r="H105" s="55"/>
      <c r="S105" s="55"/>
    </row>
    <row r="106" spans="1:19" x14ac:dyDescent="0.3">
      <c r="A106" s="21"/>
      <c r="B106" s="55"/>
      <c r="C106" s="55"/>
      <c r="D106" s="55"/>
      <c r="E106" s="66"/>
      <c r="F106" s="55"/>
      <c r="G106" s="55"/>
      <c r="H106" s="55"/>
      <c r="S106" s="55"/>
    </row>
    <row r="107" spans="1:19" x14ac:dyDescent="0.3">
      <c r="A107" s="21"/>
      <c r="B107" s="55"/>
      <c r="C107" s="55"/>
      <c r="D107" s="55"/>
      <c r="E107" s="66"/>
      <c r="F107" s="55"/>
      <c r="G107" s="55"/>
      <c r="H107" s="55"/>
      <c r="S107" s="55"/>
    </row>
    <row r="108" spans="1:19" x14ac:dyDescent="0.3">
      <c r="A108" s="21"/>
      <c r="B108" s="55"/>
      <c r="C108" s="55"/>
      <c r="D108" s="55"/>
      <c r="E108" s="66"/>
      <c r="F108" s="55"/>
      <c r="G108" s="55"/>
      <c r="H108" s="55"/>
      <c r="S108" s="55"/>
    </row>
    <row r="109" spans="1:19" x14ac:dyDescent="0.3">
      <c r="A109" s="21"/>
      <c r="B109" s="55"/>
      <c r="C109" s="55"/>
      <c r="D109" s="55"/>
      <c r="E109" s="66"/>
      <c r="F109" s="55"/>
      <c r="G109" s="55"/>
      <c r="H109" s="55"/>
      <c r="S109" s="55"/>
    </row>
    <row r="110" spans="1:19" x14ac:dyDescent="0.3">
      <c r="A110" s="21"/>
      <c r="B110" s="55"/>
      <c r="C110" s="55"/>
      <c r="D110" s="55"/>
      <c r="E110" s="66"/>
      <c r="F110" s="55"/>
      <c r="G110" s="55"/>
      <c r="H110" s="55"/>
      <c r="S110" s="55"/>
    </row>
    <row r="111" spans="1:19" x14ac:dyDescent="0.3">
      <c r="A111" s="21"/>
      <c r="B111" s="55"/>
      <c r="C111" s="55"/>
      <c r="D111" s="55"/>
      <c r="E111" s="66"/>
      <c r="F111" s="55"/>
      <c r="G111" s="55"/>
      <c r="H111" s="55"/>
      <c r="S111" s="55"/>
    </row>
    <row r="112" spans="1:19" x14ac:dyDescent="0.3">
      <c r="A112" s="21"/>
      <c r="B112" s="55"/>
      <c r="C112" s="55"/>
      <c r="D112" s="55"/>
      <c r="E112" s="66"/>
      <c r="F112" s="55"/>
      <c r="G112" s="55"/>
      <c r="H112" s="55"/>
      <c r="S112" s="55"/>
    </row>
    <row r="113" spans="1:19" x14ac:dyDescent="0.3">
      <c r="A113" s="21"/>
      <c r="B113" s="55"/>
      <c r="C113" s="55"/>
      <c r="D113" s="55"/>
      <c r="E113" s="66"/>
      <c r="F113" s="55"/>
      <c r="G113" s="55"/>
      <c r="H113" s="55"/>
      <c r="S113" s="55"/>
    </row>
    <row r="114" spans="1:19" x14ac:dyDescent="0.3">
      <c r="A114" s="21"/>
      <c r="B114" s="55"/>
      <c r="C114" s="55"/>
      <c r="D114" s="55"/>
      <c r="E114" s="66"/>
      <c r="F114" s="55"/>
      <c r="G114" s="55"/>
      <c r="H114" s="55"/>
      <c r="S114" s="55"/>
    </row>
    <row r="115" spans="1:19" x14ac:dyDescent="0.3">
      <c r="A115" s="21"/>
      <c r="B115" s="55"/>
      <c r="C115" s="55"/>
      <c r="D115" s="55"/>
      <c r="E115" s="66"/>
      <c r="F115" s="55"/>
      <c r="G115" s="55"/>
      <c r="H115" s="55"/>
      <c r="S115" s="55"/>
    </row>
    <row r="116" spans="1:19" x14ac:dyDescent="0.3">
      <c r="A116" s="21"/>
      <c r="B116" s="55"/>
      <c r="C116" s="55"/>
      <c r="D116" s="55"/>
      <c r="E116" s="66"/>
      <c r="F116" s="55"/>
      <c r="G116" s="55"/>
      <c r="H116" s="55"/>
      <c r="S116" s="55"/>
    </row>
    <row r="117" spans="1:19" x14ac:dyDescent="0.3">
      <c r="A117" s="21"/>
      <c r="B117" s="55"/>
      <c r="C117" s="55"/>
      <c r="D117" s="55"/>
      <c r="E117" s="66"/>
      <c r="F117" s="55"/>
      <c r="G117" s="55"/>
      <c r="H117" s="55"/>
      <c r="S117" s="55"/>
    </row>
    <row r="118" spans="1:19" x14ac:dyDescent="0.3">
      <c r="A118" s="21"/>
      <c r="B118" s="55"/>
      <c r="C118" s="55"/>
      <c r="D118" s="55"/>
      <c r="E118" s="66"/>
      <c r="F118" s="55"/>
      <c r="G118" s="55"/>
      <c r="H118" s="55"/>
      <c r="S118" s="55"/>
    </row>
    <row r="119" spans="1:19" x14ac:dyDescent="0.3">
      <c r="A119" s="21"/>
      <c r="B119" s="55"/>
      <c r="C119" s="55"/>
      <c r="D119" s="55"/>
      <c r="E119" s="66"/>
      <c r="F119" s="55"/>
      <c r="G119" s="55"/>
      <c r="H119" s="55"/>
      <c r="S119" s="55"/>
    </row>
    <row r="120" spans="1:19" x14ac:dyDescent="0.3">
      <c r="A120" s="21"/>
      <c r="B120" s="55"/>
      <c r="C120" s="55"/>
      <c r="D120" s="55"/>
      <c r="E120" s="66"/>
      <c r="F120" s="55"/>
      <c r="G120" s="55"/>
      <c r="H120" s="55"/>
      <c r="S120" s="55"/>
    </row>
    <row r="121" spans="1:19" x14ac:dyDescent="0.3">
      <c r="A121" s="21"/>
      <c r="B121" s="55"/>
      <c r="C121" s="55"/>
      <c r="D121" s="55"/>
      <c r="E121" s="66"/>
      <c r="F121" s="55"/>
      <c r="G121" s="55"/>
      <c r="H121" s="55"/>
      <c r="S121" s="55"/>
    </row>
    <row r="122" spans="1:19" x14ac:dyDescent="0.3">
      <c r="A122" s="21"/>
      <c r="B122" s="55"/>
      <c r="C122" s="55"/>
      <c r="D122" s="55"/>
      <c r="E122" s="66"/>
      <c r="F122" s="55"/>
      <c r="G122" s="55"/>
      <c r="H122" s="55"/>
      <c r="S122" s="55"/>
    </row>
    <row r="123" spans="1:19" x14ac:dyDescent="0.3">
      <c r="A123" s="21"/>
      <c r="B123" s="55"/>
      <c r="C123" s="55"/>
      <c r="D123" s="55"/>
      <c r="E123" s="66"/>
      <c r="F123" s="55"/>
      <c r="G123" s="55"/>
      <c r="H123" s="55"/>
      <c r="S123" s="55"/>
    </row>
    <row r="124" spans="1:19" x14ac:dyDescent="0.3">
      <c r="A124" s="21"/>
      <c r="B124" s="55"/>
      <c r="C124" s="55"/>
      <c r="D124" s="55"/>
      <c r="E124" s="66"/>
      <c r="F124" s="55"/>
      <c r="G124" s="55"/>
      <c r="H124" s="55"/>
      <c r="S124" s="55"/>
    </row>
    <row r="125" spans="1:19" x14ac:dyDescent="0.3">
      <c r="A125" s="21"/>
      <c r="B125" s="55"/>
      <c r="C125" s="55"/>
      <c r="D125" s="55"/>
      <c r="E125" s="66"/>
      <c r="F125" s="55"/>
      <c r="G125" s="55"/>
      <c r="H125" s="55"/>
      <c r="S125" s="55"/>
    </row>
    <row r="126" spans="1:19" x14ac:dyDescent="0.3">
      <c r="A126" s="21"/>
      <c r="B126" s="55"/>
      <c r="C126" s="55"/>
      <c r="D126" s="55"/>
      <c r="E126" s="66"/>
      <c r="F126" s="55"/>
      <c r="G126" s="55"/>
      <c r="H126" s="55"/>
      <c r="S126" s="55"/>
    </row>
    <row r="127" spans="1:19" x14ac:dyDescent="0.3">
      <c r="A127" s="21"/>
      <c r="B127" s="55"/>
      <c r="C127" s="55"/>
      <c r="D127" s="55"/>
      <c r="E127" s="66"/>
      <c r="F127" s="55"/>
      <c r="G127" s="55"/>
      <c r="H127" s="55"/>
      <c r="S127" s="55"/>
    </row>
    <row r="128" spans="1:19" x14ac:dyDescent="0.3">
      <c r="A128" s="21"/>
      <c r="B128" s="55"/>
      <c r="C128" s="55"/>
      <c r="D128" s="55"/>
      <c r="E128" s="66"/>
      <c r="F128" s="55"/>
      <c r="G128" s="55"/>
      <c r="H128" s="55"/>
      <c r="S128" s="55"/>
    </row>
    <row r="129" spans="1:19" x14ac:dyDescent="0.3">
      <c r="A129" s="21"/>
      <c r="B129" s="55"/>
      <c r="C129" s="55"/>
      <c r="D129" s="55"/>
      <c r="E129" s="66"/>
      <c r="F129" s="55"/>
      <c r="G129" s="55"/>
      <c r="H129" s="55"/>
      <c r="S129" s="55"/>
    </row>
  </sheetData>
  <autoFilter ref="A3:S99"/>
  <dataValidations count="3">
    <dataValidation type="list" allowBlank="1" showInputMessage="1" showErrorMessage="1" sqref="P23">
      <formula1>List</formula1>
    </dataValidation>
    <dataValidation type="list" allowBlank="1" showInputMessage="1" showErrorMessage="1" sqref="P4:P22 P24:P88">
      <formula1>"Confirmed,Not Required,Not Discussed,New-Confirmed,Covered Elsewhe,Confirmed with Modifications, Discussed-Not Confirmed"</formula1>
    </dataValidation>
    <dataValidation type="list" allowBlank="1" showInputMessage="1" showErrorMessage="1" sqref="S4:S99">
      <formula1>"Business/Policy,Functional,Non-Functional,Interface,Data,Notification,Reporting"</formula1>
    </dataValidation>
  </dataValidations>
  <pageMargins left="0.25" right="0.25" top="0.75" bottom="0.75" header="0.3" footer="0.3"/>
  <pageSetup paperSize="5" scale="73" fitToHeight="0" orientation="landscape" r:id="rId1"/>
  <headerFooter>
    <oddHeader>&amp;C&amp;"-,Bold"Financial Management Requirements Traceability Matrix</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303"/>
  <sheetViews>
    <sheetView tabSelected="1" zoomScale="80" zoomScaleNormal="80" workbookViewId="0">
      <selection activeCell="A11" sqref="A11:X11"/>
    </sheetView>
  </sheetViews>
  <sheetFormatPr defaultColWidth="9.109375" defaultRowHeight="88.5" customHeight="1" x14ac:dyDescent="0.3"/>
  <cols>
    <col min="1" max="1" width="8.6640625" style="53" customWidth="1"/>
    <col min="2" max="2" width="15.6640625" style="53" hidden="1" customWidth="1"/>
    <col min="3" max="3" width="15.6640625" style="53" customWidth="1"/>
    <col min="4" max="4" width="15.6640625" style="53" hidden="1" customWidth="1"/>
    <col min="5" max="5" width="15.6640625" style="53" customWidth="1"/>
    <col min="6" max="6" width="65.6640625" style="53" customWidth="1"/>
    <col min="7" max="7" width="10.6640625" style="53" hidden="1" customWidth="1"/>
    <col min="8" max="9" width="30.6640625" style="53" hidden="1" customWidth="1"/>
    <col min="10" max="10" width="13.6640625" style="438" customWidth="1"/>
    <col min="11" max="13" width="10.6640625" style="67" hidden="1" customWidth="1"/>
    <col min="14" max="14" width="30.6640625" style="67" customWidth="1"/>
    <col min="15" max="16" width="16.6640625" style="67" customWidth="1"/>
    <col min="17" max="17" width="14.33203125" style="67" hidden="1" customWidth="1"/>
    <col min="18" max="20" width="10.6640625" style="67" hidden="1" customWidth="1"/>
    <col min="21" max="21" width="28.5546875" style="67" hidden="1" customWidth="1"/>
    <col min="22" max="22" width="10.6640625" style="67" hidden="1" customWidth="1"/>
    <col min="23" max="23" width="18.6640625" style="438" customWidth="1"/>
    <col min="24" max="24" width="36.109375" style="53" customWidth="1"/>
    <col min="25" max="37" width="8.6640625" style="103" customWidth="1"/>
    <col min="38" max="16384" width="9.109375" style="103"/>
  </cols>
  <sheetData>
    <row r="1" spans="1:36" ht="20.100000000000001" customHeight="1" x14ac:dyDescent="0.3">
      <c r="A1" s="468" t="s">
        <v>3549</v>
      </c>
      <c r="B1" s="281"/>
      <c r="C1" s="281"/>
      <c r="D1" s="281"/>
      <c r="E1" s="281"/>
      <c r="F1" s="281"/>
      <c r="G1" s="282"/>
      <c r="H1" s="282"/>
      <c r="I1" s="282"/>
      <c r="J1" s="437"/>
      <c r="K1" s="66"/>
      <c r="L1" s="66"/>
      <c r="M1" s="66"/>
      <c r="N1" s="66"/>
      <c r="O1" s="66"/>
      <c r="P1" s="66"/>
      <c r="Q1" s="66"/>
      <c r="R1" s="66"/>
      <c r="S1" s="66"/>
      <c r="T1" s="66"/>
      <c r="U1" s="66"/>
      <c r="V1" s="66"/>
      <c r="W1" s="437"/>
      <c r="Y1" s="346"/>
      <c r="Z1" s="346"/>
      <c r="AA1" s="346"/>
      <c r="AB1" s="346"/>
      <c r="AC1" s="346"/>
      <c r="AD1" s="346"/>
      <c r="AE1" s="346"/>
      <c r="AF1" s="346"/>
      <c r="AG1" s="346"/>
      <c r="AH1" s="346"/>
      <c r="AI1" s="346"/>
      <c r="AJ1" s="346"/>
    </row>
    <row r="2" spans="1:36" ht="20.100000000000001" customHeight="1" x14ac:dyDescent="0.3">
      <c r="A2" s="283"/>
      <c r="Y2" s="98"/>
      <c r="Z2" s="98"/>
      <c r="AA2" s="98"/>
      <c r="AB2" s="98"/>
      <c r="AC2" s="98"/>
      <c r="AD2" s="98"/>
      <c r="AE2" s="98"/>
      <c r="AF2" s="467"/>
      <c r="AG2" s="98"/>
      <c r="AH2" s="98"/>
      <c r="AI2" s="98"/>
      <c r="AJ2" s="98"/>
    </row>
    <row r="3" spans="1:36" s="98" customFormat="1" ht="70.5" customHeight="1" x14ac:dyDescent="0.25">
      <c r="A3" s="332" t="s">
        <v>1386</v>
      </c>
      <c r="B3" s="332" t="s">
        <v>1387</v>
      </c>
      <c r="C3" s="332" t="s">
        <v>1388</v>
      </c>
      <c r="D3" s="332" t="s">
        <v>2635</v>
      </c>
      <c r="E3" s="332" t="s">
        <v>2364</v>
      </c>
      <c r="F3" s="332" t="s">
        <v>1389</v>
      </c>
      <c r="G3" s="309" t="s">
        <v>340</v>
      </c>
      <c r="H3" s="309" t="s">
        <v>342</v>
      </c>
      <c r="I3" s="310" t="s">
        <v>1967</v>
      </c>
      <c r="J3" s="302" t="s">
        <v>2633</v>
      </c>
      <c r="K3" s="302" t="s">
        <v>2631</v>
      </c>
      <c r="L3" s="302" t="s">
        <v>2630</v>
      </c>
      <c r="M3" s="302" t="s">
        <v>2629</v>
      </c>
      <c r="N3" s="302" t="s">
        <v>2386</v>
      </c>
      <c r="O3" s="302" t="s">
        <v>2628</v>
      </c>
      <c r="P3" s="302" t="s">
        <v>2627</v>
      </c>
      <c r="Q3" s="302" t="s">
        <v>2636</v>
      </c>
      <c r="R3" s="302" t="s">
        <v>2637</v>
      </c>
      <c r="S3" s="302" t="s">
        <v>2638</v>
      </c>
      <c r="T3" s="302" t="s">
        <v>2639</v>
      </c>
      <c r="U3" s="302" t="s">
        <v>2626</v>
      </c>
      <c r="V3" s="302" t="s">
        <v>2121</v>
      </c>
      <c r="W3" s="302" t="s">
        <v>2418</v>
      </c>
    </row>
    <row r="4" spans="1:36" s="114" customFormat="1" ht="45" x14ac:dyDescent="0.25">
      <c r="A4" s="228" t="s">
        <v>856</v>
      </c>
      <c r="B4" s="224" t="s">
        <v>1291</v>
      </c>
      <c r="C4" s="224" t="s">
        <v>1303</v>
      </c>
      <c r="D4" s="214" t="s">
        <v>1925</v>
      </c>
      <c r="E4" s="224" t="s">
        <v>1925</v>
      </c>
      <c r="F4" s="236" t="s">
        <v>1296</v>
      </c>
      <c r="G4" s="956" t="s">
        <v>320</v>
      </c>
      <c r="H4" s="217"/>
      <c r="I4" s="957" t="s">
        <v>2057</v>
      </c>
      <c r="J4" s="427" t="s">
        <v>2677</v>
      </c>
      <c r="K4" s="958"/>
      <c r="L4" s="958"/>
      <c r="M4" s="958"/>
      <c r="N4" s="959"/>
      <c r="O4" s="958"/>
      <c r="P4" s="958"/>
      <c r="Q4" s="958"/>
      <c r="R4" s="958"/>
      <c r="S4" s="958"/>
      <c r="T4" s="958"/>
      <c r="U4" s="958" t="s">
        <v>2677</v>
      </c>
      <c r="V4" s="958"/>
      <c r="W4" s="427" t="s">
        <v>2122</v>
      </c>
    </row>
    <row r="5" spans="1:36" s="114" customFormat="1" ht="228.75" customHeight="1" x14ac:dyDescent="0.25">
      <c r="A5" s="228" t="s">
        <v>857</v>
      </c>
      <c r="B5" s="224" t="s">
        <v>1291</v>
      </c>
      <c r="C5" s="224" t="s">
        <v>1303</v>
      </c>
      <c r="D5" s="214" t="s">
        <v>1925</v>
      </c>
      <c r="E5" s="224" t="s">
        <v>1925</v>
      </c>
      <c r="F5" s="236" t="s">
        <v>1297</v>
      </c>
      <c r="G5" s="956" t="s">
        <v>320</v>
      </c>
      <c r="H5" s="217"/>
      <c r="I5" s="957" t="s">
        <v>2057</v>
      </c>
      <c r="J5" s="427" t="s">
        <v>2522</v>
      </c>
      <c r="K5" s="958"/>
      <c r="L5" s="958"/>
      <c r="M5" s="958"/>
      <c r="N5" s="959" t="s">
        <v>3550</v>
      </c>
      <c r="O5" s="959" t="s">
        <v>3551</v>
      </c>
      <c r="P5" s="960" t="s">
        <v>3784</v>
      </c>
      <c r="Q5" s="958"/>
      <c r="R5" s="958"/>
      <c r="S5" s="958"/>
      <c r="T5" s="958"/>
      <c r="U5" s="958" t="s">
        <v>3266</v>
      </c>
      <c r="V5" s="958"/>
      <c r="W5" s="427" t="s">
        <v>2122</v>
      </c>
    </row>
    <row r="6" spans="1:36" s="114" customFormat="1" ht="30" x14ac:dyDescent="0.25">
      <c r="A6" s="228" t="s">
        <v>846</v>
      </c>
      <c r="B6" s="224" t="s">
        <v>1291</v>
      </c>
      <c r="C6" s="224" t="s">
        <v>1292</v>
      </c>
      <c r="D6" s="214" t="s">
        <v>1925</v>
      </c>
      <c r="E6" s="224" t="s">
        <v>1925</v>
      </c>
      <c r="F6" s="236" t="s">
        <v>3552</v>
      </c>
      <c r="G6" s="956" t="s">
        <v>320</v>
      </c>
      <c r="H6" s="217"/>
      <c r="I6" s="957" t="s">
        <v>2057</v>
      </c>
      <c r="J6" s="427" t="s">
        <v>2677</v>
      </c>
      <c r="K6" s="958"/>
      <c r="L6" s="958"/>
      <c r="M6" s="958"/>
      <c r="N6" s="959"/>
      <c r="O6" s="958"/>
      <c r="P6" s="958"/>
      <c r="Q6" s="958"/>
      <c r="R6" s="958"/>
      <c r="S6" s="958"/>
      <c r="T6" s="958"/>
      <c r="U6" s="958" t="s">
        <v>2677</v>
      </c>
      <c r="V6" s="958"/>
      <c r="W6" s="427" t="s">
        <v>2122</v>
      </c>
    </row>
    <row r="7" spans="1:36" s="114" customFormat="1" ht="172.5" customHeight="1" x14ac:dyDescent="0.25">
      <c r="A7" s="228" t="s">
        <v>847</v>
      </c>
      <c r="B7" s="224" t="s">
        <v>1291</v>
      </c>
      <c r="C7" s="224" t="s">
        <v>1292</v>
      </c>
      <c r="D7" s="214" t="s">
        <v>1925</v>
      </c>
      <c r="E7" s="224" t="s">
        <v>1925</v>
      </c>
      <c r="F7" s="236" t="s">
        <v>308</v>
      </c>
      <c r="G7" s="956" t="s">
        <v>320</v>
      </c>
      <c r="H7" s="217"/>
      <c r="I7" s="957" t="s">
        <v>2057</v>
      </c>
      <c r="J7" s="427" t="s">
        <v>2522</v>
      </c>
      <c r="K7" s="958"/>
      <c r="L7" s="958"/>
      <c r="M7" s="958"/>
      <c r="N7" s="959" t="s">
        <v>3553</v>
      </c>
      <c r="O7" s="959" t="s">
        <v>3551</v>
      </c>
      <c r="P7" s="960" t="s">
        <v>2446</v>
      </c>
      <c r="Q7" s="958"/>
      <c r="R7" s="958"/>
      <c r="S7" s="958"/>
      <c r="T7" s="958"/>
      <c r="U7" s="958" t="s">
        <v>3266</v>
      </c>
      <c r="V7" s="958"/>
      <c r="W7" s="427" t="s">
        <v>2122</v>
      </c>
    </row>
    <row r="8" spans="1:36" s="114" customFormat="1" ht="27.6" x14ac:dyDescent="0.3">
      <c r="A8" s="228" t="s">
        <v>848</v>
      </c>
      <c r="B8" s="224" t="s">
        <v>1291</v>
      </c>
      <c r="C8" s="224" t="s">
        <v>1292</v>
      </c>
      <c r="D8" s="214" t="s">
        <v>1925</v>
      </c>
      <c r="E8" s="224" t="s">
        <v>1925</v>
      </c>
      <c r="F8" s="236" t="s">
        <v>309</v>
      </c>
      <c r="G8" s="956" t="s">
        <v>320</v>
      </c>
      <c r="H8" s="217"/>
      <c r="I8" s="957" t="s">
        <v>2057</v>
      </c>
      <c r="J8" s="427" t="s">
        <v>2677</v>
      </c>
      <c r="K8" s="958"/>
      <c r="L8" s="958"/>
      <c r="M8" s="958"/>
      <c r="N8" s="959"/>
      <c r="O8" s="958"/>
      <c r="P8" s="958"/>
      <c r="Q8" s="958"/>
      <c r="R8" s="958"/>
      <c r="S8" s="958"/>
      <c r="T8" s="958"/>
      <c r="U8" s="958" t="s">
        <v>2677</v>
      </c>
      <c r="V8" s="958"/>
      <c r="W8" s="427" t="s">
        <v>2122</v>
      </c>
    </row>
    <row r="9" spans="1:36" s="114" customFormat="1" ht="86.25" customHeight="1" x14ac:dyDescent="0.3">
      <c r="A9" s="228" t="s">
        <v>849</v>
      </c>
      <c r="B9" s="224" t="s">
        <v>1291</v>
      </c>
      <c r="C9" s="224" t="s">
        <v>1292</v>
      </c>
      <c r="D9" s="214" t="s">
        <v>1925</v>
      </c>
      <c r="E9" s="224" t="s">
        <v>1925</v>
      </c>
      <c r="F9" s="236" t="s">
        <v>310</v>
      </c>
      <c r="G9" s="956" t="s">
        <v>320</v>
      </c>
      <c r="H9" s="217"/>
      <c r="I9" s="957" t="s">
        <v>2057</v>
      </c>
      <c r="J9" s="427" t="s">
        <v>2677</v>
      </c>
      <c r="K9" s="958"/>
      <c r="L9" s="958"/>
      <c r="M9" s="958"/>
      <c r="N9" s="959" t="s">
        <v>3267</v>
      </c>
      <c r="O9" s="958"/>
      <c r="P9" s="958"/>
      <c r="Q9" s="958"/>
      <c r="R9" s="958"/>
      <c r="S9" s="958"/>
      <c r="T9" s="958"/>
      <c r="U9" s="958" t="s">
        <v>3266</v>
      </c>
      <c r="V9" s="958"/>
      <c r="W9" s="427" t="s">
        <v>2122</v>
      </c>
    </row>
    <row r="10" spans="1:36" s="114" customFormat="1" ht="41.4" x14ac:dyDescent="0.3">
      <c r="A10" s="228" t="s">
        <v>850</v>
      </c>
      <c r="B10" s="224" t="s">
        <v>1291</v>
      </c>
      <c r="C10" s="224" t="s">
        <v>1301</v>
      </c>
      <c r="D10" s="214" t="s">
        <v>1925</v>
      </c>
      <c r="E10" s="214" t="s">
        <v>1925</v>
      </c>
      <c r="F10" s="236" t="s">
        <v>311</v>
      </c>
      <c r="G10" s="956" t="s">
        <v>320</v>
      </c>
      <c r="H10" s="217"/>
      <c r="I10" s="957" t="s">
        <v>2057</v>
      </c>
      <c r="J10" s="427" t="s">
        <v>2677</v>
      </c>
      <c r="K10" s="958"/>
      <c r="L10" s="958"/>
      <c r="M10" s="958"/>
      <c r="N10" s="959"/>
      <c r="O10" s="958"/>
      <c r="P10" s="958"/>
      <c r="Q10" s="958"/>
      <c r="R10" s="958"/>
      <c r="S10" s="958"/>
      <c r="T10" s="958"/>
      <c r="U10" s="958" t="s">
        <v>2677</v>
      </c>
      <c r="V10" s="958"/>
      <c r="W10" s="427" t="s">
        <v>2122</v>
      </c>
    </row>
    <row r="11" spans="1:36" s="114" customFormat="1" ht="64.8" customHeight="1" x14ac:dyDescent="0.3">
      <c r="A11" s="228" t="s">
        <v>851</v>
      </c>
      <c r="B11" s="224" t="s">
        <v>1291</v>
      </c>
      <c r="C11" s="224" t="s">
        <v>1301</v>
      </c>
      <c r="D11" s="214" t="s">
        <v>1925</v>
      </c>
      <c r="E11" s="224" t="s">
        <v>1925</v>
      </c>
      <c r="F11" s="236" t="s">
        <v>312</v>
      </c>
      <c r="G11" s="956" t="s">
        <v>320</v>
      </c>
      <c r="H11" s="217"/>
      <c r="I11" s="957" t="s">
        <v>2057</v>
      </c>
      <c r="J11" s="427" t="s">
        <v>2677</v>
      </c>
      <c r="K11" s="958"/>
      <c r="L11" s="958"/>
      <c r="M11" s="958"/>
      <c r="N11" s="959"/>
      <c r="O11" s="958"/>
      <c r="P11" s="958"/>
      <c r="Q11" s="958"/>
      <c r="R11" s="958"/>
      <c r="S11" s="958"/>
      <c r="T11" s="958"/>
      <c r="U11" s="958" t="s">
        <v>2677</v>
      </c>
      <c r="V11" s="958"/>
      <c r="W11" s="427" t="s">
        <v>2122</v>
      </c>
    </row>
    <row r="12" spans="1:36" s="114" customFormat="1" ht="41.4" x14ac:dyDescent="0.3">
      <c r="A12" s="228" t="s">
        <v>852</v>
      </c>
      <c r="B12" s="224" t="s">
        <v>1291</v>
      </c>
      <c r="C12" s="224" t="s">
        <v>1301</v>
      </c>
      <c r="D12" s="214" t="s">
        <v>1925</v>
      </c>
      <c r="E12" s="224" t="s">
        <v>1925</v>
      </c>
      <c r="F12" s="236" t="s">
        <v>313</v>
      </c>
      <c r="G12" s="956" t="s">
        <v>320</v>
      </c>
      <c r="H12" s="217"/>
      <c r="I12" s="957" t="s">
        <v>2057</v>
      </c>
      <c r="J12" s="427" t="s">
        <v>2677</v>
      </c>
      <c r="K12" s="958"/>
      <c r="L12" s="958"/>
      <c r="M12" s="958"/>
      <c r="N12" s="959"/>
      <c r="O12" s="958"/>
      <c r="P12" s="958"/>
      <c r="Q12" s="958"/>
      <c r="R12" s="958"/>
      <c r="S12" s="958"/>
      <c r="T12" s="958"/>
      <c r="U12" s="958" t="s">
        <v>2677</v>
      </c>
      <c r="V12" s="958"/>
      <c r="W12" s="427" t="s">
        <v>2122</v>
      </c>
    </row>
    <row r="13" spans="1:36" s="114" customFormat="1" ht="244.5" customHeight="1" x14ac:dyDescent="0.3">
      <c r="A13" s="228" t="s">
        <v>837</v>
      </c>
      <c r="B13" s="224" t="s">
        <v>1291</v>
      </c>
      <c r="C13" s="224" t="s">
        <v>1292</v>
      </c>
      <c r="D13" s="224" t="s">
        <v>1925</v>
      </c>
      <c r="E13" s="224" t="s">
        <v>1925</v>
      </c>
      <c r="F13" s="236" t="s">
        <v>1293</v>
      </c>
      <c r="G13" s="956" t="s">
        <v>323</v>
      </c>
      <c r="H13" s="217" t="s">
        <v>3554</v>
      </c>
      <c r="I13" s="957" t="s">
        <v>2057</v>
      </c>
      <c r="J13" s="427" t="s">
        <v>2522</v>
      </c>
      <c r="K13" s="958"/>
      <c r="L13" s="958"/>
      <c r="M13" s="958"/>
      <c r="N13" s="959" t="s">
        <v>3555</v>
      </c>
      <c r="O13" s="958" t="s">
        <v>2384</v>
      </c>
      <c r="P13" s="958" t="s">
        <v>2446</v>
      </c>
      <c r="Q13" s="958"/>
      <c r="R13" s="958"/>
      <c r="S13" s="958"/>
      <c r="T13" s="958"/>
      <c r="U13" s="958" t="s">
        <v>3268</v>
      </c>
      <c r="V13" s="958"/>
      <c r="W13" s="427" t="s">
        <v>2122</v>
      </c>
    </row>
    <row r="14" spans="1:36" s="114" customFormat="1" ht="262.5" customHeight="1" x14ac:dyDescent="0.3">
      <c r="A14" s="228" t="s">
        <v>839</v>
      </c>
      <c r="B14" s="224" t="s">
        <v>1291</v>
      </c>
      <c r="C14" s="224" t="s">
        <v>1292</v>
      </c>
      <c r="D14" s="214" t="s">
        <v>1925</v>
      </c>
      <c r="E14" s="224" t="s">
        <v>1925</v>
      </c>
      <c r="F14" s="236" t="s">
        <v>302</v>
      </c>
      <c r="G14" s="956" t="s">
        <v>320</v>
      </c>
      <c r="H14" s="217"/>
      <c r="I14" s="957" t="s">
        <v>2057</v>
      </c>
      <c r="J14" s="427" t="s">
        <v>2522</v>
      </c>
      <c r="K14" s="958"/>
      <c r="L14" s="958"/>
      <c r="M14" s="958"/>
      <c r="N14" s="959" t="s">
        <v>3785</v>
      </c>
      <c r="O14" s="958" t="s">
        <v>2644</v>
      </c>
      <c r="P14" s="958" t="s">
        <v>2446</v>
      </c>
      <c r="Q14" s="958"/>
      <c r="R14" s="958"/>
      <c r="S14" s="958"/>
      <c r="T14" s="958"/>
      <c r="U14" s="958" t="s">
        <v>3268</v>
      </c>
      <c r="V14" s="958"/>
      <c r="W14" s="427" t="s">
        <v>2122</v>
      </c>
    </row>
    <row r="15" spans="1:36" s="114" customFormat="1" ht="41.4" x14ac:dyDescent="0.3">
      <c r="A15" s="228" t="s">
        <v>840</v>
      </c>
      <c r="B15" s="224" t="s">
        <v>1291</v>
      </c>
      <c r="C15" s="224" t="s">
        <v>1292</v>
      </c>
      <c r="D15" s="214" t="s">
        <v>1925</v>
      </c>
      <c r="E15" s="224" t="s">
        <v>1925</v>
      </c>
      <c r="F15" s="236" t="s">
        <v>301</v>
      </c>
      <c r="G15" s="956" t="s">
        <v>320</v>
      </c>
      <c r="H15" s="217"/>
      <c r="I15" s="957" t="s">
        <v>2057</v>
      </c>
      <c r="J15" s="427" t="s">
        <v>2677</v>
      </c>
      <c r="K15" s="958"/>
      <c r="L15" s="958"/>
      <c r="M15" s="958"/>
      <c r="N15" s="959"/>
      <c r="O15" s="958"/>
      <c r="P15" s="958"/>
      <c r="Q15" s="958"/>
      <c r="R15" s="958"/>
      <c r="S15" s="958"/>
      <c r="T15" s="958"/>
      <c r="U15" s="958" t="s">
        <v>2677</v>
      </c>
      <c r="V15" s="958"/>
      <c r="W15" s="427" t="s">
        <v>2122</v>
      </c>
    </row>
    <row r="16" spans="1:36" s="114" customFormat="1" ht="27.6" x14ac:dyDescent="0.3">
      <c r="A16" s="228" t="s">
        <v>841</v>
      </c>
      <c r="B16" s="224" t="s">
        <v>1291</v>
      </c>
      <c r="C16" s="224" t="s">
        <v>1292</v>
      </c>
      <c r="D16" s="214" t="s">
        <v>1925</v>
      </c>
      <c r="E16" s="224" t="s">
        <v>1925</v>
      </c>
      <c r="F16" s="236" t="s">
        <v>304</v>
      </c>
      <c r="G16" s="956" t="s">
        <v>320</v>
      </c>
      <c r="H16" s="217"/>
      <c r="I16" s="957" t="s">
        <v>2057</v>
      </c>
      <c r="J16" s="427" t="s">
        <v>2677</v>
      </c>
      <c r="K16" s="958"/>
      <c r="L16" s="958"/>
      <c r="M16" s="958"/>
      <c r="N16" s="959"/>
      <c r="O16" s="958"/>
      <c r="P16" s="958"/>
      <c r="Q16" s="958"/>
      <c r="R16" s="958"/>
      <c r="S16" s="958"/>
      <c r="T16" s="958"/>
      <c r="U16" s="958" t="s">
        <v>2677</v>
      </c>
      <c r="V16" s="958"/>
      <c r="W16" s="427" t="s">
        <v>2122</v>
      </c>
    </row>
    <row r="17" spans="1:23" s="114" customFormat="1" ht="27.6" x14ac:dyDescent="0.3">
      <c r="A17" s="228" t="s">
        <v>842</v>
      </c>
      <c r="B17" s="224" t="s">
        <v>1291</v>
      </c>
      <c r="C17" s="224" t="s">
        <v>1292</v>
      </c>
      <c r="D17" s="214" t="s">
        <v>1925</v>
      </c>
      <c r="E17" s="224" t="s">
        <v>1925</v>
      </c>
      <c r="F17" s="236" t="s">
        <v>305</v>
      </c>
      <c r="G17" s="956" t="s">
        <v>320</v>
      </c>
      <c r="H17" s="217"/>
      <c r="I17" s="957" t="s">
        <v>2057</v>
      </c>
      <c r="J17" s="427" t="s">
        <v>2677</v>
      </c>
      <c r="K17" s="958"/>
      <c r="L17" s="958"/>
      <c r="M17" s="958"/>
      <c r="N17" s="959"/>
      <c r="O17" s="958"/>
      <c r="P17" s="958"/>
      <c r="Q17" s="958"/>
      <c r="R17" s="958"/>
      <c r="S17" s="958"/>
      <c r="T17" s="958"/>
      <c r="U17" s="958" t="s">
        <v>2677</v>
      </c>
      <c r="V17" s="958"/>
      <c r="W17" s="427" t="s">
        <v>2122</v>
      </c>
    </row>
    <row r="18" spans="1:23" s="114" customFormat="1" ht="409.6" customHeight="1" x14ac:dyDescent="0.3">
      <c r="A18" s="228" t="s">
        <v>844</v>
      </c>
      <c r="B18" s="224" t="s">
        <v>1291</v>
      </c>
      <c r="C18" s="224" t="s">
        <v>1292</v>
      </c>
      <c r="D18" s="214" t="s">
        <v>1925</v>
      </c>
      <c r="E18" s="224" t="s">
        <v>1925</v>
      </c>
      <c r="F18" s="236" t="s">
        <v>307</v>
      </c>
      <c r="G18" s="956" t="s">
        <v>323</v>
      </c>
      <c r="H18" s="217"/>
      <c r="I18" s="957" t="s">
        <v>2057</v>
      </c>
      <c r="J18" s="427" t="s">
        <v>2522</v>
      </c>
      <c r="K18" s="958"/>
      <c r="L18" s="958"/>
      <c r="M18" s="958"/>
      <c r="N18" s="959" t="s">
        <v>3786</v>
      </c>
      <c r="O18" s="961" t="s">
        <v>2384</v>
      </c>
      <c r="P18" s="962" t="s">
        <v>3787</v>
      </c>
      <c r="Q18" s="958"/>
      <c r="R18" s="958"/>
      <c r="S18" s="958"/>
      <c r="T18" s="958"/>
      <c r="U18" s="958" t="s">
        <v>3268</v>
      </c>
      <c r="V18" s="958"/>
      <c r="W18" s="427" t="s">
        <v>2122</v>
      </c>
    </row>
    <row r="19" spans="1:23" s="114" customFormat="1" ht="27.6" x14ac:dyDescent="0.3">
      <c r="A19" s="228" t="s">
        <v>845</v>
      </c>
      <c r="B19" s="224" t="s">
        <v>1291</v>
      </c>
      <c r="C19" s="224" t="s">
        <v>1292</v>
      </c>
      <c r="D19" s="214" t="s">
        <v>1925</v>
      </c>
      <c r="E19" s="224" t="s">
        <v>1925</v>
      </c>
      <c r="F19" s="236" t="s">
        <v>3556</v>
      </c>
      <c r="G19" s="956" t="s">
        <v>320</v>
      </c>
      <c r="H19" s="217"/>
      <c r="I19" s="957" t="s">
        <v>2057</v>
      </c>
      <c r="J19" s="427" t="s">
        <v>2677</v>
      </c>
      <c r="K19" s="958"/>
      <c r="L19" s="958"/>
      <c r="M19" s="958"/>
      <c r="N19" s="959"/>
      <c r="O19" s="958"/>
      <c r="P19" s="958"/>
      <c r="Q19" s="958"/>
      <c r="R19" s="958"/>
      <c r="S19" s="958"/>
      <c r="T19" s="958"/>
      <c r="U19" s="958" t="s">
        <v>2677</v>
      </c>
      <c r="V19" s="958"/>
      <c r="W19" s="427" t="s">
        <v>2122</v>
      </c>
    </row>
    <row r="20" spans="1:23" s="114" customFormat="1" ht="27.6" x14ac:dyDescent="0.3">
      <c r="A20" s="228" t="s">
        <v>843</v>
      </c>
      <c r="B20" s="224" t="s">
        <v>1291</v>
      </c>
      <c r="C20" s="224" t="s">
        <v>1292</v>
      </c>
      <c r="D20" s="214" t="s">
        <v>1925</v>
      </c>
      <c r="E20" s="224" t="s">
        <v>1925</v>
      </c>
      <c r="F20" s="236" t="s">
        <v>306</v>
      </c>
      <c r="G20" s="956" t="s">
        <v>323</v>
      </c>
      <c r="H20" s="217"/>
      <c r="I20" s="957" t="s">
        <v>2057</v>
      </c>
      <c r="J20" s="427" t="s">
        <v>2677</v>
      </c>
      <c r="K20" s="958"/>
      <c r="L20" s="958"/>
      <c r="M20" s="958"/>
      <c r="N20" s="958"/>
      <c r="O20" s="958"/>
      <c r="P20" s="958"/>
      <c r="Q20" s="958"/>
      <c r="R20" s="958"/>
      <c r="S20" s="958"/>
      <c r="T20" s="958"/>
      <c r="U20" s="958" t="s">
        <v>2677</v>
      </c>
      <c r="V20" s="958"/>
      <c r="W20" s="427" t="s">
        <v>2122</v>
      </c>
    </row>
    <row r="21" spans="1:23" s="114" customFormat="1" ht="174" customHeight="1" x14ac:dyDescent="0.3">
      <c r="A21" s="228" t="s">
        <v>854</v>
      </c>
      <c r="B21" s="224" t="s">
        <v>1291</v>
      </c>
      <c r="C21" s="224" t="s">
        <v>1302</v>
      </c>
      <c r="D21" s="214" t="s">
        <v>1925</v>
      </c>
      <c r="E21" s="224" t="s">
        <v>1925</v>
      </c>
      <c r="F21" s="236" t="s">
        <v>1295</v>
      </c>
      <c r="G21" s="956" t="s">
        <v>323</v>
      </c>
      <c r="H21" s="217"/>
      <c r="I21" s="957" t="s">
        <v>2057</v>
      </c>
      <c r="J21" s="427" t="s">
        <v>2522</v>
      </c>
      <c r="K21" s="958"/>
      <c r="L21" s="958"/>
      <c r="M21" s="958"/>
      <c r="N21" s="959" t="s">
        <v>3269</v>
      </c>
      <c r="O21" s="958"/>
      <c r="P21" s="958"/>
      <c r="Q21" s="958"/>
      <c r="R21" s="958"/>
      <c r="S21" s="958"/>
      <c r="T21" s="958"/>
      <c r="U21" s="958" t="s">
        <v>3266</v>
      </c>
      <c r="V21" s="958"/>
      <c r="W21" s="427" t="s">
        <v>2122</v>
      </c>
    </row>
    <row r="22" spans="1:23" s="114" customFormat="1" ht="41.4" x14ac:dyDescent="0.3">
      <c r="A22" s="228" t="s">
        <v>855</v>
      </c>
      <c r="B22" s="224" t="s">
        <v>1291</v>
      </c>
      <c r="C22" s="224" t="s">
        <v>314</v>
      </c>
      <c r="D22" s="214" t="s">
        <v>1925</v>
      </c>
      <c r="E22" s="224" t="s">
        <v>1925</v>
      </c>
      <c r="F22" s="224" t="s">
        <v>1593</v>
      </c>
      <c r="G22" s="963" t="s">
        <v>323</v>
      </c>
      <c r="H22" s="217"/>
      <c r="I22" s="957" t="s">
        <v>2057</v>
      </c>
      <c r="J22" s="427" t="s">
        <v>2422</v>
      </c>
      <c r="K22" s="958"/>
      <c r="L22" s="958"/>
      <c r="M22" s="958"/>
      <c r="N22" s="964" t="s">
        <v>3270</v>
      </c>
      <c r="O22" s="958"/>
      <c r="P22" s="958"/>
      <c r="Q22" s="958"/>
      <c r="R22" s="958"/>
      <c r="S22" s="958"/>
      <c r="T22" s="958"/>
      <c r="U22" s="958"/>
      <c r="V22" s="958"/>
      <c r="W22" s="427" t="s">
        <v>1083</v>
      </c>
    </row>
    <row r="23" spans="1:23" s="114" customFormat="1" ht="125.25" customHeight="1" x14ac:dyDescent="0.3">
      <c r="A23" s="228" t="s">
        <v>853</v>
      </c>
      <c r="B23" s="224" t="s">
        <v>1291</v>
      </c>
      <c r="C23" s="224" t="s">
        <v>1302</v>
      </c>
      <c r="D23" s="214" t="s">
        <v>1925</v>
      </c>
      <c r="E23" s="224" t="s">
        <v>1925</v>
      </c>
      <c r="F23" s="236" t="s">
        <v>1294</v>
      </c>
      <c r="G23" s="956" t="s">
        <v>320</v>
      </c>
      <c r="H23" s="217"/>
      <c r="I23" s="957" t="s">
        <v>2057</v>
      </c>
      <c r="J23" s="427" t="s">
        <v>2522</v>
      </c>
      <c r="K23" s="958"/>
      <c r="L23" s="958"/>
      <c r="M23" s="958"/>
      <c r="N23" s="959" t="s">
        <v>3271</v>
      </c>
      <c r="O23" s="958"/>
      <c r="P23" s="958"/>
      <c r="Q23" s="958"/>
      <c r="R23" s="958"/>
      <c r="S23" s="958"/>
      <c r="T23" s="958"/>
      <c r="U23" s="958" t="s">
        <v>3266</v>
      </c>
      <c r="V23" s="958"/>
      <c r="W23" s="427" t="s">
        <v>2545</v>
      </c>
    </row>
    <row r="24" spans="1:23" s="114" customFormat="1" ht="240.75" customHeight="1" x14ac:dyDescent="0.3">
      <c r="A24" s="228" t="s">
        <v>814</v>
      </c>
      <c r="B24" s="224" t="s">
        <v>1291</v>
      </c>
      <c r="C24" s="224" t="s">
        <v>588</v>
      </c>
      <c r="D24" s="224"/>
      <c r="E24" s="224" t="s">
        <v>1957</v>
      </c>
      <c r="F24" s="236" t="s">
        <v>283</v>
      </c>
      <c r="G24" s="965" t="s">
        <v>323</v>
      </c>
      <c r="H24" s="966" t="s">
        <v>3557</v>
      </c>
      <c r="I24" s="957" t="s">
        <v>2057</v>
      </c>
      <c r="J24" s="434" t="s">
        <v>2522</v>
      </c>
      <c r="K24" s="967"/>
      <c r="L24" s="967"/>
      <c r="M24" s="967"/>
      <c r="N24" s="959" t="s">
        <v>3788</v>
      </c>
      <c r="O24" s="958" t="s">
        <v>3789</v>
      </c>
      <c r="P24" s="958" t="s">
        <v>3560</v>
      </c>
      <c r="Q24" s="967"/>
      <c r="R24" s="967"/>
      <c r="S24" s="967"/>
      <c r="T24" s="967"/>
      <c r="U24" s="967" t="s">
        <v>3268</v>
      </c>
      <c r="V24" s="967"/>
      <c r="W24" s="434" t="s">
        <v>2122</v>
      </c>
    </row>
    <row r="25" spans="1:23" s="114" customFormat="1" ht="69" x14ac:dyDescent="0.3">
      <c r="A25" s="228" t="s">
        <v>826</v>
      </c>
      <c r="B25" s="222" t="s">
        <v>1291</v>
      </c>
      <c r="C25" s="222" t="s">
        <v>608</v>
      </c>
      <c r="D25" s="222"/>
      <c r="E25" s="224" t="s">
        <v>1926</v>
      </c>
      <c r="F25" s="236" t="s">
        <v>609</v>
      </c>
      <c r="G25" s="968" t="s">
        <v>320</v>
      </c>
      <c r="H25" s="966"/>
      <c r="I25" s="957" t="s">
        <v>2057</v>
      </c>
      <c r="J25" s="434" t="s">
        <v>2422</v>
      </c>
      <c r="K25" s="967"/>
      <c r="L25" s="967"/>
      <c r="M25" s="967"/>
      <c r="N25" s="959" t="s">
        <v>3558</v>
      </c>
      <c r="O25" s="958" t="s">
        <v>3559</v>
      </c>
      <c r="P25" s="958" t="s">
        <v>3560</v>
      </c>
      <c r="Q25" s="967"/>
      <c r="R25" s="967"/>
      <c r="S25" s="967"/>
      <c r="T25" s="967"/>
      <c r="U25" s="967" t="s">
        <v>3268</v>
      </c>
      <c r="V25" s="967"/>
      <c r="W25" s="434" t="s">
        <v>2122</v>
      </c>
    </row>
    <row r="26" spans="1:23" s="114" customFormat="1" ht="138" x14ac:dyDescent="0.3">
      <c r="A26" s="228" t="s">
        <v>827</v>
      </c>
      <c r="B26" s="222" t="s">
        <v>1291</v>
      </c>
      <c r="C26" s="222" t="s">
        <v>608</v>
      </c>
      <c r="D26" s="222"/>
      <c r="E26" s="224" t="s">
        <v>1926</v>
      </c>
      <c r="F26" s="236" t="s">
        <v>3272</v>
      </c>
      <c r="G26" s="965" t="s">
        <v>320</v>
      </c>
      <c r="H26" s="966"/>
      <c r="I26" s="957" t="s">
        <v>2057</v>
      </c>
      <c r="J26" s="434" t="s">
        <v>2422</v>
      </c>
      <c r="K26" s="967"/>
      <c r="L26" s="967"/>
      <c r="M26" s="967"/>
      <c r="N26" s="959" t="s">
        <v>3561</v>
      </c>
      <c r="O26" s="958" t="s">
        <v>3559</v>
      </c>
      <c r="P26" s="958" t="s">
        <v>3560</v>
      </c>
      <c r="Q26" s="967"/>
      <c r="R26" s="967"/>
      <c r="S26" s="967"/>
      <c r="T26" s="967"/>
      <c r="U26" s="967" t="s">
        <v>3268</v>
      </c>
      <c r="V26" s="967"/>
      <c r="W26" s="434" t="s">
        <v>2122</v>
      </c>
    </row>
    <row r="27" spans="1:23" s="114" customFormat="1" ht="82.8" x14ac:dyDescent="0.3">
      <c r="A27" s="228" t="s">
        <v>830</v>
      </c>
      <c r="B27" s="222" t="s">
        <v>1291</v>
      </c>
      <c r="C27" s="222" t="s">
        <v>608</v>
      </c>
      <c r="D27" s="222"/>
      <c r="E27" s="224" t="s">
        <v>1957</v>
      </c>
      <c r="F27" s="236" t="s">
        <v>612</v>
      </c>
      <c r="G27" s="968" t="s">
        <v>323</v>
      </c>
      <c r="H27" s="966"/>
      <c r="I27" s="957" t="s">
        <v>2057</v>
      </c>
      <c r="J27" s="434" t="s">
        <v>2422</v>
      </c>
      <c r="K27" s="967"/>
      <c r="L27" s="967"/>
      <c r="M27" s="967"/>
      <c r="N27" s="959" t="s">
        <v>3562</v>
      </c>
      <c r="O27" s="958" t="s">
        <v>3559</v>
      </c>
      <c r="P27" s="958" t="s">
        <v>3560</v>
      </c>
      <c r="Q27" s="967"/>
      <c r="R27" s="967"/>
      <c r="S27" s="967"/>
      <c r="T27" s="967"/>
      <c r="U27" s="967" t="s">
        <v>3268</v>
      </c>
      <c r="V27" s="967"/>
      <c r="W27" s="434" t="s">
        <v>2122</v>
      </c>
    </row>
    <row r="28" spans="1:23" s="114" customFormat="1" ht="110.4" x14ac:dyDescent="0.3">
      <c r="A28" s="228" t="s">
        <v>831</v>
      </c>
      <c r="B28" s="222" t="s">
        <v>1291</v>
      </c>
      <c r="C28" s="222" t="s">
        <v>613</v>
      </c>
      <c r="D28" s="222"/>
      <c r="E28" s="224" t="s">
        <v>1957</v>
      </c>
      <c r="F28" s="236" t="s">
        <v>299</v>
      </c>
      <c r="G28" s="965" t="s">
        <v>320</v>
      </c>
      <c r="H28" s="966"/>
      <c r="I28" s="957" t="s">
        <v>2057</v>
      </c>
      <c r="J28" s="434" t="s">
        <v>2677</v>
      </c>
      <c r="K28" s="967"/>
      <c r="L28" s="967"/>
      <c r="M28" s="967"/>
      <c r="N28" s="969" t="s">
        <v>3790</v>
      </c>
      <c r="O28" s="961" t="s">
        <v>3563</v>
      </c>
      <c r="P28" s="961" t="s">
        <v>3564</v>
      </c>
      <c r="Q28" s="967"/>
      <c r="R28" s="967"/>
      <c r="S28" s="967"/>
      <c r="T28" s="967"/>
      <c r="U28" s="967" t="s">
        <v>3268</v>
      </c>
      <c r="V28" s="967"/>
      <c r="W28" s="434" t="s">
        <v>2122</v>
      </c>
    </row>
    <row r="29" spans="1:23" s="114" customFormat="1" ht="27.6" x14ac:dyDescent="0.3">
      <c r="A29" s="228" t="s">
        <v>838</v>
      </c>
      <c r="B29" s="224" t="s">
        <v>1291</v>
      </c>
      <c r="C29" s="224" t="s">
        <v>1292</v>
      </c>
      <c r="D29" s="214" t="s">
        <v>1925</v>
      </c>
      <c r="E29" s="224" t="s">
        <v>1925</v>
      </c>
      <c r="F29" s="236" t="s">
        <v>303</v>
      </c>
      <c r="G29" s="965" t="s">
        <v>323</v>
      </c>
      <c r="H29" s="966"/>
      <c r="I29" s="957" t="s">
        <v>2057</v>
      </c>
      <c r="J29" s="427" t="s">
        <v>2677</v>
      </c>
      <c r="K29" s="958"/>
      <c r="L29" s="958"/>
      <c r="M29" s="958"/>
      <c r="N29" s="959"/>
      <c r="O29" s="958"/>
      <c r="P29" s="958"/>
      <c r="Q29" s="958"/>
      <c r="R29" s="958"/>
      <c r="S29" s="958"/>
      <c r="T29" s="958"/>
      <c r="U29" s="958" t="s">
        <v>2677</v>
      </c>
      <c r="V29" s="958"/>
      <c r="W29" s="427" t="s">
        <v>2122</v>
      </c>
    </row>
    <row r="30" spans="1:23" s="114" customFormat="1" ht="60" customHeight="1" x14ac:dyDescent="0.3">
      <c r="A30" s="228" t="s">
        <v>833</v>
      </c>
      <c r="B30" s="222" t="s">
        <v>1291</v>
      </c>
      <c r="C30" s="222" t="s">
        <v>613</v>
      </c>
      <c r="D30" s="222"/>
      <c r="E30" s="224" t="s">
        <v>1957</v>
      </c>
      <c r="F30" s="236" t="s">
        <v>615</v>
      </c>
      <c r="G30" s="968" t="s">
        <v>323</v>
      </c>
      <c r="H30" s="966"/>
      <c r="I30" s="957" t="s">
        <v>2057</v>
      </c>
      <c r="J30" s="434" t="s">
        <v>2522</v>
      </c>
      <c r="K30" s="967"/>
      <c r="L30" s="967"/>
      <c r="M30" s="967"/>
      <c r="N30" s="970" t="s">
        <v>3791</v>
      </c>
      <c r="O30" s="967" t="s">
        <v>2384</v>
      </c>
      <c r="P30" s="967"/>
      <c r="Q30" s="967"/>
      <c r="R30" s="967"/>
      <c r="S30" s="967"/>
      <c r="T30" s="967"/>
      <c r="U30" s="967" t="s">
        <v>3268</v>
      </c>
      <c r="V30" s="967"/>
      <c r="W30" s="434" t="s">
        <v>2122</v>
      </c>
    </row>
    <row r="31" spans="1:23" s="114" customFormat="1" ht="220.8" x14ac:dyDescent="0.3">
      <c r="A31" s="228" t="s">
        <v>806</v>
      </c>
      <c r="B31" s="224" t="s">
        <v>1291</v>
      </c>
      <c r="C31" s="224" t="s">
        <v>585</v>
      </c>
      <c r="D31" s="219" t="s">
        <v>1957</v>
      </c>
      <c r="E31" s="224" t="s">
        <v>1957</v>
      </c>
      <c r="F31" s="236" t="s">
        <v>281</v>
      </c>
      <c r="G31" s="965" t="s">
        <v>320</v>
      </c>
      <c r="H31" s="966" t="s">
        <v>3565</v>
      </c>
      <c r="I31" s="971" t="s">
        <v>3566</v>
      </c>
      <c r="J31" s="434" t="s">
        <v>2422</v>
      </c>
      <c r="K31" s="967"/>
      <c r="L31" s="967"/>
      <c r="M31" s="967"/>
      <c r="N31" s="959" t="s">
        <v>3567</v>
      </c>
      <c r="O31" s="967" t="s">
        <v>3792</v>
      </c>
      <c r="P31" s="972" t="s">
        <v>3568</v>
      </c>
      <c r="Q31" s="967"/>
      <c r="R31" s="967"/>
      <c r="S31" s="967"/>
      <c r="T31" s="967"/>
      <c r="U31" s="967" t="s">
        <v>3268</v>
      </c>
      <c r="V31" s="967"/>
      <c r="W31" s="434" t="s">
        <v>2122</v>
      </c>
    </row>
    <row r="32" spans="1:23" s="114" customFormat="1" ht="55.2" x14ac:dyDescent="0.3">
      <c r="A32" s="228" t="s">
        <v>802</v>
      </c>
      <c r="B32" s="224" t="s">
        <v>1291</v>
      </c>
      <c r="C32" s="224" t="s">
        <v>585</v>
      </c>
      <c r="D32" s="219" t="s">
        <v>1957</v>
      </c>
      <c r="E32" s="224" t="s">
        <v>1957</v>
      </c>
      <c r="F32" s="236" t="s">
        <v>580</v>
      </c>
      <c r="G32" s="968" t="s">
        <v>323</v>
      </c>
      <c r="H32" s="966"/>
      <c r="I32" s="957" t="s">
        <v>2057</v>
      </c>
      <c r="J32" s="434" t="s">
        <v>2677</v>
      </c>
      <c r="K32" s="967"/>
      <c r="L32" s="967"/>
      <c r="M32" s="967"/>
      <c r="N32" s="959" t="s">
        <v>3274</v>
      </c>
      <c r="O32" s="967"/>
      <c r="P32" s="967"/>
      <c r="Q32" s="967"/>
      <c r="R32" s="967"/>
      <c r="S32" s="967"/>
      <c r="T32" s="967"/>
      <c r="U32" s="958" t="s">
        <v>3266</v>
      </c>
      <c r="V32" s="958"/>
      <c r="W32" s="434" t="s">
        <v>2122</v>
      </c>
    </row>
    <row r="33" spans="1:23" s="114" customFormat="1" ht="41.4" x14ac:dyDescent="0.3">
      <c r="A33" s="228" t="s">
        <v>810</v>
      </c>
      <c r="B33" s="224" t="s">
        <v>1291</v>
      </c>
      <c r="C33" s="224" t="s">
        <v>585</v>
      </c>
      <c r="D33" s="219" t="s">
        <v>1957</v>
      </c>
      <c r="E33" s="224" t="s">
        <v>1957</v>
      </c>
      <c r="F33" s="236" t="s">
        <v>584</v>
      </c>
      <c r="G33" s="968" t="s">
        <v>320</v>
      </c>
      <c r="H33" s="966"/>
      <c r="I33" s="957" t="s">
        <v>2057</v>
      </c>
      <c r="J33" s="434" t="s">
        <v>2677</v>
      </c>
      <c r="K33" s="967"/>
      <c r="L33" s="967"/>
      <c r="M33" s="967"/>
      <c r="N33" s="959" t="s">
        <v>3275</v>
      </c>
      <c r="O33" s="967"/>
      <c r="P33" s="967"/>
      <c r="Q33" s="967"/>
      <c r="R33" s="967"/>
      <c r="S33" s="967"/>
      <c r="T33" s="967"/>
      <c r="U33" s="967" t="s">
        <v>3266</v>
      </c>
      <c r="V33" s="967"/>
      <c r="W33" s="434" t="s">
        <v>2122</v>
      </c>
    </row>
    <row r="34" spans="1:23" s="114" customFormat="1" ht="114" customHeight="1" x14ac:dyDescent="0.3">
      <c r="A34" s="228" t="s">
        <v>800</v>
      </c>
      <c r="B34" s="224" t="s">
        <v>1291</v>
      </c>
      <c r="C34" s="224" t="s">
        <v>585</v>
      </c>
      <c r="D34" s="219" t="s">
        <v>1957</v>
      </c>
      <c r="E34" s="224" t="s">
        <v>1957</v>
      </c>
      <c r="F34" s="236" t="s">
        <v>579</v>
      </c>
      <c r="G34" s="968" t="s">
        <v>323</v>
      </c>
      <c r="H34" s="966"/>
      <c r="I34" s="957" t="s">
        <v>2057</v>
      </c>
      <c r="J34" s="434" t="s">
        <v>2677</v>
      </c>
      <c r="K34" s="967"/>
      <c r="L34" s="967"/>
      <c r="M34" s="967"/>
      <c r="N34" s="959" t="s">
        <v>3569</v>
      </c>
      <c r="O34" s="967" t="s">
        <v>3273</v>
      </c>
      <c r="P34" s="967"/>
      <c r="Q34" s="967"/>
      <c r="R34" s="967"/>
      <c r="S34" s="967"/>
      <c r="T34" s="967"/>
      <c r="U34" s="967" t="s">
        <v>3268</v>
      </c>
      <c r="V34" s="967"/>
      <c r="W34" s="434" t="s">
        <v>2122</v>
      </c>
    </row>
    <row r="35" spans="1:23" s="114" customFormat="1" ht="110.4" x14ac:dyDescent="0.3">
      <c r="A35" s="228" t="s">
        <v>798</v>
      </c>
      <c r="B35" s="224" t="s">
        <v>1291</v>
      </c>
      <c r="C35" s="224" t="s">
        <v>585</v>
      </c>
      <c r="D35" s="219" t="s">
        <v>1957</v>
      </c>
      <c r="E35" s="224" t="s">
        <v>1957</v>
      </c>
      <c r="F35" s="236" t="s">
        <v>578</v>
      </c>
      <c r="G35" s="965" t="s">
        <v>320</v>
      </c>
      <c r="H35" s="966"/>
      <c r="I35" s="957" t="s">
        <v>2057</v>
      </c>
      <c r="J35" s="434" t="s">
        <v>2522</v>
      </c>
      <c r="K35" s="967"/>
      <c r="L35" s="967"/>
      <c r="M35" s="967"/>
      <c r="N35" s="959" t="s">
        <v>3793</v>
      </c>
      <c r="O35" s="967" t="s">
        <v>3619</v>
      </c>
      <c r="P35" s="967"/>
      <c r="Q35" s="958" t="s">
        <v>3570</v>
      </c>
      <c r="R35" s="967"/>
      <c r="S35" s="967"/>
      <c r="T35" s="967"/>
      <c r="U35" s="967" t="s">
        <v>3268</v>
      </c>
      <c r="V35" s="967"/>
      <c r="W35" s="434" t="s">
        <v>2122</v>
      </c>
    </row>
    <row r="36" spans="1:23" s="114" customFormat="1" ht="82.8" x14ac:dyDescent="0.3">
      <c r="A36" s="228" t="s">
        <v>799</v>
      </c>
      <c r="B36" s="224" t="s">
        <v>1291</v>
      </c>
      <c r="C36" s="224" t="s">
        <v>585</v>
      </c>
      <c r="D36" s="219" t="s">
        <v>1957</v>
      </c>
      <c r="E36" s="224" t="s">
        <v>1957</v>
      </c>
      <c r="F36" s="236" t="s">
        <v>278</v>
      </c>
      <c r="G36" s="965" t="s">
        <v>323</v>
      </c>
      <c r="H36" s="966"/>
      <c r="I36" s="957" t="s">
        <v>2057</v>
      </c>
      <c r="J36" s="434" t="s">
        <v>2677</v>
      </c>
      <c r="K36" s="967"/>
      <c r="L36" s="967"/>
      <c r="M36" s="967"/>
      <c r="N36" s="959" t="s">
        <v>3276</v>
      </c>
      <c r="O36" s="967"/>
      <c r="P36" s="967"/>
      <c r="Q36" s="967"/>
      <c r="R36" s="967"/>
      <c r="S36" s="967"/>
      <c r="T36" s="967"/>
      <c r="U36" s="958" t="s">
        <v>3266</v>
      </c>
      <c r="V36" s="958"/>
      <c r="W36" s="434" t="s">
        <v>2122</v>
      </c>
    </row>
    <row r="37" spans="1:23" s="114" customFormat="1" ht="207" x14ac:dyDescent="0.3">
      <c r="A37" s="228" t="s">
        <v>801</v>
      </c>
      <c r="B37" s="224" t="s">
        <v>1291</v>
      </c>
      <c r="C37" s="224" t="s">
        <v>585</v>
      </c>
      <c r="D37" s="219" t="s">
        <v>1957</v>
      </c>
      <c r="E37" s="224" t="s">
        <v>1957</v>
      </c>
      <c r="F37" s="236" t="s">
        <v>280</v>
      </c>
      <c r="G37" s="965" t="s">
        <v>323</v>
      </c>
      <c r="H37" s="966" t="s">
        <v>3571</v>
      </c>
      <c r="I37" s="971" t="s">
        <v>3572</v>
      </c>
      <c r="J37" s="434" t="s">
        <v>2422</v>
      </c>
      <c r="K37" s="967"/>
      <c r="L37" s="967"/>
      <c r="M37" s="967"/>
      <c r="N37" s="959" t="s">
        <v>3794</v>
      </c>
      <c r="O37" s="967" t="s">
        <v>3574</v>
      </c>
      <c r="P37" s="973">
        <v>41339</v>
      </c>
      <c r="Q37" s="967"/>
      <c r="R37" s="967"/>
      <c r="S37" s="967"/>
      <c r="T37" s="967"/>
      <c r="U37" s="967" t="s">
        <v>3268</v>
      </c>
      <c r="V37" s="967"/>
      <c r="W37" s="434" t="s">
        <v>2122</v>
      </c>
    </row>
    <row r="38" spans="1:23" s="114" customFormat="1" ht="28.8" x14ac:dyDescent="0.3">
      <c r="A38" s="228" t="s">
        <v>797</v>
      </c>
      <c r="B38" s="224" t="s">
        <v>1291</v>
      </c>
      <c r="C38" s="224" t="s">
        <v>585</v>
      </c>
      <c r="D38" s="219" t="s">
        <v>1957</v>
      </c>
      <c r="E38" s="224" t="s">
        <v>1957</v>
      </c>
      <c r="F38" s="236" t="s">
        <v>277</v>
      </c>
      <c r="G38" s="965" t="s">
        <v>323</v>
      </c>
      <c r="H38" s="966"/>
      <c r="I38" s="957" t="s">
        <v>2057</v>
      </c>
      <c r="J38" s="434" t="s">
        <v>2399</v>
      </c>
      <c r="K38" s="967"/>
      <c r="L38" s="967"/>
      <c r="M38" s="967"/>
      <c r="N38" s="959" t="s">
        <v>3277</v>
      </c>
      <c r="O38" s="967"/>
      <c r="P38" s="967"/>
      <c r="Q38" s="967"/>
      <c r="R38" s="967"/>
      <c r="S38" s="967"/>
      <c r="T38" s="967"/>
      <c r="U38" s="967"/>
      <c r="V38" s="967"/>
      <c r="W38" s="434" t="s">
        <v>2122</v>
      </c>
    </row>
    <row r="39" spans="1:23" s="114" customFormat="1" ht="317.39999999999998" x14ac:dyDescent="0.3">
      <c r="A39" s="228" t="s">
        <v>804</v>
      </c>
      <c r="B39" s="224" t="s">
        <v>1291</v>
      </c>
      <c r="C39" s="224" t="s">
        <v>585</v>
      </c>
      <c r="D39" s="219" t="s">
        <v>1925</v>
      </c>
      <c r="E39" s="224" t="s">
        <v>1925</v>
      </c>
      <c r="F39" s="236" t="s">
        <v>586</v>
      </c>
      <c r="G39" s="968" t="s">
        <v>320</v>
      </c>
      <c r="H39" s="966"/>
      <c r="I39" s="957" t="s">
        <v>2057</v>
      </c>
      <c r="J39" s="434" t="s">
        <v>2422</v>
      </c>
      <c r="K39" s="967"/>
      <c r="L39" s="967"/>
      <c r="M39" s="967"/>
      <c r="N39" s="959" t="s">
        <v>3795</v>
      </c>
      <c r="O39" s="967"/>
      <c r="P39" s="973"/>
      <c r="Q39" s="967"/>
      <c r="R39" s="967"/>
      <c r="S39" s="967"/>
      <c r="T39" s="967"/>
      <c r="U39" s="967" t="s">
        <v>3268</v>
      </c>
      <c r="V39" s="967"/>
      <c r="W39" s="434" t="s">
        <v>2122</v>
      </c>
    </row>
    <row r="40" spans="1:23" s="114" customFormat="1" ht="358.8" x14ac:dyDescent="0.3">
      <c r="A40" s="228" t="s">
        <v>816</v>
      </c>
      <c r="B40" s="224" t="s">
        <v>1291</v>
      </c>
      <c r="C40" s="224" t="s">
        <v>588</v>
      </c>
      <c r="D40" s="219" t="s">
        <v>1925</v>
      </c>
      <c r="E40" s="224" t="s">
        <v>1925</v>
      </c>
      <c r="F40" s="236" t="s">
        <v>3573</v>
      </c>
      <c r="G40" s="968" t="s">
        <v>323</v>
      </c>
      <c r="H40" s="966"/>
      <c r="I40" s="957" t="s">
        <v>2057</v>
      </c>
      <c r="J40" s="434" t="s">
        <v>2522</v>
      </c>
      <c r="K40" s="967"/>
      <c r="L40" s="967"/>
      <c r="M40" s="967"/>
      <c r="N40" s="959" t="s">
        <v>3796</v>
      </c>
      <c r="O40" s="967" t="s">
        <v>3574</v>
      </c>
      <c r="P40" s="973">
        <v>41330</v>
      </c>
      <c r="Q40" s="967"/>
      <c r="R40" s="967"/>
      <c r="S40" s="967"/>
      <c r="T40" s="967"/>
      <c r="U40" s="967" t="s">
        <v>3278</v>
      </c>
      <c r="V40" s="967"/>
      <c r="W40" s="434" t="s">
        <v>2122</v>
      </c>
    </row>
    <row r="41" spans="1:23" s="114" customFormat="1" ht="115.2" x14ac:dyDescent="0.3">
      <c r="A41" s="228" t="s">
        <v>78</v>
      </c>
      <c r="B41" s="224" t="s">
        <v>1291</v>
      </c>
      <c r="C41" s="224" t="s">
        <v>588</v>
      </c>
      <c r="D41" s="219" t="s">
        <v>1925</v>
      </c>
      <c r="E41" s="224" t="s">
        <v>1925</v>
      </c>
      <c r="F41" s="236" t="s">
        <v>3797</v>
      </c>
      <c r="G41" s="965" t="s">
        <v>323</v>
      </c>
      <c r="H41" s="966" t="s">
        <v>3575</v>
      </c>
      <c r="I41" s="971" t="s">
        <v>3576</v>
      </c>
      <c r="J41" s="434" t="s">
        <v>2522</v>
      </c>
      <c r="K41" s="967"/>
      <c r="L41" s="967"/>
      <c r="M41" s="967"/>
      <c r="N41" s="959" t="s">
        <v>3798</v>
      </c>
      <c r="O41" s="973" t="s">
        <v>3551</v>
      </c>
      <c r="P41" s="973" t="s">
        <v>2446</v>
      </c>
      <c r="Q41" s="967"/>
      <c r="R41" s="967"/>
      <c r="S41" s="967"/>
      <c r="T41" s="967"/>
      <c r="U41" s="967" t="s">
        <v>3268</v>
      </c>
      <c r="V41" s="967"/>
      <c r="W41" s="434" t="s">
        <v>2122</v>
      </c>
    </row>
    <row r="42" spans="1:23" s="187" customFormat="1" ht="61.5" customHeight="1" x14ac:dyDescent="0.3">
      <c r="A42" s="229" t="s">
        <v>858</v>
      </c>
      <c r="B42" s="224" t="s">
        <v>1291</v>
      </c>
      <c r="C42" s="223" t="s">
        <v>558</v>
      </c>
      <c r="D42" s="213" t="s">
        <v>1925</v>
      </c>
      <c r="E42" s="223" t="s">
        <v>1925</v>
      </c>
      <c r="F42" s="223" t="s">
        <v>563</v>
      </c>
      <c r="G42" s="963" t="s">
        <v>320</v>
      </c>
      <c r="H42" s="217" t="s">
        <v>3577</v>
      </c>
      <c r="I42" s="215" t="s">
        <v>3578</v>
      </c>
      <c r="J42" s="427" t="s">
        <v>2522</v>
      </c>
      <c r="K42" s="958"/>
      <c r="L42" s="958"/>
      <c r="M42" s="958"/>
      <c r="N42" s="959"/>
      <c r="O42" s="958"/>
      <c r="P42" s="958"/>
      <c r="Q42" s="958"/>
      <c r="R42" s="958"/>
      <c r="S42" s="958"/>
      <c r="T42" s="958"/>
      <c r="U42" s="958"/>
      <c r="V42" s="958"/>
      <c r="W42" s="427" t="s">
        <v>1107</v>
      </c>
    </row>
    <row r="43" spans="1:23" s="187" customFormat="1" ht="55.5" customHeight="1" x14ac:dyDescent="0.3">
      <c r="A43" s="229" t="s">
        <v>867</v>
      </c>
      <c r="B43" s="224" t="s">
        <v>1291</v>
      </c>
      <c r="C43" s="223" t="s">
        <v>558</v>
      </c>
      <c r="D43" s="213" t="s">
        <v>1925</v>
      </c>
      <c r="E43" s="223" t="s">
        <v>1925</v>
      </c>
      <c r="F43" s="236" t="s">
        <v>567</v>
      </c>
      <c r="G43" s="956" t="s">
        <v>323</v>
      </c>
      <c r="H43" s="217" t="s">
        <v>3579</v>
      </c>
      <c r="I43" s="236"/>
      <c r="J43" s="427" t="s">
        <v>2522</v>
      </c>
      <c r="K43" s="958"/>
      <c r="L43" s="958"/>
      <c r="M43" s="958"/>
      <c r="N43" s="959" t="s">
        <v>3580</v>
      </c>
      <c r="O43" s="958" t="s">
        <v>3279</v>
      </c>
      <c r="P43" s="960">
        <v>41330</v>
      </c>
      <c r="Q43" s="958"/>
      <c r="R43" s="958"/>
      <c r="S43" s="958"/>
      <c r="T43" s="958"/>
      <c r="U43" s="958" t="s">
        <v>3268</v>
      </c>
      <c r="V43" s="958"/>
      <c r="W43" s="427" t="s">
        <v>1083</v>
      </c>
    </row>
    <row r="44" spans="1:23" s="187" customFormat="1" ht="276" x14ac:dyDescent="0.3">
      <c r="A44" s="229" t="s">
        <v>862</v>
      </c>
      <c r="B44" s="224" t="s">
        <v>1291</v>
      </c>
      <c r="C44" s="223" t="s">
        <v>558</v>
      </c>
      <c r="D44" s="213" t="s">
        <v>1925</v>
      </c>
      <c r="E44" s="223" t="s">
        <v>1925</v>
      </c>
      <c r="F44" s="236" t="s">
        <v>562</v>
      </c>
      <c r="G44" s="956" t="s">
        <v>323</v>
      </c>
      <c r="H44" s="236"/>
      <c r="I44" s="236"/>
      <c r="J44" s="427" t="s">
        <v>2422</v>
      </c>
      <c r="K44" s="958"/>
      <c r="L44" s="958"/>
      <c r="M44" s="958"/>
      <c r="N44" s="959" t="s">
        <v>3581</v>
      </c>
      <c r="O44" s="958" t="s">
        <v>3280</v>
      </c>
      <c r="P44" s="960">
        <v>41330</v>
      </c>
      <c r="Q44" s="958"/>
      <c r="R44" s="958"/>
      <c r="S44" s="958"/>
      <c r="T44" s="958"/>
      <c r="U44" s="958" t="s">
        <v>3268</v>
      </c>
      <c r="V44" s="958"/>
      <c r="W44" s="427" t="s">
        <v>2122</v>
      </c>
    </row>
    <row r="45" spans="1:23" s="187" customFormat="1" ht="57.6" x14ac:dyDescent="0.3">
      <c r="A45" s="229" t="s">
        <v>859</v>
      </c>
      <c r="B45" s="224" t="s">
        <v>1291</v>
      </c>
      <c r="C45" s="223" t="s">
        <v>558</v>
      </c>
      <c r="D45" s="213" t="s">
        <v>1925</v>
      </c>
      <c r="E45" s="223" t="s">
        <v>1925</v>
      </c>
      <c r="F45" s="236" t="s">
        <v>315</v>
      </c>
      <c r="G45" s="956" t="s">
        <v>320</v>
      </c>
      <c r="H45" s="217" t="s">
        <v>3582</v>
      </c>
      <c r="I45" s="215"/>
      <c r="J45" s="427" t="s">
        <v>2522</v>
      </c>
      <c r="K45" s="958"/>
      <c r="L45" s="958"/>
      <c r="M45" s="958"/>
      <c r="N45" s="959"/>
      <c r="O45" s="958"/>
      <c r="P45" s="958"/>
      <c r="Q45" s="958"/>
      <c r="R45" s="958"/>
      <c r="S45" s="958"/>
      <c r="T45" s="958"/>
      <c r="U45" s="958"/>
      <c r="V45" s="958"/>
      <c r="W45" s="427" t="s">
        <v>2122</v>
      </c>
    </row>
    <row r="46" spans="1:23" s="187" customFormat="1" ht="57.6" x14ac:dyDescent="0.3">
      <c r="A46" s="229" t="s">
        <v>860</v>
      </c>
      <c r="B46" s="224" t="s">
        <v>1291</v>
      </c>
      <c r="C46" s="223" t="s">
        <v>558</v>
      </c>
      <c r="D46" s="213" t="s">
        <v>1925</v>
      </c>
      <c r="E46" s="223" t="s">
        <v>1925</v>
      </c>
      <c r="F46" s="236" t="s">
        <v>561</v>
      </c>
      <c r="G46" s="956" t="s">
        <v>320</v>
      </c>
      <c r="H46" s="217" t="s">
        <v>3583</v>
      </c>
      <c r="I46" s="215"/>
      <c r="J46" s="427" t="s">
        <v>2522</v>
      </c>
      <c r="K46" s="958"/>
      <c r="L46" s="958"/>
      <c r="M46" s="958"/>
      <c r="N46" s="959"/>
      <c r="O46" s="958"/>
      <c r="P46" s="958"/>
      <c r="Q46" s="958"/>
      <c r="R46" s="958"/>
      <c r="S46" s="958"/>
      <c r="T46" s="958"/>
      <c r="U46" s="958"/>
      <c r="V46" s="958"/>
      <c r="W46" s="427" t="s">
        <v>2122</v>
      </c>
    </row>
    <row r="47" spans="1:23" s="187" customFormat="1" ht="27.6" x14ac:dyDescent="0.3">
      <c r="A47" s="229" t="s">
        <v>861</v>
      </c>
      <c r="B47" s="224" t="s">
        <v>1291</v>
      </c>
      <c r="C47" s="223" t="s">
        <v>558</v>
      </c>
      <c r="D47" s="213" t="s">
        <v>1925</v>
      </c>
      <c r="E47" s="223" t="s">
        <v>1925</v>
      </c>
      <c r="F47" s="236" t="s">
        <v>2134</v>
      </c>
      <c r="G47" s="963" t="s">
        <v>320</v>
      </c>
      <c r="H47" s="217"/>
      <c r="I47" s="215"/>
      <c r="J47" s="427" t="s">
        <v>2522</v>
      </c>
      <c r="K47" s="958"/>
      <c r="L47" s="958"/>
      <c r="M47" s="958"/>
      <c r="N47" s="959"/>
      <c r="O47" s="958"/>
      <c r="P47" s="958"/>
      <c r="Q47" s="958"/>
      <c r="R47" s="958"/>
      <c r="S47" s="958"/>
      <c r="T47" s="958"/>
      <c r="U47" s="958"/>
      <c r="V47" s="958"/>
      <c r="W47" s="427" t="s">
        <v>2464</v>
      </c>
    </row>
    <row r="48" spans="1:23" s="187" customFormat="1" ht="27.6" x14ac:dyDescent="0.3">
      <c r="A48" s="229" t="s">
        <v>863</v>
      </c>
      <c r="B48" s="224" t="s">
        <v>1291</v>
      </c>
      <c r="C48" s="223" t="s">
        <v>558</v>
      </c>
      <c r="D48" s="213" t="s">
        <v>1925</v>
      </c>
      <c r="E48" s="223" t="s">
        <v>1925</v>
      </c>
      <c r="F48" s="236" t="s">
        <v>564</v>
      </c>
      <c r="G48" s="963" t="s">
        <v>323</v>
      </c>
      <c r="H48" s="217"/>
      <c r="I48" s="236"/>
      <c r="J48" s="427" t="s">
        <v>2451</v>
      </c>
      <c r="K48" s="958"/>
      <c r="L48" s="958"/>
      <c r="M48" s="958"/>
      <c r="N48" s="959" t="s">
        <v>3281</v>
      </c>
      <c r="O48" s="958"/>
      <c r="P48" s="958"/>
      <c r="Q48" s="958"/>
      <c r="R48" s="958"/>
      <c r="S48" s="958"/>
      <c r="T48" s="958"/>
      <c r="U48" s="958"/>
      <c r="V48" s="958"/>
      <c r="W48" s="427" t="s">
        <v>2545</v>
      </c>
    </row>
    <row r="49" spans="1:23" s="187" customFormat="1" ht="35.25" customHeight="1" x14ac:dyDescent="0.3">
      <c r="A49" s="229" t="s">
        <v>864</v>
      </c>
      <c r="B49" s="224" t="s">
        <v>1291</v>
      </c>
      <c r="C49" s="223" t="s">
        <v>558</v>
      </c>
      <c r="D49" s="213" t="s">
        <v>1925</v>
      </c>
      <c r="E49" s="223" t="s">
        <v>1925</v>
      </c>
      <c r="F49" s="236" t="s">
        <v>317</v>
      </c>
      <c r="G49" s="963" t="s">
        <v>320</v>
      </c>
      <c r="H49" s="217"/>
      <c r="I49" s="236"/>
      <c r="J49" s="427" t="s">
        <v>2522</v>
      </c>
      <c r="K49" s="958"/>
      <c r="L49" s="958"/>
      <c r="M49" s="958"/>
      <c r="N49" s="959"/>
      <c r="O49" s="958"/>
      <c r="P49" s="958"/>
      <c r="Q49" s="958"/>
      <c r="R49" s="958"/>
      <c r="S49" s="958"/>
      <c r="T49" s="958"/>
      <c r="U49" s="958"/>
      <c r="V49" s="958"/>
      <c r="W49" s="427" t="s">
        <v>2122</v>
      </c>
    </row>
    <row r="50" spans="1:23" s="187" customFormat="1" ht="36.75" customHeight="1" x14ac:dyDescent="0.3">
      <c r="A50" s="229" t="s">
        <v>865</v>
      </c>
      <c r="B50" s="224" t="s">
        <v>1291</v>
      </c>
      <c r="C50" s="223" t="s">
        <v>558</v>
      </c>
      <c r="D50" s="213" t="s">
        <v>1925</v>
      </c>
      <c r="E50" s="223" t="s">
        <v>1925</v>
      </c>
      <c r="F50" s="236" t="s">
        <v>565</v>
      </c>
      <c r="G50" s="963" t="s">
        <v>323</v>
      </c>
      <c r="H50" s="217" t="s">
        <v>3584</v>
      </c>
      <c r="I50" s="236"/>
      <c r="J50" s="427" t="s">
        <v>2399</v>
      </c>
      <c r="K50" s="958"/>
      <c r="L50" s="958"/>
      <c r="M50" s="958"/>
      <c r="N50" s="959" t="s">
        <v>3282</v>
      </c>
      <c r="O50" s="958"/>
      <c r="P50" s="958"/>
      <c r="Q50" s="958"/>
      <c r="R50" s="958"/>
      <c r="S50" s="958"/>
      <c r="T50" s="958"/>
      <c r="U50" s="958"/>
      <c r="V50" s="958"/>
      <c r="W50" s="427" t="s">
        <v>1083</v>
      </c>
    </row>
    <row r="51" spans="1:23" s="187" customFormat="1" ht="37.5" customHeight="1" x14ac:dyDescent="0.3">
      <c r="A51" s="229" t="s">
        <v>866</v>
      </c>
      <c r="B51" s="224" t="s">
        <v>1291</v>
      </c>
      <c r="C51" s="223" t="s">
        <v>558</v>
      </c>
      <c r="D51" s="213" t="s">
        <v>1925</v>
      </c>
      <c r="E51" s="223" t="s">
        <v>1925</v>
      </c>
      <c r="F51" s="236" t="s">
        <v>566</v>
      </c>
      <c r="G51" s="963" t="s">
        <v>323</v>
      </c>
      <c r="H51" s="236"/>
      <c r="I51" s="236"/>
      <c r="J51" s="427" t="s">
        <v>2399</v>
      </c>
      <c r="K51" s="958"/>
      <c r="L51" s="958"/>
      <c r="M51" s="958"/>
      <c r="N51" s="959"/>
      <c r="O51" s="958"/>
      <c r="P51" s="958"/>
      <c r="Q51" s="958"/>
      <c r="R51" s="958"/>
      <c r="S51" s="958"/>
      <c r="T51" s="958"/>
      <c r="U51" s="958"/>
      <c r="V51" s="958"/>
      <c r="W51" s="427" t="s">
        <v>1083</v>
      </c>
    </row>
    <row r="52" spans="1:23" s="114" customFormat="1" ht="47.25" customHeight="1" x14ac:dyDescent="0.3">
      <c r="A52" s="229" t="s">
        <v>82</v>
      </c>
      <c r="B52" s="224" t="s">
        <v>1291</v>
      </c>
      <c r="C52" s="223" t="s">
        <v>558</v>
      </c>
      <c r="D52" s="223"/>
      <c r="E52" s="223" t="s">
        <v>1925</v>
      </c>
      <c r="F52" s="236" t="s">
        <v>560</v>
      </c>
      <c r="G52" s="963" t="s">
        <v>323</v>
      </c>
      <c r="H52" s="217" t="s">
        <v>3585</v>
      </c>
      <c r="I52" s="236"/>
      <c r="J52" s="427" t="s">
        <v>2522</v>
      </c>
      <c r="K52" s="958"/>
      <c r="L52" s="958"/>
      <c r="M52" s="958"/>
      <c r="N52" s="959" t="s">
        <v>3586</v>
      </c>
      <c r="O52" s="958" t="s">
        <v>3283</v>
      </c>
      <c r="P52" s="960">
        <v>41333</v>
      </c>
      <c r="Q52" s="974"/>
      <c r="R52" s="974"/>
      <c r="S52" s="974"/>
      <c r="T52" s="974"/>
      <c r="U52" s="958" t="s">
        <v>3268</v>
      </c>
      <c r="V52" s="958"/>
      <c r="W52" s="427" t="s">
        <v>2122</v>
      </c>
    </row>
    <row r="53" spans="1:23" s="187" customFormat="1" ht="57.75" customHeight="1" x14ac:dyDescent="0.3">
      <c r="A53" s="229" t="s">
        <v>868</v>
      </c>
      <c r="B53" s="224" t="s">
        <v>1291</v>
      </c>
      <c r="C53" s="223" t="s">
        <v>558</v>
      </c>
      <c r="D53" s="223"/>
      <c r="E53" s="223" t="s">
        <v>1925</v>
      </c>
      <c r="F53" s="236" t="s">
        <v>568</v>
      </c>
      <c r="G53" s="963" t="s">
        <v>323</v>
      </c>
      <c r="H53" s="217"/>
      <c r="I53" s="236"/>
      <c r="J53" s="427" t="s">
        <v>2522</v>
      </c>
      <c r="K53" s="958"/>
      <c r="L53" s="958"/>
      <c r="M53" s="958"/>
      <c r="N53" s="225" t="s">
        <v>3799</v>
      </c>
      <c r="O53" s="958"/>
      <c r="P53" s="960"/>
      <c r="Q53" s="958"/>
      <c r="R53" s="958"/>
      <c r="S53" s="958"/>
      <c r="T53" s="958"/>
      <c r="U53" s="958" t="s">
        <v>3268</v>
      </c>
      <c r="V53" s="958"/>
      <c r="W53" s="427" t="s">
        <v>2122</v>
      </c>
    </row>
    <row r="54" spans="1:23" s="98" customFormat="1" ht="28.8" x14ac:dyDescent="0.25">
      <c r="A54" s="228" t="s">
        <v>796</v>
      </c>
      <c r="B54" s="224" t="s">
        <v>1291</v>
      </c>
      <c r="C54" s="224" t="s">
        <v>585</v>
      </c>
      <c r="D54" s="219" t="s">
        <v>1957</v>
      </c>
      <c r="E54" s="224" t="s">
        <v>1957</v>
      </c>
      <c r="F54" s="236" t="s">
        <v>577</v>
      </c>
      <c r="G54" s="968" t="s">
        <v>323</v>
      </c>
      <c r="H54" s="966"/>
      <c r="I54" s="957" t="s">
        <v>2057</v>
      </c>
      <c r="J54" s="434" t="s">
        <v>2522</v>
      </c>
      <c r="K54" s="967"/>
      <c r="L54" s="967"/>
      <c r="M54" s="967"/>
      <c r="N54" s="959"/>
      <c r="O54" s="967"/>
      <c r="P54" s="958"/>
      <c r="Q54" s="958"/>
      <c r="R54" s="958"/>
      <c r="S54" s="958"/>
      <c r="T54" s="958"/>
      <c r="U54" s="967"/>
      <c r="V54" s="967"/>
      <c r="W54" s="434" t="s">
        <v>2122</v>
      </c>
    </row>
    <row r="55" spans="1:23" s="98" customFormat="1" ht="43.5" customHeight="1" x14ac:dyDescent="0.25">
      <c r="A55" s="228" t="s">
        <v>3284</v>
      </c>
      <c r="B55" s="224" t="s">
        <v>1291</v>
      </c>
      <c r="C55" s="224" t="s">
        <v>585</v>
      </c>
      <c r="D55" s="219" t="s">
        <v>1957</v>
      </c>
      <c r="E55" s="224" t="s">
        <v>1957</v>
      </c>
      <c r="F55" s="236" t="s">
        <v>279</v>
      </c>
      <c r="G55" s="965" t="s">
        <v>323</v>
      </c>
      <c r="H55" s="966" t="s">
        <v>3587</v>
      </c>
      <c r="I55" s="971" t="s">
        <v>3572</v>
      </c>
      <c r="J55" s="434" t="s">
        <v>2522</v>
      </c>
      <c r="K55" s="967"/>
      <c r="L55" s="967"/>
      <c r="M55" s="967"/>
      <c r="N55" s="959" t="s">
        <v>3800</v>
      </c>
      <c r="O55" s="967"/>
      <c r="P55" s="967"/>
      <c r="Q55" s="967"/>
      <c r="R55" s="967"/>
      <c r="S55" s="967"/>
      <c r="T55" s="967"/>
      <c r="U55" s="967"/>
      <c r="V55" s="967"/>
      <c r="W55" s="434" t="s">
        <v>2122</v>
      </c>
    </row>
    <row r="56" spans="1:23" s="98" customFormat="1" ht="79.5" customHeight="1" x14ac:dyDescent="0.25">
      <c r="A56" s="228" t="s">
        <v>803</v>
      </c>
      <c r="B56" s="224" t="s">
        <v>1291</v>
      </c>
      <c r="C56" s="224" t="s">
        <v>585</v>
      </c>
      <c r="D56" s="219" t="s">
        <v>1957</v>
      </c>
      <c r="E56" s="224" t="s">
        <v>1957</v>
      </c>
      <c r="F56" s="236" t="s">
        <v>581</v>
      </c>
      <c r="G56" s="968" t="s">
        <v>323</v>
      </c>
      <c r="H56" s="966"/>
      <c r="I56" s="957" t="s">
        <v>2057</v>
      </c>
      <c r="J56" s="434" t="s">
        <v>2522</v>
      </c>
      <c r="K56" s="967"/>
      <c r="L56" s="967"/>
      <c r="M56" s="967"/>
      <c r="N56" s="959"/>
      <c r="O56" s="967"/>
      <c r="P56" s="967"/>
      <c r="Q56" s="967"/>
      <c r="R56" s="967"/>
      <c r="S56" s="967"/>
      <c r="T56" s="967"/>
      <c r="U56" s="967"/>
      <c r="V56" s="967"/>
      <c r="W56" s="434" t="s">
        <v>2122</v>
      </c>
    </row>
    <row r="57" spans="1:23" s="98" customFormat="1" ht="164.25" customHeight="1" x14ac:dyDescent="0.25">
      <c r="A57" s="228" t="s">
        <v>805</v>
      </c>
      <c r="B57" s="224" t="s">
        <v>1291</v>
      </c>
      <c r="C57" s="224" t="s">
        <v>585</v>
      </c>
      <c r="D57" s="219" t="s">
        <v>1957</v>
      </c>
      <c r="E57" s="224" t="s">
        <v>1957</v>
      </c>
      <c r="F57" s="236" t="s">
        <v>587</v>
      </c>
      <c r="G57" s="968" t="s">
        <v>323</v>
      </c>
      <c r="H57" s="966" t="s">
        <v>3588</v>
      </c>
      <c r="I57" s="971" t="s">
        <v>3589</v>
      </c>
      <c r="J57" s="434" t="s">
        <v>2522</v>
      </c>
      <c r="K57" s="967"/>
      <c r="L57" s="967"/>
      <c r="M57" s="967"/>
      <c r="N57" s="959" t="s">
        <v>3801</v>
      </c>
      <c r="O57" s="967"/>
      <c r="P57" s="967"/>
      <c r="Q57" s="967"/>
      <c r="R57" s="967"/>
      <c r="S57" s="967"/>
      <c r="T57" s="967"/>
      <c r="U57" s="967"/>
      <c r="V57" s="967"/>
      <c r="W57" s="434" t="s">
        <v>2122</v>
      </c>
    </row>
    <row r="58" spans="1:23" s="98" customFormat="1" ht="41.4" x14ac:dyDescent="0.25">
      <c r="A58" s="228" t="s">
        <v>807</v>
      </c>
      <c r="B58" s="224" t="s">
        <v>1291</v>
      </c>
      <c r="C58" s="224" t="s">
        <v>585</v>
      </c>
      <c r="D58" s="219" t="s">
        <v>1957</v>
      </c>
      <c r="E58" s="224" t="s">
        <v>1957</v>
      </c>
      <c r="F58" s="236" t="s">
        <v>582</v>
      </c>
      <c r="G58" s="968" t="s">
        <v>323</v>
      </c>
      <c r="H58" s="966"/>
      <c r="I58" s="957" t="s">
        <v>2057</v>
      </c>
      <c r="J58" s="434" t="s">
        <v>2522</v>
      </c>
      <c r="K58" s="967"/>
      <c r="L58" s="967"/>
      <c r="M58" s="967"/>
      <c r="N58" s="959"/>
      <c r="O58" s="967"/>
      <c r="P58" s="967"/>
      <c r="Q58" s="967"/>
      <c r="R58" s="967"/>
      <c r="S58" s="967"/>
      <c r="T58" s="967"/>
      <c r="U58" s="967"/>
      <c r="V58" s="967"/>
      <c r="W58" s="434" t="s">
        <v>2122</v>
      </c>
    </row>
    <row r="59" spans="1:23" s="98" customFormat="1" ht="28.8" x14ac:dyDescent="0.25">
      <c r="A59" s="228" t="s">
        <v>808</v>
      </c>
      <c r="B59" s="224" t="s">
        <v>1291</v>
      </c>
      <c r="C59" s="224" t="s">
        <v>585</v>
      </c>
      <c r="D59" s="219" t="s">
        <v>1957</v>
      </c>
      <c r="E59" s="224" t="s">
        <v>1957</v>
      </c>
      <c r="F59" s="236" t="s">
        <v>583</v>
      </c>
      <c r="G59" s="968" t="s">
        <v>323</v>
      </c>
      <c r="H59" s="966"/>
      <c r="I59" s="957" t="s">
        <v>2057</v>
      </c>
      <c r="J59" s="434" t="s">
        <v>2522</v>
      </c>
      <c r="K59" s="967"/>
      <c r="L59" s="967"/>
      <c r="M59" s="967"/>
      <c r="N59" s="959"/>
      <c r="O59" s="967"/>
      <c r="P59" s="967"/>
      <c r="Q59" s="967"/>
      <c r="R59" s="967"/>
      <c r="S59" s="967"/>
      <c r="T59" s="967"/>
      <c r="U59" s="967"/>
      <c r="V59" s="967"/>
      <c r="W59" s="434" t="s">
        <v>2122</v>
      </c>
    </row>
    <row r="60" spans="1:23" s="98" customFormat="1" ht="41.4" x14ac:dyDescent="0.25">
      <c r="A60" s="228" t="s">
        <v>809</v>
      </c>
      <c r="B60" s="224" t="s">
        <v>1291</v>
      </c>
      <c r="C60" s="224" t="s">
        <v>585</v>
      </c>
      <c r="D60" s="219" t="s">
        <v>1957</v>
      </c>
      <c r="E60" s="224" t="s">
        <v>1957</v>
      </c>
      <c r="F60" s="236" t="s">
        <v>282</v>
      </c>
      <c r="G60" s="965" t="s">
        <v>320</v>
      </c>
      <c r="H60" s="966"/>
      <c r="I60" s="957" t="s">
        <v>2057</v>
      </c>
      <c r="J60" s="434" t="s">
        <v>2522</v>
      </c>
      <c r="K60" s="967"/>
      <c r="L60" s="967"/>
      <c r="M60" s="967"/>
      <c r="N60" s="959"/>
      <c r="O60" s="967"/>
      <c r="P60" s="967"/>
      <c r="Q60" s="967"/>
      <c r="R60" s="967"/>
      <c r="S60" s="967"/>
      <c r="T60" s="967"/>
      <c r="U60" s="967"/>
      <c r="V60" s="967"/>
      <c r="W60" s="434" t="s">
        <v>2122</v>
      </c>
    </row>
    <row r="61" spans="1:23" s="98" customFormat="1" ht="60.75" customHeight="1" x14ac:dyDescent="0.25">
      <c r="A61" s="228" t="s">
        <v>811</v>
      </c>
      <c r="B61" s="224" t="s">
        <v>1291</v>
      </c>
      <c r="C61" s="224" t="s">
        <v>585</v>
      </c>
      <c r="D61" s="219" t="s">
        <v>585</v>
      </c>
      <c r="E61" s="224" t="s">
        <v>1957</v>
      </c>
      <c r="F61" s="236" t="s">
        <v>3802</v>
      </c>
      <c r="G61" s="968" t="s">
        <v>320</v>
      </c>
      <c r="H61" s="966"/>
      <c r="I61" s="957" t="s">
        <v>2057</v>
      </c>
      <c r="J61" s="434" t="s">
        <v>2522</v>
      </c>
      <c r="K61" s="967"/>
      <c r="L61" s="967"/>
      <c r="M61" s="967"/>
      <c r="N61" s="959"/>
      <c r="O61" s="967"/>
      <c r="P61" s="967"/>
      <c r="Q61" s="967"/>
      <c r="R61" s="967"/>
      <c r="S61" s="967"/>
      <c r="T61" s="967"/>
      <c r="U61" s="967"/>
      <c r="V61" s="967"/>
      <c r="W61" s="434" t="s">
        <v>1083</v>
      </c>
    </row>
    <row r="62" spans="1:23" s="98" customFormat="1" ht="111" customHeight="1" x14ac:dyDescent="0.25">
      <c r="A62" s="228" t="s">
        <v>812</v>
      </c>
      <c r="B62" s="224" t="s">
        <v>1291</v>
      </c>
      <c r="C62" s="224" t="s">
        <v>585</v>
      </c>
      <c r="D62" s="214" t="s">
        <v>585</v>
      </c>
      <c r="E62" s="224" t="s">
        <v>1957</v>
      </c>
      <c r="F62" s="236" t="s">
        <v>3590</v>
      </c>
      <c r="G62" s="968" t="s">
        <v>323</v>
      </c>
      <c r="H62" s="966"/>
      <c r="I62" s="957" t="s">
        <v>2057</v>
      </c>
      <c r="J62" s="434" t="s">
        <v>2422</v>
      </c>
      <c r="K62" s="967"/>
      <c r="L62" s="967"/>
      <c r="M62" s="967"/>
      <c r="N62" s="959" t="s">
        <v>3803</v>
      </c>
      <c r="O62" s="967"/>
      <c r="P62" s="967"/>
      <c r="Q62" s="967"/>
      <c r="R62" s="967"/>
      <c r="S62" s="967"/>
      <c r="T62" s="967"/>
      <c r="U62" s="967"/>
      <c r="V62" s="967"/>
      <c r="W62" s="434" t="s">
        <v>1107</v>
      </c>
    </row>
    <row r="63" spans="1:23" s="98" customFormat="1" ht="96" customHeight="1" x14ac:dyDescent="0.25">
      <c r="A63" s="228" t="s">
        <v>813</v>
      </c>
      <c r="B63" s="224" t="s">
        <v>1291</v>
      </c>
      <c r="C63" s="224" t="s">
        <v>588</v>
      </c>
      <c r="D63" s="214" t="s">
        <v>588</v>
      </c>
      <c r="E63" s="224" t="s">
        <v>1957</v>
      </c>
      <c r="F63" s="236" t="s">
        <v>3285</v>
      </c>
      <c r="G63" s="968" t="s">
        <v>323</v>
      </c>
      <c r="H63" s="966" t="s">
        <v>3591</v>
      </c>
      <c r="I63" s="957" t="s">
        <v>2057</v>
      </c>
      <c r="J63" s="434" t="s">
        <v>2522</v>
      </c>
      <c r="K63" s="967"/>
      <c r="L63" s="967"/>
      <c r="M63" s="967"/>
      <c r="N63" s="959" t="s">
        <v>3804</v>
      </c>
      <c r="O63" s="967"/>
      <c r="P63" s="967"/>
      <c r="Q63" s="967"/>
      <c r="R63" s="967"/>
      <c r="S63" s="967"/>
      <c r="T63" s="967"/>
      <c r="U63" s="967"/>
      <c r="V63" s="967"/>
      <c r="W63" s="434" t="s">
        <v>2122</v>
      </c>
    </row>
    <row r="64" spans="1:23" s="98" customFormat="1" ht="85.5" customHeight="1" x14ac:dyDescent="0.25">
      <c r="A64" s="228" t="s">
        <v>815</v>
      </c>
      <c r="B64" s="224" t="s">
        <v>1291</v>
      </c>
      <c r="C64" s="224" t="s">
        <v>588</v>
      </c>
      <c r="D64" s="219" t="s">
        <v>1957</v>
      </c>
      <c r="E64" s="224" t="s">
        <v>1957</v>
      </c>
      <c r="F64" s="236" t="s">
        <v>589</v>
      </c>
      <c r="G64" s="968" t="s">
        <v>323</v>
      </c>
      <c r="H64" s="966"/>
      <c r="I64" s="957" t="s">
        <v>2057</v>
      </c>
      <c r="J64" s="434" t="s">
        <v>2522</v>
      </c>
      <c r="K64" s="967"/>
      <c r="L64" s="967"/>
      <c r="M64" s="967"/>
      <c r="N64" s="959" t="s">
        <v>3805</v>
      </c>
      <c r="O64" s="967"/>
      <c r="P64" s="967"/>
      <c r="Q64" s="967"/>
      <c r="R64" s="967"/>
      <c r="S64" s="967"/>
      <c r="T64" s="967"/>
      <c r="U64" s="967"/>
      <c r="V64" s="967"/>
      <c r="W64" s="434" t="s">
        <v>1107</v>
      </c>
    </row>
    <row r="65" spans="1:23" s="98" customFormat="1" ht="129.6" x14ac:dyDescent="0.25">
      <c r="A65" s="228" t="s">
        <v>817</v>
      </c>
      <c r="B65" s="224" t="s">
        <v>1291</v>
      </c>
      <c r="C65" s="224" t="s">
        <v>588</v>
      </c>
      <c r="D65" s="219" t="s">
        <v>1957</v>
      </c>
      <c r="E65" s="224" t="s">
        <v>1957</v>
      </c>
      <c r="F65" s="236" t="s">
        <v>284</v>
      </c>
      <c r="G65" s="965" t="s">
        <v>320</v>
      </c>
      <c r="H65" s="966" t="s">
        <v>3592</v>
      </c>
      <c r="I65" s="957" t="s">
        <v>2057</v>
      </c>
      <c r="J65" s="434" t="s">
        <v>2522</v>
      </c>
      <c r="K65" s="967"/>
      <c r="L65" s="967"/>
      <c r="M65" s="967"/>
      <c r="N65" s="959"/>
      <c r="O65" s="967"/>
      <c r="P65" s="967"/>
      <c r="Q65" s="967"/>
      <c r="R65" s="967"/>
      <c r="S65" s="967"/>
      <c r="T65" s="967"/>
      <c r="U65" s="967"/>
      <c r="V65" s="967"/>
      <c r="W65" s="434" t="s">
        <v>2122</v>
      </c>
    </row>
    <row r="66" spans="1:23" s="98" customFormat="1" ht="59.25" customHeight="1" x14ac:dyDescent="0.25">
      <c r="A66" s="228" t="s">
        <v>818</v>
      </c>
      <c r="B66" s="224" t="s">
        <v>1291</v>
      </c>
      <c r="C66" s="224" t="s">
        <v>588</v>
      </c>
      <c r="D66" s="219" t="s">
        <v>1957</v>
      </c>
      <c r="E66" s="224" t="s">
        <v>1957</v>
      </c>
      <c r="F66" s="236" t="s">
        <v>285</v>
      </c>
      <c r="G66" s="965" t="s">
        <v>320</v>
      </c>
      <c r="H66" s="966"/>
      <c r="I66" s="957" t="s">
        <v>2057</v>
      </c>
      <c r="J66" s="434" t="s">
        <v>2522</v>
      </c>
      <c r="K66" s="967"/>
      <c r="L66" s="967"/>
      <c r="M66" s="967"/>
      <c r="N66" s="959"/>
      <c r="O66" s="967"/>
      <c r="P66" s="967"/>
      <c r="Q66" s="967"/>
      <c r="R66" s="967"/>
      <c r="S66" s="967"/>
      <c r="T66" s="967"/>
      <c r="U66" s="967"/>
      <c r="V66" s="967"/>
      <c r="W66" s="434" t="s">
        <v>1083</v>
      </c>
    </row>
    <row r="67" spans="1:23" s="98" customFormat="1" ht="28.8" x14ac:dyDescent="0.25">
      <c r="A67" s="228" t="s">
        <v>819</v>
      </c>
      <c r="B67" s="224" t="s">
        <v>1291</v>
      </c>
      <c r="C67" s="224" t="s">
        <v>588</v>
      </c>
      <c r="D67" s="219" t="s">
        <v>1957</v>
      </c>
      <c r="E67" s="224" t="s">
        <v>1957</v>
      </c>
      <c r="F67" s="236" t="s">
        <v>3286</v>
      </c>
      <c r="G67" s="965" t="s">
        <v>320</v>
      </c>
      <c r="H67" s="966"/>
      <c r="I67" s="957" t="s">
        <v>2057</v>
      </c>
      <c r="J67" s="434" t="s">
        <v>2522</v>
      </c>
      <c r="K67" s="967"/>
      <c r="L67" s="967"/>
      <c r="M67" s="967"/>
      <c r="N67" s="959"/>
      <c r="O67" s="967"/>
      <c r="P67" s="967"/>
      <c r="Q67" s="967"/>
      <c r="R67" s="967"/>
      <c r="S67" s="967"/>
      <c r="T67" s="967"/>
      <c r="U67" s="967"/>
      <c r="V67" s="967"/>
      <c r="W67" s="434" t="s">
        <v>1083</v>
      </c>
    </row>
    <row r="68" spans="1:23" s="98" customFormat="1" ht="144" x14ac:dyDescent="0.25">
      <c r="A68" s="228" t="s">
        <v>79</v>
      </c>
      <c r="B68" s="224" t="s">
        <v>1291</v>
      </c>
      <c r="C68" s="224" t="s">
        <v>588</v>
      </c>
      <c r="D68" s="219" t="s">
        <v>1957</v>
      </c>
      <c r="E68" s="224" t="s">
        <v>1957</v>
      </c>
      <c r="F68" s="236" t="s">
        <v>286</v>
      </c>
      <c r="G68" s="965" t="s">
        <v>320</v>
      </c>
      <c r="H68" s="966" t="s">
        <v>3593</v>
      </c>
      <c r="I68" s="957" t="s">
        <v>2057</v>
      </c>
      <c r="J68" s="434" t="s">
        <v>2522</v>
      </c>
      <c r="K68" s="967"/>
      <c r="L68" s="967"/>
      <c r="M68" s="967"/>
      <c r="N68" s="959"/>
      <c r="O68" s="967"/>
      <c r="P68" s="967"/>
      <c r="Q68" s="967"/>
      <c r="R68" s="967"/>
      <c r="S68" s="967"/>
      <c r="T68" s="967"/>
      <c r="U68" s="967"/>
      <c r="V68" s="967"/>
      <c r="W68" s="434" t="s">
        <v>1083</v>
      </c>
    </row>
    <row r="69" spans="1:23" s="98" customFormat="1" ht="43.2" x14ac:dyDescent="0.25">
      <c r="A69" s="228" t="s">
        <v>820</v>
      </c>
      <c r="B69" s="224" t="s">
        <v>1291</v>
      </c>
      <c r="C69" s="224" t="s">
        <v>588</v>
      </c>
      <c r="D69" s="219" t="s">
        <v>1957</v>
      </c>
      <c r="E69" s="224" t="s">
        <v>1957</v>
      </c>
      <c r="F69" s="236" t="s">
        <v>287</v>
      </c>
      <c r="G69" s="965" t="s">
        <v>320</v>
      </c>
      <c r="H69" s="966" t="s">
        <v>3594</v>
      </c>
      <c r="I69" s="957" t="s">
        <v>2057</v>
      </c>
      <c r="J69" s="434" t="s">
        <v>2522</v>
      </c>
      <c r="K69" s="967"/>
      <c r="L69" s="967"/>
      <c r="M69" s="967"/>
      <c r="N69" s="959"/>
      <c r="O69" s="967"/>
      <c r="P69" s="967"/>
      <c r="Q69" s="967"/>
      <c r="R69" s="967"/>
      <c r="S69" s="967"/>
      <c r="T69" s="967"/>
      <c r="U69" s="967"/>
      <c r="V69" s="967"/>
      <c r="W69" s="434" t="s">
        <v>1083</v>
      </c>
    </row>
    <row r="70" spans="1:23" s="98" customFormat="1" ht="85.5" customHeight="1" x14ac:dyDescent="0.25">
      <c r="A70" s="228" t="s">
        <v>821</v>
      </c>
      <c r="B70" s="224" t="s">
        <v>1291</v>
      </c>
      <c r="C70" s="224" t="s">
        <v>588</v>
      </c>
      <c r="D70" s="219" t="s">
        <v>1957</v>
      </c>
      <c r="E70" s="224" t="s">
        <v>1957</v>
      </c>
      <c r="F70" s="236" t="s">
        <v>590</v>
      </c>
      <c r="G70" s="965" t="s">
        <v>320</v>
      </c>
      <c r="H70" s="966"/>
      <c r="I70" s="957" t="s">
        <v>2057</v>
      </c>
      <c r="J70" s="434" t="s">
        <v>2522</v>
      </c>
      <c r="K70" s="967"/>
      <c r="L70" s="967"/>
      <c r="M70" s="967"/>
      <c r="N70" s="959"/>
      <c r="O70" s="967"/>
      <c r="P70" s="967"/>
      <c r="Q70" s="967"/>
      <c r="R70" s="967"/>
      <c r="S70" s="967"/>
      <c r="T70" s="967"/>
      <c r="U70" s="967"/>
      <c r="V70" s="967"/>
      <c r="W70" s="434" t="s">
        <v>2122</v>
      </c>
    </row>
    <row r="71" spans="1:23" s="98" customFormat="1" ht="41.4" x14ac:dyDescent="0.25">
      <c r="A71" s="228" t="s">
        <v>80</v>
      </c>
      <c r="B71" s="224" t="s">
        <v>1291</v>
      </c>
      <c r="C71" s="224" t="s">
        <v>588</v>
      </c>
      <c r="D71" s="219" t="s">
        <v>1957</v>
      </c>
      <c r="E71" s="224" t="s">
        <v>1957</v>
      </c>
      <c r="F71" s="236" t="s">
        <v>591</v>
      </c>
      <c r="G71" s="965" t="s">
        <v>320</v>
      </c>
      <c r="H71" s="966"/>
      <c r="I71" s="957" t="s">
        <v>2057</v>
      </c>
      <c r="J71" s="434" t="s">
        <v>2522</v>
      </c>
      <c r="K71" s="967"/>
      <c r="L71" s="967"/>
      <c r="M71" s="967"/>
      <c r="N71" s="959" t="s">
        <v>3806</v>
      </c>
      <c r="O71" s="967"/>
      <c r="P71" s="967"/>
      <c r="Q71" s="967"/>
      <c r="R71" s="967"/>
      <c r="S71" s="967"/>
      <c r="T71" s="967"/>
      <c r="U71" s="967"/>
      <c r="V71" s="967"/>
      <c r="W71" s="434" t="s">
        <v>2122</v>
      </c>
    </row>
    <row r="72" spans="1:23" s="98" customFormat="1" ht="28.8" x14ac:dyDescent="0.25">
      <c r="A72" s="228" t="s">
        <v>822</v>
      </c>
      <c r="B72" s="224" t="s">
        <v>1291</v>
      </c>
      <c r="C72" s="224" t="s">
        <v>588</v>
      </c>
      <c r="D72" s="219" t="s">
        <v>1957</v>
      </c>
      <c r="E72" s="224" t="s">
        <v>1957</v>
      </c>
      <c r="F72" s="236" t="s">
        <v>592</v>
      </c>
      <c r="G72" s="965"/>
      <c r="H72" s="966"/>
      <c r="I72" s="957" t="s">
        <v>2057</v>
      </c>
      <c r="J72" s="434" t="s">
        <v>2522</v>
      </c>
      <c r="K72" s="967"/>
      <c r="L72" s="967"/>
      <c r="M72" s="967"/>
      <c r="N72" s="959"/>
      <c r="O72" s="967"/>
      <c r="P72" s="967"/>
      <c r="Q72" s="967"/>
      <c r="R72" s="967"/>
      <c r="S72" s="967"/>
      <c r="T72" s="967"/>
      <c r="U72" s="967"/>
      <c r="V72" s="967"/>
      <c r="W72" s="434" t="s">
        <v>2122</v>
      </c>
    </row>
    <row r="73" spans="1:23" s="98" customFormat="1" ht="69" x14ac:dyDescent="0.25">
      <c r="A73" s="228" t="s">
        <v>823</v>
      </c>
      <c r="B73" s="222" t="s">
        <v>1291</v>
      </c>
      <c r="C73" s="222" t="s">
        <v>604</v>
      </c>
      <c r="D73" s="219" t="s">
        <v>1957</v>
      </c>
      <c r="E73" s="224" t="s">
        <v>1957</v>
      </c>
      <c r="F73" s="236" t="s">
        <v>605</v>
      </c>
      <c r="G73" s="968" t="s">
        <v>323</v>
      </c>
      <c r="H73" s="966"/>
      <c r="I73" s="957" t="s">
        <v>2057</v>
      </c>
      <c r="J73" s="434" t="s">
        <v>2422</v>
      </c>
      <c r="K73" s="967"/>
      <c r="L73" s="967"/>
      <c r="M73" s="967"/>
      <c r="N73" s="959" t="s">
        <v>3807</v>
      </c>
      <c r="O73" s="967" t="s">
        <v>3808</v>
      </c>
      <c r="P73" s="967"/>
      <c r="Q73" s="967"/>
      <c r="R73" s="967"/>
      <c r="S73" s="967"/>
      <c r="T73" s="967"/>
      <c r="U73" s="967"/>
      <c r="V73" s="967"/>
      <c r="W73" s="434" t="s">
        <v>2429</v>
      </c>
    </row>
    <row r="74" spans="1:23" s="98" customFormat="1" ht="100.8" x14ac:dyDescent="0.25">
      <c r="A74" s="228" t="s">
        <v>824</v>
      </c>
      <c r="B74" s="222" t="s">
        <v>1291</v>
      </c>
      <c r="C74" s="222" t="s">
        <v>604</v>
      </c>
      <c r="D74" s="219" t="s">
        <v>1957</v>
      </c>
      <c r="E74" s="224" t="s">
        <v>1957</v>
      </c>
      <c r="F74" s="236" t="s">
        <v>606</v>
      </c>
      <c r="G74" s="968" t="s">
        <v>320</v>
      </c>
      <c r="H74" s="966" t="s">
        <v>3809</v>
      </c>
      <c r="I74" s="971" t="s">
        <v>3572</v>
      </c>
      <c r="J74" s="434" t="s">
        <v>2425</v>
      </c>
      <c r="K74" s="967"/>
      <c r="L74" s="967"/>
      <c r="M74" s="967"/>
      <c r="N74" s="959"/>
      <c r="O74" s="967"/>
      <c r="P74" s="967"/>
      <c r="Q74" s="967"/>
      <c r="R74" s="967"/>
      <c r="S74" s="967"/>
      <c r="T74" s="967"/>
      <c r="U74" s="967"/>
      <c r="V74" s="967"/>
      <c r="W74" s="434" t="s">
        <v>2122</v>
      </c>
    </row>
    <row r="75" spans="1:23" s="98" customFormat="1" ht="41.4" x14ac:dyDescent="0.25">
      <c r="A75" s="228" t="s">
        <v>825</v>
      </c>
      <c r="B75" s="222" t="s">
        <v>1291</v>
      </c>
      <c r="C75" s="222" t="s">
        <v>604</v>
      </c>
      <c r="D75" s="219" t="s">
        <v>1957</v>
      </c>
      <c r="E75" s="224" t="s">
        <v>1957</v>
      </c>
      <c r="F75" s="236" t="s">
        <v>607</v>
      </c>
      <c r="G75" s="968" t="s">
        <v>323</v>
      </c>
      <c r="H75" s="966"/>
      <c r="I75" s="957" t="s">
        <v>2057</v>
      </c>
      <c r="J75" s="434" t="s">
        <v>2522</v>
      </c>
      <c r="K75" s="967"/>
      <c r="L75" s="967"/>
      <c r="M75" s="967"/>
      <c r="N75" s="959" t="s">
        <v>3810</v>
      </c>
      <c r="O75" s="967"/>
      <c r="P75" s="967"/>
      <c r="Q75" s="967"/>
      <c r="R75" s="967"/>
      <c r="S75" s="967"/>
      <c r="T75" s="967"/>
      <c r="U75" s="967"/>
      <c r="V75" s="967"/>
      <c r="W75" s="434" t="s">
        <v>2122</v>
      </c>
    </row>
    <row r="76" spans="1:23" s="98" customFormat="1" ht="28.8" x14ac:dyDescent="0.25">
      <c r="A76" s="228" t="s">
        <v>828</v>
      </c>
      <c r="B76" s="222" t="s">
        <v>1291</v>
      </c>
      <c r="C76" s="222" t="s">
        <v>608</v>
      </c>
      <c r="D76" s="219" t="s">
        <v>1957</v>
      </c>
      <c r="E76" s="224" t="s">
        <v>1957</v>
      </c>
      <c r="F76" s="236" t="s">
        <v>610</v>
      </c>
      <c r="G76" s="968" t="s">
        <v>320</v>
      </c>
      <c r="H76" s="966"/>
      <c r="I76" s="957" t="s">
        <v>2057</v>
      </c>
      <c r="J76" s="434" t="s">
        <v>2522</v>
      </c>
      <c r="K76" s="967"/>
      <c r="L76" s="967"/>
      <c r="M76" s="967"/>
      <c r="N76" s="959"/>
      <c r="O76" s="967"/>
      <c r="P76" s="967"/>
      <c r="Q76" s="967"/>
      <c r="R76" s="967"/>
      <c r="S76" s="967"/>
      <c r="T76" s="967"/>
      <c r="U76" s="967"/>
      <c r="V76" s="967"/>
      <c r="W76" s="434" t="s">
        <v>2122</v>
      </c>
    </row>
    <row r="77" spans="1:23" s="98" customFormat="1" ht="151.5" customHeight="1" x14ac:dyDescent="0.25">
      <c r="A77" s="228" t="s">
        <v>829</v>
      </c>
      <c r="B77" s="222" t="s">
        <v>1291</v>
      </c>
      <c r="C77" s="222" t="s">
        <v>608</v>
      </c>
      <c r="D77" s="219" t="s">
        <v>1926</v>
      </c>
      <c r="E77" s="224" t="s">
        <v>1926</v>
      </c>
      <c r="F77" s="236" t="s">
        <v>611</v>
      </c>
      <c r="G77" s="968" t="s">
        <v>323</v>
      </c>
      <c r="H77" s="966" t="s">
        <v>3595</v>
      </c>
      <c r="I77" s="971" t="s">
        <v>3572</v>
      </c>
      <c r="J77" s="434" t="s">
        <v>2522</v>
      </c>
      <c r="K77" s="967"/>
      <c r="L77" s="967"/>
      <c r="M77" s="967"/>
      <c r="N77" s="959"/>
      <c r="O77" s="967"/>
      <c r="P77" s="967"/>
      <c r="Q77" s="967"/>
      <c r="R77" s="967"/>
      <c r="S77" s="967"/>
      <c r="T77" s="967"/>
      <c r="U77" s="967"/>
      <c r="V77" s="967"/>
      <c r="W77" s="434" t="s">
        <v>2122</v>
      </c>
    </row>
    <row r="78" spans="1:23" s="98" customFormat="1" ht="79.5" customHeight="1" x14ac:dyDescent="0.25">
      <c r="A78" s="228" t="s">
        <v>832</v>
      </c>
      <c r="B78" s="222" t="s">
        <v>1291</v>
      </c>
      <c r="C78" s="222" t="s">
        <v>613</v>
      </c>
      <c r="D78" s="219" t="s">
        <v>1957</v>
      </c>
      <c r="E78" s="224" t="s">
        <v>1957</v>
      </c>
      <c r="F78" s="236" t="s">
        <v>614</v>
      </c>
      <c r="G78" s="968" t="s">
        <v>320</v>
      </c>
      <c r="H78" s="966"/>
      <c r="I78" s="957" t="s">
        <v>2057</v>
      </c>
      <c r="J78" s="434" t="s">
        <v>2522</v>
      </c>
      <c r="K78" s="967"/>
      <c r="L78" s="967"/>
      <c r="M78" s="967"/>
      <c r="N78" s="959"/>
      <c r="O78" s="967"/>
      <c r="P78" s="967"/>
      <c r="Q78" s="967"/>
      <c r="R78" s="967"/>
      <c r="S78" s="967"/>
      <c r="T78" s="967"/>
      <c r="U78" s="967"/>
      <c r="V78" s="967"/>
      <c r="W78" s="434" t="s">
        <v>2122</v>
      </c>
    </row>
    <row r="79" spans="1:23" s="98" customFormat="1" ht="69.75" customHeight="1" x14ac:dyDescent="0.25">
      <c r="A79" s="228" t="s">
        <v>834</v>
      </c>
      <c r="B79" s="222" t="s">
        <v>1291</v>
      </c>
      <c r="C79" s="222" t="s">
        <v>1083</v>
      </c>
      <c r="D79" s="219" t="s">
        <v>1957</v>
      </c>
      <c r="E79" s="224" t="s">
        <v>1957</v>
      </c>
      <c r="F79" s="236" t="s">
        <v>616</v>
      </c>
      <c r="G79" s="968" t="s">
        <v>320</v>
      </c>
      <c r="H79" s="966"/>
      <c r="I79" s="957" t="s">
        <v>2057</v>
      </c>
      <c r="J79" s="434" t="s">
        <v>2522</v>
      </c>
      <c r="K79" s="967"/>
      <c r="L79" s="967"/>
      <c r="M79" s="967"/>
      <c r="N79" s="959"/>
      <c r="O79" s="967"/>
      <c r="P79" s="967"/>
      <c r="Q79" s="967"/>
      <c r="R79" s="967"/>
      <c r="S79" s="967"/>
      <c r="T79" s="967"/>
      <c r="U79" s="967"/>
      <c r="V79" s="967"/>
      <c r="W79" s="434" t="s">
        <v>1083</v>
      </c>
    </row>
    <row r="80" spans="1:23" s="98" customFormat="1" ht="55.2" x14ac:dyDescent="0.25">
      <c r="A80" s="228" t="s">
        <v>835</v>
      </c>
      <c r="B80" s="222" t="s">
        <v>1291</v>
      </c>
      <c r="C80" s="222" t="s">
        <v>1083</v>
      </c>
      <c r="D80" s="219" t="s">
        <v>1957</v>
      </c>
      <c r="E80" s="224" t="s">
        <v>1957</v>
      </c>
      <c r="F80" s="236" t="s">
        <v>617</v>
      </c>
      <c r="G80" s="968" t="s">
        <v>320</v>
      </c>
      <c r="H80" s="966"/>
      <c r="I80" s="957" t="s">
        <v>2057</v>
      </c>
      <c r="J80" s="434" t="s">
        <v>2522</v>
      </c>
      <c r="K80" s="967"/>
      <c r="L80" s="967"/>
      <c r="M80" s="967"/>
      <c r="N80" s="959" t="s">
        <v>3811</v>
      </c>
      <c r="O80" s="967"/>
      <c r="P80" s="967"/>
      <c r="Q80" s="967"/>
      <c r="R80" s="967"/>
      <c r="S80" s="967"/>
      <c r="T80" s="967"/>
      <c r="U80" s="967"/>
      <c r="V80" s="967"/>
      <c r="W80" s="434" t="s">
        <v>1083</v>
      </c>
    </row>
    <row r="81" spans="1:29" s="98" customFormat="1" ht="28.8" x14ac:dyDescent="0.25">
      <c r="A81" s="228" t="s">
        <v>836</v>
      </c>
      <c r="B81" s="222" t="s">
        <v>1291</v>
      </c>
      <c r="C81" s="222" t="s">
        <v>1083</v>
      </c>
      <c r="D81" s="219" t="s">
        <v>1957</v>
      </c>
      <c r="E81" s="224" t="s">
        <v>1957</v>
      </c>
      <c r="F81" s="236" t="s">
        <v>618</v>
      </c>
      <c r="G81" s="968" t="s">
        <v>320</v>
      </c>
      <c r="H81" s="966"/>
      <c r="I81" s="957" t="s">
        <v>2057</v>
      </c>
      <c r="J81" s="434" t="s">
        <v>2522</v>
      </c>
      <c r="K81" s="967"/>
      <c r="L81" s="967"/>
      <c r="M81" s="967"/>
      <c r="N81" s="959"/>
      <c r="O81" s="967"/>
      <c r="P81" s="967"/>
      <c r="Q81" s="967"/>
      <c r="R81" s="967"/>
      <c r="S81" s="967"/>
      <c r="T81" s="967"/>
      <c r="U81" s="967"/>
      <c r="V81" s="967"/>
      <c r="W81" s="434" t="s">
        <v>1083</v>
      </c>
    </row>
    <row r="82" spans="1:29" s="98" customFormat="1" ht="124.2" x14ac:dyDescent="0.25">
      <c r="A82" s="228" t="s">
        <v>81</v>
      </c>
      <c r="B82" s="222" t="s">
        <v>1291</v>
      </c>
      <c r="C82" s="222" t="s">
        <v>619</v>
      </c>
      <c r="D82" s="219" t="s">
        <v>1928</v>
      </c>
      <c r="E82" s="224" t="s">
        <v>1928</v>
      </c>
      <c r="F82" s="224" t="s">
        <v>300</v>
      </c>
      <c r="G82" s="965" t="s">
        <v>336</v>
      </c>
      <c r="H82" s="966" t="s">
        <v>3596</v>
      </c>
      <c r="I82" s="957" t="s">
        <v>2057</v>
      </c>
      <c r="J82" s="434" t="s">
        <v>2425</v>
      </c>
      <c r="K82" s="967"/>
      <c r="L82" s="967"/>
      <c r="M82" s="967"/>
      <c r="N82" s="959"/>
      <c r="O82" s="967"/>
      <c r="P82" s="967"/>
      <c r="Q82" s="967"/>
      <c r="R82" s="967"/>
      <c r="S82" s="967"/>
      <c r="T82" s="967"/>
      <c r="U82" s="967"/>
      <c r="V82" s="967"/>
      <c r="W82" s="434" t="s">
        <v>2122</v>
      </c>
    </row>
    <row r="83" spans="1:29" s="98" customFormat="1" ht="30" hidden="1" x14ac:dyDescent="0.25">
      <c r="A83" s="202" t="s">
        <v>3504</v>
      </c>
      <c r="B83" s="203" t="s">
        <v>1291</v>
      </c>
      <c r="C83" s="202" t="s">
        <v>3287</v>
      </c>
      <c r="D83" s="202"/>
      <c r="E83" s="202"/>
      <c r="F83" s="202" t="s">
        <v>3597</v>
      </c>
      <c r="G83" s="202"/>
      <c r="H83" s="202"/>
      <c r="I83" s="202"/>
      <c r="J83" s="975"/>
      <c r="K83" s="976"/>
      <c r="L83" s="976"/>
      <c r="M83" s="976"/>
      <c r="N83" s="456"/>
      <c r="O83" s="456"/>
      <c r="P83" s="456"/>
      <c r="Q83" s="456"/>
      <c r="R83" s="456"/>
      <c r="S83" s="456"/>
      <c r="T83" s="456"/>
      <c r="U83" s="202"/>
      <c r="V83" s="202"/>
      <c r="W83" s="435" t="s">
        <v>2122</v>
      </c>
      <c r="X83" s="290"/>
      <c r="Y83" s="290"/>
      <c r="Z83" s="290"/>
      <c r="AA83" s="290"/>
      <c r="AB83" s="290"/>
      <c r="AC83" s="290"/>
    </row>
    <row r="84" spans="1:29" s="98" customFormat="1" ht="30" hidden="1" x14ac:dyDescent="0.25">
      <c r="A84" s="202" t="s">
        <v>3504</v>
      </c>
      <c r="B84" s="203" t="s">
        <v>1291</v>
      </c>
      <c r="C84" s="202" t="s">
        <v>3287</v>
      </c>
      <c r="D84" s="202"/>
      <c r="E84" s="202"/>
      <c r="F84" s="202" t="s">
        <v>3598</v>
      </c>
      <c r="G84" s="202"/>
      <c r="H84" s="202"/>
      <c r="I84" s="202"/>
      <c r="J84" s="975"/>
      <c r="K84" s="976"/>
      <c r="L84" s="976"/>
      <c r="M84" s="976"/>
      <c r="N84" s="456"/>
      <c r="O84" s="456"/>
      <c r="P84" s="456"/>
      <c r="Q84" s="456"/>
      <c r="R84" s="456"/>
      <c r="S84" s="456"/>
      <c r="T84" s="456"/>
      <c r="U84" s="202"/>
      <c r="V84" s="202"/>
      <c r="W84" s="435" t="s">
        <v>2122</v>
      </c>
      <c r="X84" s="290"/>
      <c r="Y84" s="290"/>
      <c r="Z84" s="290"/>
      <c r="AA84" s="290"/>
      <c r="AB84" s="290"/>
      <c r="AC84" s="290"/>
    </row>
    <row r="85" spans="1:29" s="98" customFormat="1" ht="30" hidden="1" x14ac:dyDescent="0.25">
      <c r="A85" s="202" t="s">
        <v>3504</v>
      </c>
      <c r="B85" s="203" t="s">
        <v>1291</v>
      </c>
      <c r="C85" s="204" t="s">
        <v>3287</v>
      </c>
      <c r="D85" s="204"/>
      <c r="E85" s="204"/>
      <c r="F85" s="204" t="s">
        <v>3288</v>
      </c>
      <c r="G85" s="204"/>
      <c r="H85" s="204"/>
      <c r="I85" s="204"/>
      <c r="J85" s="975"/>
      <c r="K85" s="976"/>
      <c r="L85" s="976"/>
      <c r="M85" s="976"/>
      <c r="N85" s="456"/>
      <c r="O85" s="456"/>
      <c r="P85" s="455"/>
      <c r="Q85" s="455"/>
      <c r="R85" s="455"/>
      <c r="S85" s="455"/>
      <c r="T85" s="455"/>
      <c r="U85" s="455"/>
      <c r="V85" s="455"/>
      <c r="W85" s="975" t="s">
        <v>2122</v>
      </c>
    </row>
    <row r="86" spans="1:29" s="98" customFormat="1" ht="30" hidden="1" x14ac:dyDescent="0.25">
      <c r="A86" s="202" t="s">
        <v>3504</v>
      </c>
      <c r="B86" s="203" t="s">
        <v>1291</v>
      </c>
      <c r="C86" s="204" t="s">
        <v>3287</v>
      </c>
      <c r="D86" s="204"/>
      <c r="E86" s="204"/>
      <c r="F86" s="204" t="s">
        <v>3289</v>
      </c>
      <c r="G86" s="204"/>
      <c r="H86" s="204"/>
      <c r="I86" s="204"/>
      <c r="J86" s="975"/>
      <c r="K86" s="976"/>
      <c r="L86" s="976"/>
      <c r="M86" s="976"/>
      <c r="N86" s="456"/>
      <c r="O86" s="456"/>
      <c r="P86" s="455"/>
      <c r="Q86" s="455"/>
      <c r="R86" s="455"/>
      <c r="S86" s="455"/>
      <c r="T86" s="455"/>
      <c r="U86" s="455"/>
      <c r="V86" s="455"/>
      <c r="W86" s="975" t="s">
        <v>2122</v>
      </c>
    </row>
    <row r="87" spans="1:29" s="98" customFormat="1" ht="30" hidden="1" x14ac:dyDescent="0.25">
      <c r="A87" s="202" t="s">
        <v>3504</v>
      </c>
      <c r="B87" s="203" t="s">
        <v>1291</v>
      </c>
      <c r="C87" s="204" t="s">
        <v>3287</v>
      </c>
      <c r="D87" s="204"/>
      <c r="E87" s="204"/>
      <c r="F87" s="204" t="s">
        <v>3290</v>
      </c>
      <c r="G87" s="204"/>
      <c r="H87" s="204"/>
      <c r="I87" s="204"/>
      <c r="J87" s="975"/>
      <c r="K87" s="976"/>
      <c r="L87" s="976"/>
      <c r="M87" s="976"/>
      <c r="N87" s="456"/>
      <c r="O87" s="456"/>
      <c r="P87" s="455"/>
      <c r="Q87" s="455"/>
      <c r="R87" s="455"/>
      <c r="S87" s="455"/>
      <c r="T87" s="455"/>
      <c r="U87" s="455"/>
      <c r="V87" s="455"/>
      <c r="W87" s="975" t="s">
        <v>2122</v>
      </c>
    </row>
    <row r="88" spans="1:29" s="98" customFormat="1" ht="30" hidden="1" x14ac:dyDescent="0.25">
      <c r="A88" s="202" t="s">
        <v>3504</v>
      </c>
      <c r="B88" s="203" t="s">
        <v>1291</v>
      </c>
      <c r="C88" s="204" t="s">
        <v>3287</v>
      </c>
      <c r="D88" s="204"/>
      <c r="E88" s="203"/>
      <c r="F88" s="202" t="s">
        <v>3599</v>
      </c>
      <c r="G88" s="202"/>
      <c r="H88" s="202"/>
      <c r="I88" s="202"/>
      <c r="J88" s="975"/>
      <c r="K88" s="976"/>
      <c r="L88" s="976"/>
      <c r="M88" s="976"/>
      <c r="N88" s="456"/>
      <c r="O88" s="456"/>
      <c r="P88" s="455"/>
      <c r="Q88" s="455"/>
      <c r="R88" s="455"/>
      <c r="S88" s="455"/>
      <c r="T88" s="455"/>
      <c r="U88" s="204"/>
      <c r="V88" s="204"/>
      <c r="W88" s="975" t="s">
        <v>2122</v>
      </c>
      <c r="X88" s="120"/>
      <c r="Y88" s="120"/>
      <c r="Z88" s="120"/>
      <c r="AA88" s="120"/>
      <c r="AB88" s="120"/>
      <c r="AC88" s="120"/>
    </row>
    <row r="89" spans="1:29" s="98" customFormat="1" ht="50.25" hidden="1" customHeight="1" x14ac:dyDescent="0.25">
      <c r="A89" s="202" t="s">
        <v>3504</v>
      </c>
      <c r="B89" s="203" t="s">
        <v>1291</v>
      </c>
      <c r="C89" s="204" t="s">
        <v>3291</v>
      </c>
      <c r="D89" s="204"/>
      <c r="E89" s="204"/>
      <c r="F89" s="202" t="s">
        <v>3292</v>
      </c>
      <c r="G89" s="202"/>
      <c r="H89" s="202"/>
      <c r="I89" s="202"/>
      <c r="J89" s="975"/>
      <c r="K89" s="976"/>
      <c r="L89" s="976"/>
      <c r="M89" s="976"/>
      <c r="N89" s="456"/>
      <c r="O89" s="456"/>
      <c r="P89" s="455"/>
      <c r="Q89" s="455"/>
      <c r="R89" s="455"/>
      <c r="S89" s="455"/>
      <c r="T89" s="455"/>
      <c r="U89" s="455"/>
      <c r="V89" s="455"/>
      <c r="W89" s="975" t="s">
        <v>2122</v>
      </c>
      <c r="X89" s="120"/>
      <c r="Y89" s="120"/>
      <c r="Z89" s="120"/>
      <c r="AA89" s="120"/>
      <c r="AB89" s="120"/>
      <c r="AC89" s="120"/>
    </row>
    <row r="90" spans="1:29" s="98" customFormat="1" ht="30" hidden="1" x14ac:dyDescent="0.25">
      <c r="A90" s="202" t="s">
        <v>3504</v>
      </c>
      <c r="B90" s="203" t="s">
        <v>1291</v>
      </c>
      <c r="C90" s="204" t="s">
        <v>3293</v>
      </c>
      <c r="D90" s="204"/>
      <c r="E90" s="204"/>
      <c r="F90" s="204" t="s">
        <v>3294</v>
      </c>
      <c r="G90" s="204"/>
      <c r="H90" s="204"/>
      <c r="I90" s="204"/>
      <c r="J90" s="975"/>
      <c r="K90" s="976"/>
      <c r="L90" s="976"/>
      <c r="M90" s="976"/>
      <c r="N90" s="456"/>
      <c r="O90" s="456"/>
      <c r="P90" s="455"/>
      <c r="Q90" s="455"/>
      <c r="R90" s="455"/>
      <c r="S90" s="455"/>
      <c r="T90" s="455"/>
      <c r="U90" s="455"/>
      <c r="V90" s="455"/>
      <c r="W90" s="975" t="s">
        <v>2122</v>
      </c>
    </row>
    <row r="91" spans="1:29" s="98" customFormat="1" ht="30" hidden="1" x14ac:dyDescent="0.25">
      <c r="A91" s="202" t="s">
        <v>3504</v>
      </c>
      <c r="B91" s="203" t="s">
        <v>1291</v>
      </c>
      <c r="C91" s="204" t="s">
        <v>3293</v>
      </c>
      <c r="D91" s="204"/>
      <c r="E91" s="204"/>
      <c r="F91" s="204" t="s">
        <v>3295</v>
      </c>
      <c r="G91" s="204"/>
      <c r="H91" s="204"/>
      <c r="I91" s="204"/>
      <c r="J91" s="975"/>
      <c r="K91" s="976"/>
      <c r="L91" s="976"/>
      <c r="M91" s="976"/>
      <c r="N91" s="456"/>
      <c r="O91" s="456"/>
      <c r="P91" s="455"/>
      <c r="Q91" s="455"/>
      <c r="R91" s="455"/>
      <c r="S91" s="455"/>
      <c r="T91" s="455"/>
      <c r="U91" s="455"/>
      <c r="V91" s="455"/>
      <c r="W91" s="975" t="s">
        <v>2122</v>
      </c>
      <c r="X91" s="120"/>
      <c r="Y91" s="120"/>
      <c r="Z91" s="120"/>
      <c r="AA91" s="120"/>
      <c r="AB91" s="120"/>
      <c r="AC91" s="120"/>
    </row>
    <row r="92" spans="1:29" s="98" customFormat="1" ht="30" hidden="1" x14ac:dyDescent="0.25">
      <c r="A92" s="202" t="s">
        <v>3504</v>
      </c>
      <c r="B92" s="203" t="s">
        <v>1291</v>
      </c>
      <c r="C92" s="204" t="s">
        <v>3293</v>
      </c>
      <c r="D92" s="204"/>
      <c r="E92" s="204"/>
      <c r="F92" s="204" t="s">
        <v>3296</v>
      </c>
      <c r="G92" s="204"/>
      <c r="H92" s="204"/>
      <c r="I92" s="204"/>
      <c r="J92" s="975"/>
      <c r="K92" s="976"/>
      <c r="L92" s="976"/>
      <c r="M92" s="976"/>
      <c r="N92" s="456"/>
      <c r="O92" s="456"/>
      <c r="P92" s="455"/>
      <c r="Q92" s="455"/>
      <c r="R92" s="455"/>
      <c r="S92" s="455"/>
      <c r="T92" s="455"/>
      <c r="U92" s="455"/>
      <c r="V92" s="455"/>
      <c r="W92" s="975" t="s">
        <v>2122</v>
      </c>
      <c r="X92" s="120"/>
      <c r="Y92" s="120"/>
      <c r="Z92" s="120"/>
      <c r="AA92" s="120"/>
      <c r="AB92" s="120"/>
      <c r="AC92" s="120"/>
    </row>
    <row r="93" spans="1:29" s="98" customFormat="1" ht="30" hidden="1" x14ac:dyDescent="0.25">
      <c r="A93" s="202" t="s">
        <v>3504</v>
      </c>
      <c r="B93" s="203" t="s">
        <v>1291</v>
      </c>
      <c r="C93" s="204" t="s">
        <v>3293</v>
      </c>
      <c r="D93" s="204"/>
      <c r="E93" s="204"/>
      <c r="F93" s="204" t="s">
        <v>3297</v>
      </c>
      <c r="G93" s="204"/>
      <c r="H93" s="204"/>
      <c r="I93" s="204"/>
      <c r="J93" s="975"/>
      <c r="K93" s="976"/>
      <c r="L93" s="976"/>
      <c r="M93" s="976"/>
      <c r="N93" s="456"/>
      <c r="O93" s="456"/>
      <c r="P93" s="455"/>
      <c r="Q93" s="455"/>
      <c r="R93" s="455"/>
      <c r="S93" s="455"/>
      <c r="T93" s="455"/>
      <c r="U93" s="455"/>
      <c r="V93" s="455"/>
      <c r="W93" s="975" t="s">
        <v>2122</v>
      </c>
    </row>
    <row r="94" spans="1:29" s="98" customFormat="1" ht="30" hidden="1" x14ac:dyDescent="0.25">
      <c r="A94" s="202" t="s">
        <v>3504</v>
      </c>
      <c r="B94" s="203" t="s">
        <v>1291</v>
      </c>
      <c r="C94" s="204" t="s">
        <v>3293</v>
      </c>
      <c r="D94" s="204"/>
      <c r="E94" s="204"/>
      <c r="F94" s="204" t="s">
        <v>3298</v>
      </c>
      <c r="G94" s="204"/>
      <c r="H94" s="204"/>
      <c r="I94" s="204"/>
      <c r="J94" s="975"/>
      <c r="K94" s="976"/>
      <c r="L94" s="976"/>
      <c r="M94" s="976"/>
      <c r="N94" s="456"/>
      <c r="O94" s="456"/>
      <c r="P94" s="455"/>
      <c r="Q94" s="455"/>
      <c r="R94" s="455"/>
      <c r="S94" s="455"/>
      <c r="T94" s="455"/>
      <c r="U94" s="455"/>
      <c r="V94" s="455"/>
      <c r="W94" s="975" t="s">
        <v>2122</v>
      </c>
    </row>
    <row r="95" spans="1:29" s="98" customFormat="1" ht="30" hidden="1" x14ac:dyDescent="0.25">
      <c r="A95" s="202" t="s">
        <v>3504</v>
      </c>
      <c r="B95" s="203" t="s">
        <v>1291</v>
      </c>
      <c r="C95" s="204" t="s">
        <v>1107</v>
      </c>
      <c r="D95" s="204"/>
      <c r="E95" s="204"/>
      <c r="F95" s="204" t="s">
        <v>3299</v>
      </c>
      <c r="G95" s="204"/>
      <c r="H95" s="204"/>
      <c r="I95" s="204"/>
      <c r="J95" s="975"/>
      <c r="K95" s="976"/>
      <c r="L95" s="976"/>
      <c r="M95" s="976"/>
      <c r="N95" s="456"/>
      <c r="O95" s="456"/>
      <c r="P95" s="455"/>
      <c r="Q95" s="455"/>
      <c r="R95" s="455"/>
      <c r="S95" s="455"/>
      <c r="T95" s="455"/>
      <c r="U95" s="455"/>
      <c r="V95" s="455"/>
      <c r="W95" s="975" t="s">
        <v>2122</v>
      </c>
    </row>
    <row r="96" spans="1:29" s="98" customFormat="1" ht="30" hidden="1" x14ac:dyDescent="0.25">
      <c r="A96" s="202" t="s">
        <v>3504</v>
      </c>
      <c r="B96" s="203" t="s">
        <v>1291</v>
      </c>
      <c r="C96" s="204" t="s">
        <v>1107</v>
      </c>
      <c r="D96" s="204"/>
      <c r="E96" s="204"/>
      <c r="F96" s="204" t="s">
        <v>3300</v>
      </c>
      <c r="G96" s="204"/>
      <c r="H96" s="204"/>
      <c r="I96" s="204"/>
      <c r="J96" s="975"/>
      <c r="K96" s="976"/>
      <c r="L96" s="976"/>
      <c r="M96" s="976"/>
      <c r="N96" s="456"/>
      <c r="O96" s="456"/>
      <c r="P96" s="455"/>
      <c r="Q96" s="455"/>
      <c r="R96" s="455"/>
      <c r="S96" s="455"/>
      <c r="T96" s="455"/>
      <c r="U96" s="455"/>
      <c r="V96" s="455"/>
      <c r="W96" s="975" t="s">
        <v>2122</v>
      </c>
    </row>
    <row r="97" spans="1:29" s="98" customFormat="1" ht="30" hidden="1" x14ac:dyDescent="0.25">
      <c r="A97" s="202" t="s">
        <v>3504</v>
      </c>
      <c r="B97" s="203" t="s">
        <v>1291</v>
      </c>
      <c r="C97" s="204" t="s">
        <v>1107</v>
      </c>
      <c r="D97" s="204"/>
      <c r="E97" s="455"/>
      <c r="F97" s="204" t="s">
        <v>3301</v>
      </c>
      <c r="G97" s="204"/>
      <c r="H97" s="204"/>
      <c r="I97" s="204"/>
      <c r="J97" s="975"/>
      <c r="K97" s="976"/>
      <c r="L97" s="976"/>
      <c r="M97" s="976"/>
      <c r="N97" s="456"/>
      <c r="O97" s="456"/>
      <c r="P97" s="455"/>
      <c r="Q97" s="455"/>
      <c r="R97" s="455"/>
      <c r="S97" s="455"/>
      <c r="T97" s="455"/>
      <c r="U97" s="455"/>
      <c r="V97" s="455"/>
      <c r="W97" s="975" t="s">
        <v>2122</v>
      </c>
      <c r="X97" s="120"/>
      <c r="Y97" s="120"/>
      <c r="Z97" s="120"/>
      <c r="AA97" s="120"/>
      <c r="AB97" s="120"/>
      <c r="AC97" s="120"/>
    </row>
    <row r="98" spans="1:29" s="98" customFormat="1" ht="30" hidden="1" x14ac:dyDescent="0.25">
      <c r="A98" s="202" t="s">
        <v>3504</v>
      </c>
      <c r="B98" s="203" t="s">
        <v>1291</v>
      </c>
      <c r="C98" s="204" t="s">
        <v>1107</v>
      </c>
      <c r="D98" s="204"/>
      <c r="E98" s="204"/>
      <c r="F98" s="203" t="s">
        <v>3600</v>
      </c>
      <c r="G98" s="203"/>
      <c r="H98" s="203"/>
      <c r="I98" s="203"/>
      <c r="J98" s="975"/>
      <c r="K98" s="976"/>
      <c r="L98" s="976"/>
      <c r="M98" s="976"/>
      <c r="N98" s="456"/>
      <c r="O98" s="456"/>
      <c r="P98" s="455"/>
      <c r="Q98" s="455"/>
      <c r="R98" s="455"/>
      <c r="S98" s="455"/>
      <c r="T98" s="455"/>
      <c r="U98" s="204"/>
      <c r="V98" s="204"/>
      <c r="W98" s="975" t="s">
        <v>2122</v>
      </c>
    </row>
    <row r="99" spans="1:29" s="98" customFormat="1" ht="30" hidden="1" x14ac:dyDescent="0.25">
      <c r="A99" s="202" t="s">
        <v>3504</v>
      </c>
      <c r="B99" s="203" t="s">
        <v>1291</v>
      </c>
      <c r="C99" s="204" t="s">
        <v>1107</v>
      </c>
      <c r="D99" s="204"/>
      <c r="E99" s="204"/>
      <c r="F99" s="203" t="s">
        <v>3302</v>
      </c>
      <c r="G99" s="203"/>
      <c r="H99" s="203"/>
      <c r="I99" s="203"/>
      <c r="J99" s="975"/>
      <c r="K99" s="976"/>
      <c r="L99" s="976"/>
      <c r="M99" s="976"/>
      <c r="N99" s="456"/>
      <c r="O99" s="456"/>
      <c r="P99" s="455"/>
      <c r="Q99" s="455"/>
      <c r="R99" s="455"/>
      <c r="S99" s="455"/>
      <c r="T99" s="455"/>
      <c r="U99" s="204"/>
      <c r="V99" s="204"/>
      <c r="W99" s="975" t="s">
        <v>2122</v>
      </c>
    </row>
    <row r="100" spans="1:29" s="98" customFormat="1" ht="30" hidden="1" x14ac:dyDescent="0.25">
      <c r="A100" s="202" t="s">
        <v>3504</v>
      </c>
      <c r="B100" s="203" t="s">
        <v>1291</v>
      </c>
      <c r="C100" s="204" t="s">
        <v>3303</v>
      </c>
      <c r="D100" s="204"/>
      <c r="E100" s="204"/>
      <c r="F100" s="204" t="s">
        <v>3304</v>
      </c>
      <c r="G100" s="204"/>
      <c r="H100" s="204"/>
      <c r="I100" s="204"/>
      <c r="J100" s="975"/>
      <c r="K100" s="976"/>
      <c r="L100" s="976"/>
      <c r="M100" s="976"/>
      <c r="N100" s="456"/>
      <c r="O100" s="456"/>
      <c r="P100" s="455"/>
      <c r="Q100" s="455"/>
      <c r="R100" s="455"/>
      <c r="S100" s="455"/>
      <c r="T100" s="455"/>
      <c r="U100" s="455"/>
      <c r="V100" s="455"/>
      <c r="W100" s="975" t="s">
        <v>2122</v>
      </c>
    </row>
    <row r="101" spans="1:29" s="98" customFormat="1" ht="30" hidden="1" x14ac:dyDescent="0.25">
      <c r="A101" s="202" t="s">
        <v>3504</v>
      </c>
      <c r="B101" s="203" t="s">
        <v>1291</v>
      </c>
      <c r="C101" s="204" t="s">
        <v>3303</v>
      </c>
      <c r="D101" s="204"/>
      <c r="E101" s="204"/>
      <c r="F101" s="204" t="s">
        <v>3305</v>
      </c>
      <c r="G101" s="204"/>
      <c r="H101" s="204"/>
      <c r="I101" s="204"/>
      <c r="J101" s="975"/>
      <c r="K101" s="976"/>
      <c r="L101" s="976"/>
      <c r="M101" s="976"/>
      <c r="N101" s="456"/>
      <c r="O101" s="456"/>
      <c r="P101" s="455"/>
      <c r="Q101" s="455"/>
      <c r="R101" s="455"/>
      <c r="S101" s="455"/>
      <c r="T101" s="455"/>
      <c r="U101" s="455"/>
      <c r="V101" s="455"/>
      <c r="W101" s="975" t="s">
        <v>2122</v>
      </c>
    </row>
    <row r="102" spans="1:29" s="98" customFormat="1" ht="165" hidden="1" x14ac:dyDescent="0.25">
      <c r="A102" s="202" t="s">
        <v>3504</v>
      </c>
      <c r="B102" s="203" t="s">
        <v>1291</v>
      </c>
      <c r="C102" s="204" t="s">
        <v>3303</v>
      </c>
      <c r="D102" s="204"/>
      <c r="E102" s="977"/>
      <c r="F102" s="204" t="s">
        <v>3306</v>
      </c>
      <c r="G102" s="204"/>
      <c r="H102" s="204"/>
      <c r="I102" s="204"/>
      <c r="J102" s="975"/>
      <c r="K102" s="976"/>
      <c r="L102" s="976"/>
      <c r="M102" s="976"/>
      <c r="N102" s="456"/>
      <c r="O102" s="456"/>
      <c r="P102" s="455"/>
      <c r="Q102" s="455"/>
      <c r="R102" s="455"/>
      <c r="S102" s="455"/>
      <c r="T102" s="455"/>
      <c r="U102" s="455"/>
      <c r="V102" s="455"/>
      <c r="W102" s="975" t="s">
        <v>2122</v>
      </c>
    </row>
    <row r="103" spans="1:29" s="98" customFormat="1" ht="30" hidden="1" x14ac:dyDescent="0.25">
      <c r="A103" s="202" t="s">
        <v>3504</v>
      </c>
      <c r="B103" s="203" t="s">
        <v>1291</v>
      </c>
      <c r="C103" s="204" t="s">
        <v>3303</v>
      </c>
      <c r="D103" s="204"/>
      <c r="E103" s="204"/>
      <c r="F103" s="204" t="s">
        <v>3307</v>
      </c>
      <c r="G103" s="204"/>
      <c r="H103" s="204"/>
      <c r="I103" s="204"/>
      <c r="J103" s="975"/>
      <c r="K103" s="976"/>
      <c r="L103" s="976"/>
      <c r="M103" s="976"/>
      <c r="N103" s="456"/>
      <c r="O103" s="456"/>
      <c r="P103" s="455"/>
      <c r="Q103" s="455"/>
      <c r="R103" s="455"/>
      <c r="S103" s="455"/>
      <c r="T103" s="455"/>
      <c r="U103" s="455"/>
      <c r="V103" s="455"/>
      <c r="W103" s="975" t="s">
        <v>1107</v>
      </c>
    </row>
    <row r="104" spans="1:29" s="98" customFormat="1" ht="30" hidden="1" x14ac:dyDescent="0.25">
      <c r="A104" s="202" t="s">
        <v>3504</v>
      </c>
      <c r="B104" s="203" t="s">
        <v>1291</v>
      </c>
      <c r="C104" s="204" t="s">
        <v>3303</v>
      </c>
      <c r="D104" s="204"/>
      <c r="E104" s="204"/>
      <c r="F104" s="203" t="s">
        <v>3308</v>
      </c>
      <c r="G104" s="203"/>
      <c r="H104" s="203"/>
      <c r="I104" s="203"/>
      <c r="J104" s="975"/>
      <c r="K104" s="976"/>
      <c r="L104" s="976"/>
      <c r="M104" s="976"/>
      <c r="N104" s="456"/>
      <c r="O104" s="456"/>
      <c r="P104" s="455"/>
      <c r="Q104" s="455"/>
      <c r="R104" s="455"/>
      <c r="S104" s="455"/>
      <c r="T104" s="455"/>
      <c r="U104" s="204"/>
      <c r="V104" s="204"/>
      <c r="W104" s="975" t="s">
        <v>2122</v>
      </c>
    </row>
    <row r="105" spans="1:29" s="98" customFormat="1" ht="30" hidden="1" x14ac:dyDescent="0.25">
      <c r="A105" s="202" t="s">
        <v>3504</v>
      </c>
      <c r="B105" s="203" t="s">
        <v>1291</v>
      </c>
      <c r="C105" s="204" t="s">
        <v>3303</v>
      </c>
      <c r="D105" s="204"/>
      <c r="E105" s="204"/>
      <c r="F105" s="203" t="s">
        <v>3309</v>
      </c>
      <c r="G105" s="203"/>
      <c r="H105" s="203"/>
      <c r="I105" s="203"/>
      <c r="J105" s="975"/>
      <c r="K105" s="976"/>
      <c r="L105" s="976"/>
      <c r="M105" s="976"/>
      <c r="N105" s="456"/>
      <c r="O105" s="456"/>
      <c r="P105" s="455"/>
      <c r="Q105" s="455"/>
      <c r="R105" s="455"/>
      <c r="S105" s="455"/>
      <c r="T105" s="455"/>
      <c r="U105" s="204"/>
      <c r="V105" s="204"/>
      <c r="W105" s="975" t="s">
        <v>2122</v>
      </c>
    </row>
    <row r="106" spans="1:29" s="98" customFormat="1" ht="30" hidden="1" x14ac:dyDescent="0.25">
      <c r="A106" s="202" t="s">
        <v>3504</v>
      </c>
      <c r="B106" s="203" t="s">
        <v>1291</v>
      </c>
      <c r="C106" s="204" t="s">
        <v>3303</v>
      </c>
      <c r="D106" s="204"/>
      <c r="E106" s="204"/>
      <c r="F106" s="204" t="s">
        <v>3310</v>
      </c>
      <c r="G106" s="204"/>
      <c r="H106" s="204"/>
      <c r="I106" s="204"/>
      <c r="J106" s="975"/>
      <c r="K106" s="976"/>
      <c r="L106" s="976"/>
      <c r="M106" s="976"/>
      <c r="N106" s="456"/>
      <c r="O106" s="456"/>
      <c r="P106" s="455"/>
      <c r="Q106" s="455"/>
      <c r="R106" s="455"/>
      <c r="S106" s="455"/>
      <c r="T106" s="455"/>
      <c r="U106" s="455"/>
      <c r="V106" s="455"/>
      <c r="W106" s="975" t="s">
        <v>2122</v>
      </c>
    </row>
    <row r="107" spans="1:29" s="98" customFormat="1" ht="30" hidden="1" x14ac:dyDescent="0.25">
      <c r="A107" s="202" t="s">
        <v>3504</v>
      </c>
      <c r="B107" s="203" t="s">
        <v>1291</v>
      </c>
      <c r="C107" s="204" t="s">
        <v>3303</v>
      </c>
      <c r="D107" s="204"/>
      <c r="E107" s="204"/>
      <c r="F107" s="204" t="s">
        <v>3311</v>
      </c>
      <c r="G107" s="204"/>
      <c r="H107" s="204"/>
      <c r="I107" s="204"/>
      <c r="J107" s="975"/>
      <c r="K107" s="976"/>
      <c r="L107" s="976"/>
      <c r="M107" s="976"/>
      <c r="N107" s="456"/>
      <c r="O107" s="456"/>
      <c r="P107" s="455"/>
      <c r="Q107" s="455"/>
      <c r="R107" s="455"/>
      <c r="S107" s="455"/>
      <c r="T107" s="455"/>
      <c r="U107" s="455"/>
      <c r="V107" s="455"/>
      <c r="W107" s="975" t="s">
        <v>2122</v>
      </c>
    </row>
    <row r="108" spans="1:29" s="98" customFormat="1" ht="30" hidden="1" x14ac:dyDescent="0.25">
      <c r="A108" s="202" t="s">
        <v>3504</v>
      </c>
      <c r="B108" s="203" t="s">
        <v>1291</v>
      </c>
      <c r="C108" s="204" t="s">
        <v>3303</v>
      </c>
      <c r="D108" s="204"/>
      <c r="E108" s="204"/>
      <c r="F108" s="204" t="s">
        <v>3312</v>
      </c>
      <c r="G108" s="204"/>
      <c r="H108" s="204"/>
      <c r="I108" s="204"/>
      <c r="J108" s="975"/>
      <c r="K108" s="976"/>
      <c r="L108" s="976"/>
      <c r="M108" s="976"/>
      <c r="N108" s="456"/>
      <c r="O108" s="456"/>
      <c r="P108" s="455"/>
      <c r="Q108" s="455"/>
      <c r="R108" s="455"/>
      <c r="S108" s="455"/>
      <c r="T108" s="455"/>
      <c r="U108" s="455"/>
      <c r="V108" s="455"/>
      <c r="W108" s="975" t="s">
        <v>2122</v>
      </c>
    </row>
    <row r="109" spans="1:29" s="98" customFormat="1" ht="75" hidden="1" x14ac:dyDescent="0.25">
      <c r="A109" s="202" t="s">
        <v>3504</v>
      </c>
      <c r="B109" s="203" t="s">
        <v>1291</v>
      </c>
      <c r="C109" s="204" t="s">
        <v>3291</v>
      </c>
      <c r="D109" s="204"/>
      <c r="E109" s="204"/>
      <c r="F109" s="202" t="s">
        <v>3313</v>
      </c>
      <c r="G109" s="202"/>
      <c r="H109" s="202"/>
      <c r="I109" s="202"/>
      <c r="J109" s="975"/>
      <c r="K109" s="976"/>
      <c r="L109" s="976"/>
      <c r="M109" s="976"/>
      <c r="N109" s="456"/>
      <c r="O109" s="456"/>
      <c r="P109" s="455"/>
      <c r="Q109" s="455"/>
      <c r="R109" s="455"/>
      <c r="S109" s="455"/>
      <c r="T109" s="455"/>
      <c r="U109" s="455"/>
      <c r="V109" s="455"/>
      <c r="W109" s="975" t="s">
        <v>2122</v>
      </c>
    </row>
    <row r="110" spans="1:29" s="98" customFormat="1" ht="90" hidden="1" x14ac:dyDescent="0.25">
      <c r="A110" s="202" t="s">
        <v>3504</v>
      </c>
      <c r="B110" s="203" t="s">
        <v>1291</v>
      </c>
      <c r="C110" s="204" t="s">
        <v>3314</v>
      </c>
      <c r="D110" s="204"/>
      <c r="E110" s="204"/>
      <c r="F110" s="204" t="s">
        <v>3315</v>
      </c>
      <c r="G110" s="204"/>
      <c r="H110" s="204"/>
      <c r="I110" s="204"/>
      <c r="J110" s="975"/>
      <c r="K110" s="976"/>
      <c r="L110" s="976"/>
      <c r="M110" s="976"/>
      <c r="N110" s="456"/>
      <c r="O110" s="456"/>
      <c r="P110" s="455"/>
      <c r="Q110" s="455"/>
      <c r="R110" s="455"/>
      <c r="S110" s="455"/>
      <c r="T110" s="455"/>
      <c r="U110" s="455"/>
      <c r="V110" s="455"/>
      <c r="W110" s="975" t="s">
        <v>2122</v>
      </c>
    </row>
    <row r="111" spans="1:29" s="98" customFormat="1" ht="120" hidden="1" x14ac:dyDescent="0.25">
      <c r="A111" s="202" t="s">
        <v>3504</v>
      </c>
      <c r="B111" s="203" t="s">
        <v>1291</v>
      </c>
      <c r="C111" s="204" t="s">
        <v>3314</v>
      </c>
      <c r="D111" s="204"/>
      <c r="E111" s="204"/>
      <c r="F111" s="204" t="s">
        <v>3316</v>
      </c>
      <c r="G111" s="204"/>
      <c r="H111" s="204"/>
      <c r="I111" s="204"/>
      <c r="J111" s="975"/>
      <c r="K111" s="976"/>
      <c r="L111" s="976"/>
      <c r="M111" s="976"/>
      <c r="N111" s="456"/>
      <c r="O111" s="456"/>
      <c r="P111" s="455"/>
      <c r="Q111" s="455"/>
      <c r="R111" s="455"/>
      <c r="S111" s="455"/>
      <c r="T111" s="455"/>
      <c r="U111" s="455"/>
      <c r="V111" s="455"/>
      <c r="W111" s="975" t="s">
        <v>2122</v>
      </c>
    </row>
    <row r="112" spans="1:29" s="98" customFormat="1" ht="30" hidden="1" x14ac:dyDescent="0.25">
      <c r="A112" s="202" t="s">
        <v>3504</v>
      </c>
      <c r="B112" s="203" t="s">
        <v>1291</v>
      </c>
      <c r="C112" s="204" t="s">
        <v>3317</v>
      </c>
      <c r="D112" s="204"/>
      <c r="E112" s="204"/>
      <c r="F112" s="204" t="s">
        <v>3318</v>
      </c>
      <c r="G112" s="204"/>
      <c r="H112" s="204"/>
      <c r="I112" s="204"/>
      <c r="J112" s="975"/>
      <c r="K112" s="976"/>
      <c r="L112" s="976"/>
      <c r="M112" s="976"/>
      <c r="N112" s="456"/>
      <c r="O112" s="456"/>
      <c r="P112" s="455"/>
      <c r="Q112" s="455"/>
      <c r="R112" s="455"/>
      <c r="S112" s="455"/>
      <c r="T112" s="455"/>
      <c r="U112" s="455"/>
      <c r="V112" s="455"/>
      <c r="W112" s="975" t="s">
        <v>2122</v>
      </c>
    </row>
    <row r="113" spans="1:28" s="98" customFormat="1" ht="30" hidden="1" x14ac:dyDescent="0.25">
      <c r="A113" s="202" t="s">
        <v>3504</v>
      </c>
      <c r="B113" s="203" t="s">
        <v>1291</v>
      </c>
      <c r="C113" s="204"/>
      <c r="D113" s="204"/>
      <c r="E113" s="204"/>
      <c r="F113" s="204" t="s">
        <v>3319</v>
      </c>
      <c r="G113" s="204"/>
      <c r="H113" s="204"/>
      <c r="I113" s="204"/>
      <c r="J113" s="975"/>
      <c r="K113" s="976"/>
      <c r="L113" s="976"/>
      <c r="M113" s="976"/>
      <c r="N113" s="456"/>
      <c r="O113" s="456"/>
      <c r="P113" s="455"/>
      <c r="Q113" s="455"/>
      <c r="R113" s="455"/>
      <c r="S113" s="455"/>
      <c r="T113" s="455"/>
      <c r="U113" s="455"/>
      <c r="V113" s="455"/>
      <c r="W113" s="975" t="s">
        <v>2122</v>
      </c>
    </row>
    <row r="114" spans="1:28" s="98" customFormat="1" ht="45" hidden="1" x14ac:dyDescent="0.25">
      <c r="A114" s="202" t="s">
        <v>3504</v>
      </c>
      <c r="B114" s="203" t="s">
        <v>1291</v>
      </c>
      <c r="C114" s="204"/>
      <c r="D114" s="204"/>
      <c r="E114" s="204"/>
      <c r="F114" s="204" t="s">
        <v>3320</v>
      </c>
      <c r="G114" s="204"/>
      <c r="H114" s="204"/>
      <c r="I114" s="204"/>
      <c r="J114" s="975"/>
      <c r="K114" s="976"/>
      <c r="L114" s="976"/>
      <c r="M114" s="976"/>
      <c r="N114" s="456"/>
      <c r="O114" s="456"/>
      <c r="P114" s="455"/>
      <c r="Q114" s="455"/>
      <c r="R114" s="455"/>
      <c r="S114" s="455"/>
      <c r="T114" s="455"/>
      <c r="U114" s="455"/>
      <c r="V114" s="455"/>
      <c r="W114" s="975" t="s">
        <v>2122</v>
      </c>
    </row>
    <row r="115" spans="1:28" s="98" customFormat="1" ht="30" hidden="1" x14ac:dyDescent="0.25">
      <c r="A115" s="202" t="s">
        <v>3504</v>
      </c>
      <c r="B115" s="203" t="s">
        <v>1291</v>
      </c>
      <c r="C115" s="204"/>
      <c r="D115" s="204"/>
      <c r="E115" s="204"/>
      <c r="F115" s="204" t="s">
        <v>3321</v>
      </c>
      <c r="G115" s="204"/>
      <c r="H115" s="204"/>
      <c r="I115" s="204"/>
      <c r="J115" s="975"/>
      <c r="K115" s="976"/>
      <c r="L115" s="976"/>
      <c r="M115" s="976"/>
      <c r="N115" s="456"/>
      <c r="O115" s="456"/>
      <c r="P115" s="455"/>
      <c r="Q115" s="455"/>
      <c r="R115" s="455"/>
      <c r="S115" s="455"/>
      <c r="T115" s="455"/>
      <c r="U115" s="455"/>
      <c r="V115" s="455"/>
      <c r="W115" s="975" t="s">
        <v>2122</v>
      </c>
    </row>
    <row r="116" spans="1:28" s="98" customFormat="1" ht="30" hidden="1" x14ac:dyDescent="0.25">
      <c r="A116" s="202" t="s">
        <v>3504</v>
      </c>
      <c r="B116" s="203" t="s">
        <v>1291</v>
      </c>
      <c r="C116" s="204" t="s">
        <v>3322</v>
      </c>
      <c r="D116" s="204"/>
      <c r="E116" s="455"/>
      <c r="F116" s="204" t="s">
        <v>3323</v>
      </c>
      <c r="G116" s="507"/>
      <c r="H116" s="507"/>
      <c r="I116" s="507"/>
      <c r="J116" s="508"/>
      <c r="K116" s="509"/>
      <c r="L116" s="509"/>
      <c r="M116" s="509"/>
      <c r="N116" s="978"/>
      <c r="O116" s="455"/>
      <c r="P116" s="455"/>
      <c r="Q116" s="455"/>
      <c r="R116" s="455"/>
      <c r="S116" s="455"/>
      <c r="T116" s="455"/>
      <c r="U116" s="455"/>
      <c r="V116" s="455"/>
      <c r="W116" s="435" t="s">
        <v>2122</v>
      </c>
      <c r="X116" s="120"/>
      <c r="Y116" s="120"/>
      <c r="Z116" s="120"/>
      <c r="AA116" s="120"/>
      <c r="AB116" s="120"/>
    </row>
    <row r="117" spans="1:28" s="98" customFormat="1" ht="30" hidden="1" x14ac:dyDescent="0.25">
      <c r="A117" s="202" t="s">
        <v>3504</v>
      </c>
      <c r="B117" s="203" t="s">
        <v>1291</v>
      </c>
      <c r="C117" s="204" t="s">
        <v>3322</v>
      </c>
      <c r="D117" s="204"/>
      <c r="E117" s="455"/>
      <c r="F117" s="204" t="s">
        <v>3324</v>
      </c>
      <c r="G117" s="507"/>
      <c r="H117" s="507"/>
      <c r="I117" s="507"/>
      <c r="J117" s="508"/>
      <c r="K117" s="509"/>
      <c r="L117" s="509"/>
      <c r="M117" s="509"/>
      <c r="N117" s="978"/>
      <c r="O117" s="455"/>
      <c r="P117" s="455"/>
      <c r="Q117" s="455"/>
      <c r="R117" s="455"/>
      <c r="S117" s="455"/>
      <c r="T117" s="455"/>
      <c r="U117" s="455"/>
      <c r="V117" s="455"/>
      <c r="W117" s="435" t="s">
        <v>2122</v>
      </c>
      <c r="X117" s="120"/>
      <c r="Y117" s="120"/>
      <c r="Z117" s="120"/>
      <c r="AA117" s="120"/>
      <c r="AB117" s="120"/>
    </row>
    <row r="118" spans="1:28" s="98" customFormat="1" ht="30" hidden="1" x14ac:dyDescent="0.25">
      <c r="A118" s="202" t="s">
        <v>3504</v>
      </c>
      <c r="B118" s="203" t="s">
        <v>1291</v>
      </c>
      <c r="C118" s="204" t="s">
        <v>3322</v>
      </c>
      <c r="D118" s="204"/>
      <c r="E118" s="455"/>
      <c r="F118" s="204" t="s">
        <v>3325</v>
      </c>
      <c r="G118" s="507"/>
      <c r="H118" s="507"/>
      <c r="I118" s="507"/>
      <c r="J118" s="508"/>
      <c r="K118" s="509"/>
      <c r="L118" s="509"/>
      <c r="M118" s="509"/>
      <c r="N118" s="978"/>
      <c r="O118" s="455"/>
      <c r="P118" s="455"/>
      <c r="Q118" s="455"/>
      <c r="R118" s="455"/>
      <c r="S118" s="455"/>
      <c r="T118" s="455"/>
      <c r="U118" s="455"/>
      <c r="V118" s="455"/>
      <c r="W118" s="435" t="s">
        <v>2122</v>
      </c>
      <c r="X118" s="120"/>
      <c r="Y118" s="120"/>
      <c r="Z118" s="120"/>
      <c r="AA118" s="120"/>
      <c r="AB118" s="120"/>
    </row>
    <row r="119" spans="1:28" s="98" customFormat="1" ht="30" hidden="1" x14ac:dyDescent="0.25">
      <c r="A119" s="202" t="s">
        <v>3504</v>
      </c>
      <c r="B119" s="203" t="s">
        <v>1291</v>
      </c>
      <c r="C119" s="204" t="s">
        <v>3322</v>
      </c>
      <c r="D119" s="204"/>
      <c r="E119" s="455"/>
      <c r="F119" s="204" t="s">
        <v>3326</v>
      </c>
      <c r="G119" s="507"/>
      <c r="H119" s="507"/>
      <c r="I119" s="507"/>
      <c r="J119" s="508"/>
      <c r="K119" s="509"/>
      <c r="L119" s="509"/>
      <c r="M119" s="509"/>
      <c r="N119" s="978"/>
      <c r="O119" s="455"/>
      <c r="P119" s="455"/>
      <c r="Q119" s="455"/>
      <c r="R119" s="455"/>
      <c r="S119" s="455"/>
      <c r="T119" s="455"/>
      <c r="U119" s="455"/>
      <c r="V119" s="455"/>
      <c r="W119" s="435" t="s">
        <v>2122</v>
      </c>
      <c r="X119" s="120"/>
      <c r="Y119" s="120"/>
      <c r="Z119" s="120"/>
      <c r="AA119" s="120"/>
      <c r="AB119" s="120"/>
    </row>
    <row r="120" spans="1:28" s="98" customFormat="1" ht="30" hidden="1" x14ac:dyDescent="0.25">
      <c r="A120" s="202" t="s">
        <v>3504</v>
      </c>
      <c r="B120" s="203" t="s">
        <v>1291</v>
      </c>
      <c r="C120" s="204" t="s">
        <v>3322</v>
      </c>
      <c r="D120" s="204"/>
      <c r="E120" s="455"/>
      <c r="F120" s="204" t="s">
        <v>3327</v>
      </c>
      <c r="G120" s="507"/>
      <c r="H120" s="507"/>
      <c r="I120" s="507"/>
      <c r="J120" s="508"/>
      <c r="K120" s="509"/>
      <c r="L120" s="509"/>
      <c r="M120" s="509"/>
      <c r="N120" s="978"/>
      <c r="O120" s="455"/>
      <c r="P120" s="455"/>
      <c r="Q120" s="455"/>
      <c r="R120" s="455"/>
      <c r="S120" s="455"/>
      <c r="T120" s="455"/>
      <c r="U120" s="455"/>
      <c r="V120" s="455"/>
      <c r="W120" s="435" t="s">
        <v>2122</v>
      </c>
    </row>
    <row r="189" spans="10:24" ht="88.5" customHeight="1" x14ac:dyDescent="0.3">
      <c r="J189" s="437"/>
      <c r="K189" s="66"/>
      <c r="L189" s="66"/>
      <c r="M189" s="66"/>
      <c r="N189" s="66"/>
      <c r="O189" s="66"/>
      <c r="P189" s="66"/>
      <c r="Q189" s="66"/>
      <c r="R189" s="66"/>
      <c r="S189" s="66"/>
      <c r="T189" s="66"/>
      <c r="U189" s="66"/>
      <c r="V189" s="66"/>
      <c r="W189" s="437"/>
      <c r="X189" s="198"/>
    </row>
    <row r="190" spans="10:24" ht="88.5" customHeight="1" x14ac:dyDescent="0.3">
      <c r="J190" s="437"/>
      <c r="K190" s="66"/>
      <c r="L190" s="66"/>
      <c r="M190" s="66"/>
      <c r="N190" s="66"/>
      <c r="O190" s="66"/>
      <c r="P190" s="66"/>
      <c r="Q190" s="66"/>
      <c r="R190" s="66"/>
      <c r="S190" s="66"/>
      <c r="T190" s="66"/>
      <c r="U190" s="66"/>
      <c r="V190" s="66"/>
      <c r="W190" s="437"/>
      <c r="X190" s="198"/>
    </row>
    <row r="191" spans="10:24" ht="88.5" customHeight="1" x14ac:dyDescent="0.3">
      <c r="J191" s="437"/>
      <c r="K191" s="66"/>
      <c r="L191" s="66"/>
      <c r="M191" s="66"/>
      <c r="N191" s="66"/>
      <c r="O191" s="66"/>
      <c r="P191" s="66"/>
      <c r="Q191" s="66"/>
      <c r="R191" s="66"/>
      <c r="S191" s="66"/>
      <c r="T191" s="66"/>
      <c r="U191" s="66"/>
      <c r="V191" s="66"/>
      <c r="W191" s="437"/>
      <c r="X191" s="198"/>
    </row>
    <row r="192" spans="10:24" ht="88.5" customHeight="1" x14ac:dyDescent="0.3">
      <c r="J192" s="437"/>
      <c r="K192" s="66"/>
      <c r="L192" s="66"/>
      <c r="M192" s="66"/>
      <c r="N192" s="66"/>
      <c r="O192" s="66"/>
      <c r="P192" s="66"/>
      <c r="Q192" s="66"/>
      <c r="R192" s="66"/>
      <c r="S192" s="66"/>
      <c r="T192" s="66"/>
      <c r="U192" s="66"/>
      <c r="V192" s="66"/>
      <c r="W192" s="437"/>
      <c r="X192" s="198"/>
    </row>
    <row r="193" spans="10:24" ht="88.5" customHeight="1" x14ac:dyDescent="0.3">
      <c r="J193" s="437"/>
      <c r="K193" s="66"/>
      <c r="L193" s="66"/>
      <c r="M193" s="66"/>
      <c r="N193" s="66"/>
      <c r="O193" s="66"/>
      <c r="P193" s="66"/>
      <c r="Q193" s="66"/>
      <c r="R193" s="66"/>
      <c r="S193" s="66"/>
      <c r="T193" s="66"/>
      <c r="U193" s="66"/>
      <c r="V193" s="66"/>
      <c r="W193" s="437"/>
      <c r="X193" s="198"/>
    </row>
    <row r="194" spans="10:24" ht="88.5" customHeight="1" x14ac:dyDescent="0.3">
      <c r="J194" s="437"/>
      <c r="K194" s="66"/>
      <c r="L194" s="66"/>
      <c r="M194" s="66"/>
      <c r="N194" s="66"/>
      <c r="O194" s="66"/>
      <c r="P194" s="66"/>
      <c r="Q194" s="66"/>
      <c r="R194" s="66"/>
      <c r="S194" s="66"/>
      <c r="T194" s="66"/>
      <c r="U194" s="66"/>
      <c r="V194" s="66"/>
      <c r="W194" s="437"/>
      <c r="X194" s="198"/>
    </row>
    <row r="195" spans="10:24" ht="88.5" customHeight="1" x14ac:dyDescent="0.3">
      <c r="J195" s="437"/>
      <c r="K195" s="66"/>
      <c r="L195" s="66"/>
      <c r="M195" s="66"/>
      <c r="N195" s="66"/>
      <c r="O195" s="66"/>
      <c r="P195" s="66"/>
      <c r="Q195" s="66"/>
      <c r="R195" s="66"/>
      <c r="S195" s="66"/>
      <c r="T195" s="66"/>
      <c r="U195" s="66"/>
      <c r="V195" s="66"/>
      <c r="W195" s="437"/>
      <c r="X195" s="198"/>
    </row>
    <row r="196" spans="10:24" ht="88.5" customHeight="1" x14ac:dyDescent="0.3">
      <c r="J196" s="437"/>
      <c r="K196" s="66"/>
      <c r="L196" s="66"/>
      <c r="M196" s="66"/>
      <c r="N196" s="66"/>
      <c r="O196" s="66"/>
      <c r="P196" s="66"/>
      <c r="Q196" s="66"/>
      <c r="R196" s="66"/>
      <c r="S196" s="66"/>
      <c r="T196" s="66"/>
      <c r="U196" s="66"/>
      <c r="V196" s="66"/>
      <c r="W196" s="437"/>
      <c r="X196" s="198"/>
    </row>
    <row r="197" spans="10:24" ht="88.5" customHeight="1" x14ac:dyDescent="0.3">
      <c r="J197" s="437"/>
      <c r="K197" s="66"/>
      <c r="L197" s="66"/>
      <c r="M197" s="66"/>
      <c r="N197" s="66"/>
      <c r="O197" s="66"/>
      <c r="P197" s="66"/>
      <c r="Q197" s="66"/>
      <c r="R197" s="66"/>
      <c r="S197" s="66"/>
      <c r="T197" s="66"/>
      <c r="U197" s="66"/>
      <c r="V197" s="66"/>
      <c r="W197" s="437"/>
      <c r="X197" s="198"/>
    </row>
    <row r="198" spans="10:24" ht="88.5" customHeight="1" x14ac:dyDescent="0.3">
      <c r="J198" s="437"/>
      <c r="K198" s="66"/>
      <c r="L198" s="66"/>
      <c r="M198" s="66"/>
      <c r="N198" s="66"/>
      <c r="O198" s="66"/>
      <c r="P198" s="66"/>
      <c r="Q198" s="66"/>
      <c r="R198" s="66"/>
      <c r="S198" s="66"/>
      <c r="T198" s="66"/>
      <c r="U198" s="66"/>
      <c r="V198" s="66"/>
      <c r="W198" s="437"/>
      <c r="X198" s="198"/>
    </row>
    <row r="199" spans="10:24" ht="88.5" customHeight="1" x14ac:dyDescent="0.3">
      <c r="J199" s="437"/>
      <c r="K199" s="66"/>
      <c r="L199" s="66"/>
      <c r="M199" s="66"/>
      <c r="N199" s="66"/>
      <c r="O199" s="66"/>
      <c r="P199" s="66"/>
      <c r="Q199" s="66"/>
      <c r="R199" s="66"/>
      <c r="S199" s="66"/>
      <c r="T199" s="66"/>
      <c r="U199" s="66"/>
      <c r="V199" s="66"/>
      <c r="W199" s="437"/>
      <c r="X199" s="198"/>
    </row>
    <row r="200" spans="10:24" ht="88.5" customHeight="1" x14ac:dyDescent="0.3">
      <c r="J200" s="437"/>
      <c r="K200" s="66"/>
      <c r="L200" s="66"/>
      <c r="M200" s="66"/>
      <c r="N200" s="66"/>
      <c r="O200" s="66"/>
      <c r="P200" s="66"/>
      <c r="Q200" s="66"/>
      <c r="R200" s="66"/>
      <c r="S200" s="66"/>
      <c r="T200" s="66"/>
      <c r="U200" s="66"/>
      <c r="V200" s="66"/>
      <c r="W200" s="437"/>
      <c r="X200" s="198"/>
    </row>
    <row r="201" spans="10:24" ht="88.5" customHeight="1" x14ac:dyDescent="0.3">
      <c r="J201" s="437"/>
      <c r="K201" s="66"/>
      <c r="L201" s="66"/>
      <c r="M201" s="66"/>
      <c r="N201" s="66"/>
      <c r="O201" s="66"/>
      <c r="P201" s="66"/>
      <c r="Q201" s="66"/>
      <c r="R201" s="66"/>
      <c r="S201" s="66"/>
      <c r="T201" s="66"/>
      <c r="U201" s="66"/>
      <c r="V201" s="66"/>
      <c r="W201" s="437"/>
      <c r="X201" s="198"/>
    </row>
    <row r="202" spans="10:24" ht="88.5" customHeight="1" x14ac:dyDescent="0.3">
      <c r="J202" s="437"/>
      <c r="K202" s="66"/>
      <c r="L202" s="66"/>
      <c r="M202" s="66"/>
      <c r="N202" s="66"/>
      <c r="O202" s="66"/>
      <c r="P202" s="66"/>
      <c r="Q202" s="66"/>
      <c r="R202" s="66"/>
      <c r="S202" s="66"/>
      <c r="T202" s="66"/>
      <c r="U202" s="66"/>
      <c r="V202" s="66"/>
      <c r="W202" s="437"/>
      <c r="X202" s="198"/>
    </row>
    <row r="203" spans="10:24" ht="88.5" customHeight="1" x14ac:dyDescent="0.3">
      <c r="J203" s="437"/>
      <c r="K203" s="66"/>
      <c r="L203" s="66"/>
      <c r="M203" s="66"/>
      <c r="N203" s="66"/>
      <c r="O203" s="66"/>
      <c r="P203" s="66"/>
      <c r="Q203" s="66"/>
      <c r="R203" s="66"/>
      <c r="S203" s="66"/>
      <c r="T203" s="66"/>
      <c r="U203" s="66"/>
      <c r="V203" s="66"/>
      <c r="W203" s="437"/>
      <c r="X203" s="198"/>
    </row>
    <row r="204" spans="10:24" ht="88.5" customHeight="1" x14ac:dyDescent="0.3">
      <c r="J204" s="437"/>
      <c r="K204" s="66"/>
      <c r="L204" s="66"/>
      <c r="M204" s="66"/>
      <c r="N204" s="66"/>
      <c r="O204" s="66"/>
      <c r="P204" s="66"/>
      <c r="Q204" s="66"/>
      <c r="R204" s="66"/>
      <c r="S204" s="66"/>
      <c r="T204" s="66"/>
      <c r="U204" s="66"/>
      <c r="V204" s="66"/>
      <c r="W204" s="437"/>
      <c r="X204" s="198"/>
    </row>
    <row r="205" spans="10:24" ht="88.5" customHeight="1" x14ac:dyDescent="0.3">
      <c r="J205" s="437"/>
      <c r="K205" s="66"/>
      <c r="L205" s="66"/>
      <c r="M205" s="66"/>
      <c r="N205" s="66"/>
      <c r="O205" s="66"/>
      <c r="P205" s="66"/>
      <c r="Q205" s="66"/>
      <c r="R205" s="66"/>
      <c r="S205" s="66"/>
      <c r="T205" s="66"/>
      <c r="U205" s="66"/>
      <c r="V205" s="66"/>
      <c r="W205" s="437"/>
      <c r="X205" s="198"/>
    </row>
    <row r="206" spans="10:24" ht="88.5" customHeight="1" x14ac:dyDescent="0.3">
      <c r="J206" s="437"/>
      <c r="K206" s="66"/>
      <c r="L206" s="66"/>
      <c r="M206" s="66"/>
      <c r="N206" s="66"/>
      <c r="O206" s="66"/>
      <c r="P206" s="66"/>
      <c r="Q206" s="66"/>
      <c r="R206" s="66"/>
      <c r="S206" s="66"/>
      <c r="T206" s="66"/>
      <c r="U206" s="66"/>
      <c r="V206" s="66"/>
      <c r="W206" s="437"/>
      <c r="X206" s="198"/>
    </row>
    <row r="207" spans="10:24" ht="88.5" customHeight="1" x14ac:dyDescent="0.3">
      <c r="J207" s="437"/>
      <c r="K207" s="66"/>
      <c r="L207" s="66"/>
      <c r="M207" s="66"/>
      <c r="N207" s="66"/>
      <c r="O207" s="66"/>
      <c r="P207" s="66"/>
      <c r="Q207" s="66"/>
      <c r="R207" s="66"/>
      <c r="S207" s="66"/>
      <c r="T207" s="66"/>
      <c r="U207" s="66"/>
      <c r="V207" s="66"/>
      <c r="W207" s="437"/>
      <c r="X207" s="198"/>
    </row>
    <row r="208" spans="10:24" ht="88.5" customHeight="1" x14ac:dyDescent="0.3">
      <c r="J208" s="437"/>
      <c r="K208" s="66"/>
      <c r="L208" s="66"/>
      <c r="M208" s="66"/>
      <c r="N208" s="66"/>
      <c r="O208" s="66"/>
      <c r="P208" s="66"/>
      <c r="Q208" s="66"/>
      <c r="R208" s="66"/>
      <c r="S208" s="66"/>
      <c r="T208" s="66"/>
      <c r="U208" s="66"/>
      <c r="V208" s="66"/>
      <c r="W208" s="437"/>
      <c r="X208" s="198"/>
    </row>
    <row r="209" spans="10:24" ht="88.5" customHeight="1" x14ac:dyDescent="0.3">
      <c r="J209" s="437"/>
      <c r="K209" s="66"/>
      <c r="L209" s="66"/>
      <c r="M209" s="66"/>
      <c r="N209" s="66"/>
      <c r="O209" s="66"/>
      <c r="P209" s="66"/>
      <c r="Q209" s="66"/>
      <c r="R209" s="66"/>
      <c r="S209" s="66"/>
      <c r="T209" s="66"/>
      <c r="U209" s="66"/>
      <c r="V209" s="66"/>
      <c r="W209" s="437"/>
      <c r="X209" s="198"/>
    </row>
    <row r="210" spans="10:24" ht="88.5" customHeight="1" x14ac:dyDescent="0.3">
      <c r="J210" s="437"/>
      <c r="K210" s="66"/>
      <c r="L210" s="66"/>
      <c r="M210" s="66"/>
      <c r="N210" s="66"/>
      <c r="O210" s="66"/>
      <c r="P210" s="66"/>
      <c r="Q210" s="66"/>
      <c r="R210" s="66"/>
      <c r="S210" s="66"/>
      <c r="T210" s="66"/>
      <c r="U210" s="66"/>
      <c r="V210" s="66"/>
      <c r="W210" s="437"/>
      <c r="X210" s="198"/>
    </row>
    <row r="211" spans="10:24" ht="88.5" customHeight="1" x14ac:dyDescent="0.3">
      <c r="J211" s="437"/>
      <c r="K211" s="66"/>
      <c r="L211" s="66"/>
      <c r="M211" s="66"/>
      <c r="N211" s="66"/>
      <c r="O211" s="66"/>
      <c r="P211" s="66"/>
      <c r="Q211" s="66"/>
      <c r="R211" s="66"/>
      <c r="S211" s="66"/>
      <c r="T211" s="66"/>
      <c r="U211" s="66"/>
      <c r="V211" s="66"/>
      <c r="W211" s="437"/>
      <c r="X211" s="198"/>
    </row>
    <row r="212" spans="10:24" ht="88.5" customHeight="1" x14ac:dyDescent="0.3">
      <c r="J212" s="437"/>
      <c r="K212" s="66"/>
      <c r="L212" s="66"/>
      <c r="M212" s="66"/>
      <c r="N212" s="66"/>
      <c r="O212" s="66"/>
      <c r="P212" s="66"/>
      <c r="Q212" s="66"/>
      <c r="R212" s="66"/>
      <c r="S212" s="66"/>
      <c r="T212" s="66"/>
      <c r="U212" s="66"/>
      <c r="V212" s="66"/>
      <c r="W212" s="437"/>
      <c r="X212" s="198"/>
    </row>
    <row r="213" spans="10:24" ht="88.5" customHeight="1" x14ac:dyDescent="0.3">
      <c r="J213" s="437"/>
      <c r="K213" s="66"/>
      <c r="L213" s="66"/>
      <c r="M213" s="66"/>
      <c r="N213" s="66"/>
      <c r="O213" s="66"/>
      <c r="P213" s="66"/>
      <c r="Q213" s="66"/>
      <c r="R213" s="66"/>
      <c r="S213" s="66"/>
      <c r="T213" s="66"/>
      <c r="U213" s="66"/>
      <c r="V213" s="66"/>
      <c r="W213" s="437"/>
      <c r="X213" s="198"/>
    </row>
    <row r="214" spans="10:24" ht="88.5" customHeight="1" x14ac:dyDescent="0.3">
      <c r="J214" s="437"/>
      <c r="K214" s="66"/>
      <c r="L214" s="66"/>
      <c r="M214" s="66"/>
      <c r="N214" s="66"/>
      <c r="O214" s="66"/>
      <c r="P214" s="66"/>
      <c r="Q214" s="66"/>
      <c r="R214" s="66"/>
      <c r="S214" s="66"/>
      <c r="T214" s="66"/>
      <c r="U214" s="66"/>
      <c r="V214" s="66"/>
      <c r="W214" s="437"/>
      <c r="X214" s="198"/>
    </row>
    <row r="215" spans="10:24" ht="88.5" customHeight="1" x14ac:dyDescent="0.3">
      <c r="J215" s="437"/>
      <c r="K215" s="66"/>
      <c r="L215" s="66"/>
      <c r="M215" s="66"/>
      <c r="N215" s="66"/>
      <c r="O215" s="66"/>
      <c r="P215" s="66"/>
      <c r="Q215" s="66"/>
      <c r="R215" s="66"/>
      <c r="S215" s="66"/>
      <c r="T215" s="66"/>
      <c r="U215" s="66"/>
      <c r="V215" s="66"/>
      <c r="W215" s="437"/>
      <c r="X215" s="198"/>
    </row>
    <row r="216" spans="10:24" ht="88.5" customHeight="1" x14ac:dyDescent="0.3">
      <c r="J216" s="437"/>
      <c r="K216" s="66"/>
      <c r="L216" s="66"/>
      <c r="M216" s="66"/>
      <c r="N216" s="66"/>
      <c r="O216" s="66"/>
      <c r="P216" s="66"/>
      <c r="Q216" s="66"/>
      <c r="R216" s="66"/>
      <c r="S216" s="66"/>
      <c r="T216" s="66"/>
      <c r="U216" s="66"/>
      <c r="V216" s="66"/>
      <c r="W216" s="437"/>
      <c r="X216" s="198"/>
    </row>
    <row r="217" spans="10:24" ht="88.5" customHeight="1" x14ac:dyDescent="0.3">
      <c r="J217" s="437"/>
      <c r="K217" s="66"/>
      <c r="L217" s="66"/>
      <c r="M217" s="66"/>
      <c r="N217" s="66"/>
      <c r="O217" s="66"/>
      <c r="P217" s="66"/>
      <c r="Q217" s="66"/>
      <c r="R217" s="66"/>
      <c r="S217" s="66"/>
      <c r="T217" s="66"/>
      <c r="U217" s="66"/>
      <c r="V217" s="66"/>
      <c r="W217" s="437"/>
      <c r="X217" s="198"/>
    </row>
    <row r="218" spans="10:24" ht="88.5" customHeight="1" x14ac:dyDescent="0.3">
      <c r="J218" s="437"/>
      <c r="K218" s="66"/>
      <c r="L218" s="66"/>
      <c r="M218" s="66"/>
      <c r="N218" s="66"/>
      <c r="O218" s="66"/>
      <c r="P218" s="66"/>
      <c r="Q218" s="66"/>
      <c r="R218" s="66"/>
      <c r="S218" s="66"/>
      <c r="T218" s="66"/>
      <c r="U218" s="66"/>
      <c r="V218" s="66"/>
      <c r="W218" s="437"/>
      <c r="X218" s="198"/>
    </row>
    <row r="219" spans="10:24" ht="88.5" customHeight="1" x14ac:dyDescent="0.3">
      <c r="J219" s="437"/>
      <c r="K219" s="66"/>
      <c r="L219" s="66"/>
      <c r="M219" s="66"/>
      <c r="N219" s="66"/>
      <c r="O219" s="66"/>
      <c r="P219" s="66"/>
      <c r="Q219" s="66"/>
      <c r="R219" s="66"/>
      <c r="S219" s="66"/>
      <c r="T219" s="66"/>
      <c r="U219" s="66"/>
      <c r="V219" s="66"/>
      <c r="W219" s="437"/>
      <c r="X219" s="198"/>
    </row>
    <row r="220" spans="10:24" ht="88.5" customHeight="1" x14ac:dyDescent="0.3">
      <c r="J220" s="437"/>
      <c r="K220" s="66"/>
      <c r="L220" s="66"/>
      <c r="M220" s="66"/>
      <c r="N220" s="66"/>
      <c r="O220" s="66"/>
      <c r="P220" s="66"/>
      <c r="Q220" s="66"/>
      <c r="R220" s="66"/>
      <c r="S220" s="66"/>
      <c r="T220" s="66"/>
      <c r="U220" s="66"/>
      <c r="V220" s="66"/>
      <c r="W220" s="437"/>
      <c r="X220" s="198"/>
    </row>
    <row r="221" spans="10:24" ht="88.5" customHeight="1" x14ac:dyDescent="0.3">
      <c r="J221" s="437"/>
      <c r="K221" s="66"/>
      <c r="L221" s="66"/>
      <c r="M221" s="66"/>
      <c r="N221" s="66"/>
      <c r="O221" s="66"/>
      <c r="P221" s="66"/>
      <c r="Q221" s="66"/>
      <c r="R221" s="66"/>
      <c r="S221" s="66"/>
      <c r="T221" s="66"/>
      <c r="U221" s="66"/>
      <c r="V221" s="66"/>
      <c r="W221" s="437"/>
      <c r="X221" s="198"/>
    </row>
    <row r="222" spans="10:24" ht="88.5" customHeight="1" x14ac:dyDescent="0.3">
      <c r="J222" s="437"/>
      <c r="K222" s="66"/>
      <c r="L222" s="66"/>
      <c r="M222" s="66"/>
      <c r="N222" s="66"/>
      <c r="O222" s="66"/>
      <c r="P222" s="66"/>
      <c r="Q222" s="66"/>
      <c r="R222" s="66"/>
      <c r="S222" s="66"/>
      <c r="T222" s="66"/>
      <c r="U222" s="66"/>
      <c r="V222" s="66"/>
      <c r="W222" s="437"/>
      <c r="X222" s="198"/>
    </row>
    <row r="223" spans="10:24" ht="88.5" customHeight="1" x14ac:dyDescent="0.3">
      <c r="J223" s="437"/>
      <c r="K223" s="66"/>
      <c r="L223" s="66"/>
      <c r="M223" s="66"/>
      <c r="N223" s="66"/>
      <c r="O223" s="66"/>
      <c r="P223" s="66"/>
      <c r="Q223" s="66"/>
      <c r="R223" s="66"/>
      <c r="S223" s="66"/>
      <c r="T223" s="66"/>
      <c r="U223" s="66"/>
      <c r="V223" s="66"/>
      <c r="W223" s="437"/>
      <c r="X223" s="198"/>
    </row>
    <row r="224" spans="10:24" ht="88.5" customHeight="1" x14ac:dyDescent="0.3">
      <c r="J224" s="437"/>
      <c r="K224" s="66"/>
      <c r="L224" s="66"/>
      <c r="M224" s="66"/>
      <c r="N224" s="66"/>
      <c r="O224" s="66"/>
      <c r="P224" s="66"/>
      <c r="Q224" s="66"/>
      <c r="R224" s="66"/>
      <c r="S224" s="66"/>
      <c r="T224" s="66"/>
      <c r="U224" s="66"/>
      <c r="V224" s="66"/>
      <c r="W224" s="437"/>
      <c r="X224" s="198"/>
    </row>
    <row r="225" spans="10:24" ht="88.5" customHeight="1" x14ac:dyDescent="0.3">
      <c r="J225" s="437"/>
      <c r="K225" s="66"/>
      <c r="L225" s="66"/>
      <c r="M225" s="66"/>
      <c r="N225" s="66"/>
      <c r="O225" s="66"/>
      <c r="P225" s="66"/>
      <c r="Q225" s="66"/>
      <c r="R225" s="66"/>
      <c r="S225" s="66"/>
      <c r="T225" s="66"/>
      <c r="U225" s="66"/>
      <c r="V225" s="66"/>
      <c r="W225" s="437"/>
      <c r="X225" s="198"/>
    </row>
    <row r="226" spans="10:24" ht="88.5" customHeight="1" x14ac:dyDescent="0.3">
      <c r="J226" s="437"/>
      <c r="K226" s="66"/>
      <c r="L226" s="66"/>
      <c r="M226" s="66"/>
      <c r="N226" s="66"/>
      <c r="O226" s="66"/>
      <c r="P226" s="66"/>
      <c r="Q226" s="66"/>
      <c r="R226" s="66"/>
      <c r="S226" s="66"/>
      <c r="T226" s="66"/>
      <c r="U226" s="66"/>
      <c r="V226" s="66"/>
      <c r="W226" s="437"/>
      <c r="X226" s="198"/>
    </row>
    <row r="227" spans="10:24" ht="88.5" customHeight="1" x14ac:dyDescent="0.3">
      <c r="J227" s="437"/>
      <c r="K227" s="66"/>
      <c r="L227" s="66"/>
      <c r="M227" s="66"/>
      <c r="N227" s="66"/>
      <c r="O227" s="66"/>
      <c r="P227" s="66"/>
      <c r="Q227" s="66"/>
      <c r="R227" s="66"/>
      <c r="S227" s="66"/>
      <c r="T227" s="66"/>
      <c r="U227" s="66"/>
      <c r="V227" s="66"/>
      <c r="W227" s="437"/>
      <c r="X227" s="198"/>
    </row>
    <row r="228" spans="10:24" ht="88.5" customHeight="1" x14ac:dyDescent="0.3">
      <c r="J228" s="437"/>
      <c r="K228" s="66"/>
      <c r="L228" s="66"/>
      <c r="M228" s="66"/>
      <c r="N228" s="66"/>
      <c r="O228" s="66"/>
      <c r="P228" s="66"/>
      <c r="Q228" s="66"/>
      <c r="R228" s="66"/>
      <c r="S228" s="66"/>
      <c r="T228" s="66"/>
      <c r="U228" s="66"/>
      <c r="V228" s="66"/>
      <c r="W228" s="437"/>
      <c r="X228" s="198"/>
    </row>
    <row r="229" spans="10:24" ht="88.5" customHeight="1" x14ac:dyDescent="0.3">
      <c r="J229" s="437"/>
      <c r="K229" s="66"/>
      <c r="L229" s="66"/>
      <c r="M229" s="66"/>
      <c r="N229" s="66"/>
      <c r="O229" s="66"/>
      <c r="P229" s="66"/>
      <c r="Q229" s="66"/>
      <c r="R229" s="66"/>
      <c r="S229" s="66"/>
      <c r="T229" s="66"/>
      <c r="U229" s="66"/>
      <c r="V229" s="66"/>
      <c r="W229" s="437"/>
      <c r="X229" s="198"/>
    </row>
    <row r="230" spans="10:24" ht="88.5" customHeight="1" x14ac:dyDescent="0.3">
      <c r="J230" s="437"/>
      <c r="K230" s="66"/>
      <c r="L230" s="66"/>
      <c r="M230" s="66"/>
      <c r="N230" s="66"/>
      <c r="O230" s="66"/>
      <c r="P230" s="66"/>
      <c r="Q230" s="66"/>
      <c r="R230" s="66"/>
      <c r="S230" s="66"/>
      <c r="T230" s="66"/>
      <c r="U230" s="66"/>
      <c r="V230" s="66"/>
      <c r="W230" s="437"/>
      <c r="X230" s="198"/>
    </row>
    <row r="231" spans="10:24" ht="88.5" customHeight="1" x14ac:dyDescent="0.3">
      <c r="J231" s="437"/>
      <c r="K231" s="66"/>
      <c r="L231" s="66"/>
      <c r="M231" s="66"/>
      <c r="N231" s="66"/>
      <c r="O231" s="66"/>
      <c r="P231" s="66"/>
      <c r="Q231" s="66"/>
      <c r="R231" s="66"/>
      <c r="S231" s="66"/>
      <c r="T231" s="66"/>
      <c r="U231" s="66"/>
      <c r="V231" s="66"/>
      <c r="W231" s="437"/>
      <c r="X231" s="198"/>
    </row>
    <row r="232" spans="10:24" ht="88.5" customHeight="1" x14ac:dyDescent="0.3">
      <c r="J232" s="437"/>
      <c r="K232" s="66"/>
      <c r="L232" s="66"/>
      <c r="M232" s="66"/>
      <c r="N232" s="66"/>
      <c r="O232" s="66"/>
      <c r="P232" s="66"/>
      <c r="Q232" s="66"/>
      <c r="R232" s="66"/>
      <c r="S232" s="66"/>
      <c r="T232" s="66"/>
      <c r="U232" s="66"/>
      <c r="V232" s="66"/>
      <c r="W232" s="437"/>
      <c r="X232" s="198"/>
    </row>
    <row r="233" spans="10:24" ht="88.5" customHeight="1" x14ac:dyDescent="0.3">
      <c r="J233" s="437"/>
      <c r="K233" s="66"/>
      <c r="L233" s="66"/>
      <c r="M233" s="66"/>
      <c r="N233" s="66"/>
      <c r="O233" s="66"/>
      <c r="P233" s="66"/>
      <c r="Q233" s="66"/>
      <c r="R233" s="66"/>
      <c r="S233" s="66"/>
      <c r="T233" s="66"/>
      <c r="U233" s="66"/>
      <c r="V233" s="66"/>
      <c r="W233" s="437"/>
      <c r="X233" s="198"/>
    </row>
    <row r="234" spans="10:24" ht="88.5" customHeight="1" x14ac:dyDescent="0.3">
      <c r="J234" s="437"/>
      <c r="K234" s="66"/>
      <c r="L234" s="66"/>
      <c r="M234" s="66"/>
      <c r="N234" s="66"/>
      <c r="O234" s="66"/>
      <c r="P234" s="66"/>
      <c r="Q234" s="66"/>
      <c r="R234" s="66"/>
      <c r="S234" s="66"/>
      <c r="T234" s="66"/>
      <c r="U234" s="66"/>
      <c r="V234" s="66"/>
      <c r="W234" s="437"/>
      <c r="X234" s="198"/>
    </row>
    <row r="235" spans="10:24" ht="88.5" customHeight="1" x14ac:dyDescent="0.3">
      <c r="J235" s="437"/>
      <c r="K235" s="66"/>
      <c r="L235" s="66"/>
      <c r="M235" s="66"/>
      <c r="N235" s="66"/>
      <c r="O235" s="66"/>
      <c r="P235" s="66"/>
      <c r="Q235" s="66"/>
      <c r="R235" s="66"/>
      <c r="S235" s="66"/>
      <c r="T235" s="66"/>
      <c r="U235" s="66"/>
      <c r="V235" s="66"/>
      <c r="W235" s="437"/>
      <c r="X235" s="198"/>
    </row>
    <row r="236" spans="10:24" ht="88.5" customHeight="1" x14ac:dyDescent="0.3">
      <c r="J236" s="437"/>
      <c r="K236" s="66"/>
      <c r="L236" s="66"/>
      <c r="M236" s="66"/>
      <c r="N236" s="66"/>
      <c r="O236" s="66"/>
      <c r="P236" s="66"/>
      <c r="Q236" s="66"/>
      <c r="R236" s="66"/>
      <c r="S236" s="66"/>
      <c r="T236" s="66"/>
      <c r="U236" s="66"/>
      <c r="V236" s="66"/>
      <c r="W236" s="437"/>
      <c r="X236" s="198"/>
    </row>
    <row r="237" spans="10:24" ht="88.5" customHeight="1" x14ac:dyDescent="0.3">
      <c r="J237" s="437"/>
      <c r="K237" s="66"/>
      <c r="L237" s="66"/>
      <c r="M237" s="66"/>
      <c r="N237" s="66"/>
      <c r="O237" s="66"/>
      <c r="P237" s="66"/>
      <c r="Q237" s="66"/>
      <c r="R237" s="66"/>
      <c r="S237" s="66"/>
      <c r="T237" s="66"/>
      <c r="U237" s="66"/>
      <c r="V237" s="66"/>
      <c r="W237" s="437"/>
      <c r="X237" s="198"/>
    </row>
    <row r="238" spans="10:24" ht="88.5" customHeight="1" x14ac:dyDescent="0.3">
      <c r="J238" s="437"/>
      <c r="K238" s="66"/>
      <c r="L238" s="66"/>
      <c r="M238" s="66"/>
      <c r="N238" s="66"/>
      <c r="O238" s="66"/>
      <c r="P238" s="66"/>
      <c r="Q238" s="66"/>
      <c r="R238" s="66"/>
      <c r="S238" s="66"/>
      <c r="T238" s="66"/>
      <c r="U238" s="66"/>
      <c r="V238" s="66"/>
      <c r="W238" s="437"/>
      <c r="X238" s="198"/>
    </row>
    <row r="239" spans="10:24" ht="88.5" customHeight="1" x14ac:dyDescent="0.3">
      <c r="J239" s="437"/>
      <c r="K239" s="66"/>
      <c r="L239" s="66"/>
      <c r="M239" s="66"/>
      <c r="N239" s="66"/>
      <c r="O239" s="66"/>
      <c r="P239" s="66"/>
      <c r="Q239" s="66"/>
      <c r="R239" s="66"/>
      <c r="S239" s="66"/>
      <c r="T239" s="66"/>
      <c r="U239" s="66"/>
      <c r="V239" s="66"/>
      <c r="W239" s="437"/>
      <c r="X239" s="198"/>
    </row>
    <row r="240" spans="10:24" ht="88.5" customHeight="1" x14ac:dyDescent="0.3">
      <c r="J240" s="437"/>
      <c r="K240" s="66"/>
      <c r="L240" s="66"/>
      <c r="M240" s="66"/>
      <c r="N240" s="66"/>
      <c r="O240" s="66"/>
      <c r="P240" s="66"/>
      <c r="Q240" s="66"/>
      <c r="R240" s="66"/>
      <c r="S240" s="66"/>
      <c r="T240" s="66"/>
      <c r="U240" s="66"/>
      <c r="V240" s="66"/>
      <c r="W240" s="437"/>
      <c r="X240" s="198"/>
    </row>
    <row r="241" spans="10:24" ht="88.5" customHeight="1" x14ac:dyDescent="0.3">
      <c r="J241" s="437"/>
      <c r="K241" s="66"/>
      <c r="L241" s="66"/>
      <c r="M241" s="66"/>
      <c r="N241" s="66"/>
      <c r="O241" s="66"/>
      <c r="P241" s="66"/>
      <c r="Q241" s="66"/>
      <c r="R241" s="66"/>
      <c r="S241" s="66"/>
      <c r="T241" s="66"/>
      <c r="U241" s="66"/>
      <c r="V241" s="66"/>
      <c r="W241" s="437"/>
      <c r="X241" s="198"/>
    </row>
    <row r="242" spans="10:24" ht="88.5" customHeight="1" x14ac:dyDescent="0.3">
      <c r="J242" s="437"/>
      <c r="K242" s="66"/>
      <c r="L242" s="66"/>
      <c r="M242" s="66"/>
      <c r="N242" s="66"/>
      <c r="O242" s="66"/>
      <c r="P242" s="66"/>
      <c r="Q242" s="66"/>
      <c r="R242" s="66"/>
      <c r="S242" s="66"/>
      <c r="T242" s="66"/>
      <c r="U242" s="66"/>
      <c r="V242" s="66"/>
      <c r="W242" s="437"/>
      <c r="X242" s="198"/>
    </row>
    <row r="243" spans="10:24" ht="88.5" customHeight="1" x14ac:dyDescent="0.3">
      <c r="J243" s="437"/>
      <c r="K243" s="66"/>
      <c r="L243" s="66"/>
      <c r="M243" s="66"/>
      <c r="N243" s="66"/>
      <c r="O243" s="66"/>
      <c r="P243" s="66"/>
      <c r="Q243" s="66"/>
      <c r="R243" s="66"/>
      <c r="S243" s="66"/>
      <c r="T243" s="66"/>
      <c r="U243" s="66"/>
      <c r="V243" s="66"/>
      <c r="W243" s="437"/>
      <c r="X243" s="198"/>
    </row>
    <row r="244" spans="10:24" ht="88.5" customHeight="1" x14ac:dyDescent="0.3">
      <c r="J244" s="437"/>
      <c r="K244" s="66"/>
      <c r="L244" s="66"/>
      <c r="M244" s="66"/>
      <c r="N244" s="66"/>
      <c r="O244" s="66"/>
      <c r="P244" s="66"/>
      <c r="Q244" s="66"/>
      <c r="R244" s="66"/>
      <c r="S244" s="66"/>
      <c r="T244" s="66"/>
      <c r="U244" s="66"/>
      <c r="V244" s="66"/>
      <c r="W244" s="437"/>
      <c r="X244" s="198"/>
    </row>
    <row r="245" spans="10:24" ht="88.5" customHeight="1" x14ac:dyDescent="0.3">
      <c r="J245" s="437"/>
      <c r="K245" s="66"/>
      <c r="L245" s="66"/>
      <c r="M245" s="66"/>
      <c r="N245" s="66"/>
      <c r="O245" s="66"/>
      <c r="P245" s="66"/>
      <c r="Q245" s="66"/>
      <c r="R245" s="66"/>
      <c r="S245" s="66"/>
      <c r="T245" s="66"/>
      <c r="U245" s="66"/>
      <c r="V245" s="66"/>
      <c r="W245" s="437"/>
      <c r="X245" s="198"/>
    </row>
    <row r="246" spans="10:24" ht="88.5" customHeight="1" x14ac:dyDescent="0.3">
      <c r="J246" s="437"/>
      <c r="K246" s="66"/>
      <c r="L246" s="66"/>
      <c r="M246" s="66"/>
      <c r="N246" s="66"/>
      <c r="O246" s="66"/>
      <c r="P246" s="66"/>
      <c r="Q246" s="66"/>
      <c r="R246" s="66"/>
      <c r="S246" s="66"/>
      <c r="T246" s="66"/>
      <c r="U246" s="66"/>
      <c r="V246" s="66"/>
      <c r="W246" s="437"/>
      <c r="X246" s="198"/>
    </row>
    <row r="247" spans="10:24" ht="88.5" customHeight="1" x14ac:dyDescent="0.3">
      <c r="J247" s="437"/>
      <c r="K247" s="66"/>
      <c r="L247" s="66"/>
      <c r="M247" s="66"/>
      <c r="N247" s="66"/>
      <c r="O247" s="66"/>
      <c r="P247" s="66"/>
      <c r="Q247" s="66"/>
      <c r="R247" s="66"/>
      <c r="S247" s="66"/>
      <c r="T247" s="66"/>
      <c r="U247" s="66"/>
      <c r="V247" s="66"/>
      <c r="W247" s="437"/>
      <c r="X247" s="198"/>
    </row>
    <row r="248" spans="10:24" ht="88.5" customHeight="1" x14ac:dyDescent="0.3">
      <c r="J248" s="437"/>
      <c r="K248" s="66"/>
      <c r="L248" s="66"/>
      <c r="M248" s="66"/>
      <c r="N248" s="66"/>
      <c r="O248" s="66"/>
      <c r="P248" s="66"/>
      <c r="Q248" s="66"/>
      <c r="R248" s="66"/>
      <c r="S248" s="66"/>
      <c r="T248" s="66"/>
      <c r="U248" s="66"/>
      <c r="V248" s="66"/>
      <c r="W248" s="437"/>
      <c r="X248" s="291"/>
    </row>
    <row r="249" spans="10:24" ht="88.5" customHeight="1" x14ac:dyDescent="0.3">
      <c r="J249" s="437"/>
      <c r="K249" s="66"/>
      <c r="L249" s="66"/>
      <c r="M249" s="66"/>
      <c r="N249" s="66"/>
      <c r="O249" s="66"/>
      <c r="P249" s="66"/>
      <c r="Q249" s="66"/>
      <c r="R249" s="66"/>
      <c r="S249" s="66"/>
      <c r="T249" s="66"/>
      <c r="U249" s="66"/>
      <c r="V249" s="66"/>
      <c r="W249" s="437"/>
      <c r="X249" s="291"/>
    </row>
    <row r="250" spans="10:24" ht="88.5" customHeight="1" x14ac:dyDescent="0.3">
      <c r="J250" s="437"/>
      <c r="K250" s="66"/>
      <c r="L250" s="66"/>
      <c r="M250" s="66"/>
      <c r="N250" s="66"/>
      <c r="O250" s="66"/>
      <c r="P250" s="66"/>
      <c r="Q250" s="66"/>
      <c r="R250" s="66"/>
      <c r="S250" s="66"/>
      <c r="T250" s="66"/>
      <c r="U250" s="66"/>
      <c r="V250" s="66"/>
      <c r="W250" s="437"/>
      <c r="X250" s="291"/>
    </row>
    <row r="251" spans="10:24" ht="88.5" customHeight="1" x14ac:dyDescent="0.3">
      <c r="J251" s="437"/>
      <c r="K251" s="66"/>
      <c r="L251" s="66"/>
      <c r="M251" s="66"/>
      <c r="N251" s="66"/>
      <c r="O251" s="66"/>
      <c r="P251" s="66"/>
      <c r="Q251" s="66"/>
      <c r="R251" s="66"/>
      <c r="S251" s="66"/>
      <c r="T251" s="66"/>
      <c r="U251" s="66"/>
      <c r="V251" s="66"/>
      <c r="W251" s="437"/>
      <c r="X251" s="291"/>
    </row>
    <row r="252" spans="10:24" ht="88.5" customHeight="1" x14ac:dyDescent="0.3">
      <c r="J252" s="437"/>
      <c r="K252" s="66"/>
      <c r="L252" s="66"/>
      <c r="M252" s="66"/>
      <c r="N252" s="66"/>
      <c r="O252" s="66"/>
      <c r="P252" s="66"/>
      <c r="Q252" s="66"/>
      <c r="R252" s="66"/>
      <c r="S252" s="66"/>
      <c r="T252" s="66"/>
      <c r="U252" s="66"/>
      <c r="V252" s="66"/>
      <c r="W252" s="437"/>
      <c r="X252" s="291"/>
    </row>
    <row r="253" spans="10:24" ht="88.5" customHeight="1" x14ac:dyDescent="0.3">
      <c r="J253" s="437"/>
      <c r="K253" s="66"/>
      <c r="L253" s="66"/>
      <c r="M253" s="66"/>
      <c r="N253" s="66"/>
      <c r="O253" s="66"/>
      <c r="P253" s="66"/>
      <c r="Q253" s="66"/>
      <c r="R253" s="66"/>
      <c r="S253" s="66"/>
      <c r="T253" s="66"/>
      <c r="U253" s="66"/>
      <c r="V253" s="66"/>
      <c r="W253" s="437"/>
      <c r="X253" s="291"/>
    </row>
    <row r="254" spans="10:24" ht="88.5" customHeight="1" x14ac:dyDescent="0.3">
      <c r="J254" s="437"/>
      <c r="K254" s="66"/>
      <c r="L254" s="66"/>
      <c r="M254" s="66"/>
      <c r="N254" s="66"/>
      <c r="O254" s="66"/>
      <c r="P254" s="66"/>
      <c r="Q254" s="66"/>
      <c r="R254" s="66"/>
      <c r="S254" s="66"/>
      <c r="T254" s="66"/>
      <c r="U254" s="66"/>
      <c r="V254" s="66"/>
      <c r="W254" s="437"/>
      <c r="X254" s="198"/>
    </row>
    <row r="255" spans="10:24" ht="88.5" customHeight="1" x14ac:dyDescent="0.3">
      <c r="J255" s="437"/>
      <c r="K255" s="66"/>
      <c r="L255" s="66"/>
      <c r="M255" s="66"/>
      <c r="N255" s="66"/>
      <c r="O255" s="66"/>
      <c r="P255" s="66"/>
      <c r="Q255" s="66"/>
      <c r="R255" s="66"/>
      <c r="S255" s="66"/>
      <c r="T255" s="66"/>
      <c r="U255" s="66"/>
      <c r="V255" s="66"/>
      <c r="W255" s="437"/>
      <c r="X255" s="198"/>
    </row>
    <row r="256" spans="10:24" ht="88.5" customHeight="1" x14ac:dyDescent="0.3">
      <c r="J256" s="437"/>
      <c r="K256" s="66"/>
      <c r="L256" s="66"/>
      <c r="M256" s="66"/>
      <c r="N256" s="66"/>
      <c r="O256" s="66"/>
      <c r="P256" s="66"/>
      <c r="Q256" s="66"/>
      <c r="R256" s="66"/>
      <c r="S256" s="66"/>
      <c r="T256" s="66"/>
      <c r="U256" s="66"/>
      <c r="V256" s="66"/>
      <c r="W256" s="437"/>
      <c r="X256" s="198"/>
    </row>
    <row r="257" spans="10:24" ht="88.5" customHeight="1" x14ac:dyDescent="0.3">
      <c r="J257" s="437"/>
      <c r="K257" s="66"/>
      <c r="L257" s="66"/>
      <c r="M257" s="66"/>
      <c r="N257" s="66"/>
      <c r="O257" s="66"/>
      <c r="P257" s="66"/>
      <c r="Q257" s="66"/>
      <c r="R257" s="66"/>
      <c r="S257" s="66"/>
      <c r="T257" s="66"/>
      <c r="U257" s="66"/>
      <c r="V257" s="66"/>
      <c r="W257" s="437"/>
      <c r="X257" s="198"/>
    </row>
    <row r="258" spans="10:24" ht="88.5" customHeight="1" x14ac:dyDescent="0.3">
      <c r="J258" s="437"/>
      <c r="K258" s="66"/>
      <c r="L258" s="66"/>
      <c r="M258" s="66"/>
      <c r="N258" s="66"/>
      <c r="O258" s="66"/>
      <c r="P258" s="66"/>
      <c r="Q258" s="66"/>
      <c r="R258" s="66"/>
      <c r="S258" s="66"/>
      <c r="T258" s="66"/>
      <c r="U258" s="66"/>
      <c r="V258" s="66"/>
      <c r="W258" s="437"/>
      <c r="X258" s="198"/>
    </row>
    <row r="259" spans="10:24" ht="88.5" customHeight="1" x14ac:dyDescent="0.3">
      <c r="J259" s="437"/>
      <c r="K259" s="66"/>
      <c r="L259" s="66"/>
      <c r="M259" s="66"/>
      <c r="N259" s="66"/>
      <c r="O259" s="66"/>
      <c r="P259" s="66"/>
      <c r="Q259" s="66"/>
      <c r="R259" s="66"/>
      <c r="S259" s="66"/>
      <c r="T259" s="66"/>
      <c r="U259" s="66"/>
      <c r="V259" s="66"/>
      <c r="W259" s="437"/>
      <c r="X259" s="198"/>
    </row>
    <row r="260" spans="10:24" ht="88.5" customHeight="1" x14ac:dyDescent="0.3">
      <c r="J260" s="437"/>
      <c r="K260" s="66"/>
      <c r="L260" s="66"/>
      <c r="M260" s="66"/>
      <c r="N260" s="66"/>
      <c r="O260" s="66"/>
      <c r="P260" s="66"/>
      <c r="Q260" s="66"/>
      <c r="R260" s="66"/>
      <c r="S260" s="66"/>
      <c r="T260" s="66"/>
      <c r="U260" s="66"/>
      <c r="V260" s="66"/>
      <c r="W260" s="437"/>
      <c r="X260" s="198"/>
    </row>
    <row r="261" spans="10:24" ht="88.5" customHeight="1" x14ac:dyDescent="0.3">
      <c r="J261" s="437"/>
      <c r="K261" s="66"/>
      <c r="L261" s="66"/>
      <c r="M261" s="66"/>
      <c r="N261" s="66"/>
      <c r="O261" s="66"/>
      <c r="P261" s="66"/>
      <c r="Q261" s="66"/>
      <c r="R261" s="66"/>
      <c r="S261" s="66"/>
      <c r="T261" s="66"/>
      <c r="U261" s="66"/>
      <c r="V261" s="66"/>
      <c r="W261" s="437"/>
      <c r="X261" s="198"/>
    </row>
    <row r="262" spans="10:24" ht="88.5" customHeight="1" x14ac:dyDescent="0.3">
      <c r="J262" s="437"/>
      <c r="K262" s="66"/>
      <c r="L262" s="66"/>
      <c r="M262" s="66"/>
      <c r="N262" s="66"/>
      <c r="O262" s="66"/>
      <c r="P262" s="66"/>
      <c r="Q262" s="66"/>
      <c r="R262" s="66"/>
      <c r="S262" s="66"/>
      <c r="T262" s="66"/>
      <c r="U262" s="66"/>
      <c r="V262" s="66"/>
      <c r="W262" s="437"/>
      <c r="X262" s="198"/>
    </row>
    <row r="263" spans="10:24" ht="88.5" customHeight="1" x14ac:dyDescent="0.3">
      <c r="J263" s="437"/>
      <c r="K263" s="66"/>
      <c r="L263" s="66"/>
      <c r="M263" s="66"/>
      <c r="N263" s="66"/>
      <c r="O263" s="66"/>
      <c r="P263" s="66"/>
      <c r="Q263" s="66"/>
      <c r="R263" s="66"/>
      <c r="S263" s="66"/>
      <c r="T263" s="66"/>
      <c r="U263" s="66"/>
      <c r="V263" s="66"/>
      <c r="W263" s="437"/>
      <c r="X263" s="198"/>
    </row>
    <row r="264" spans="10:24" ht="88.5" customHeight="1" x14ac:dyDescent="0.3">
      <c r="J264" s="437"/>
      <c r="K264" s="66"/>
      <c r="L264" s="66"/>
      <c r="M264" s="66"/>
      <c r="N264" s="66"/>
      <c r="O264" s="66"/>
      <c r="P264" s="66"/>
      <c r="Q264" s="66"/>
      <c r="R264" s="66"/>
      <c r="S264" s="66"/>
      <c r="T264" s="66"/>
      <c r="U264" s="66"/>
      <c r="V264" s="66"/>
      <c r="W264" s="437"/>
      <c r="X264" s="198"/>
    </row>
    <row r="265" spans="10:24" ht="88.5" customHeight="1" x14ac:dyDescent="0.3">
      <c r="J265" s="437"/>
      <c r="K265" s="66"/>
      <c r="L265" s="66"/>
      <c r="M265" s="66"/>
      <c r="N265" s="66"/>
      <c r="O265" s="66"/>
      <c r="P265" s="66"/>
      <c r="Q265" s="66"/>
      <c r="R265" s="66"/>
      <c r="S265" s="66"/>
      <c r="T265" s="66"/>
      <c r="U265" s="66"/>
      <c r="V265" s="66"/>
      <c r="W265" s="437"/>
      <c r="X265" s="198"/>
    </row>
    <row r="266" spans="10:24" ht="88.5" customHeight="1" x14ac:dyDescent="0.3">
      <c r="J266" s="437"/>
      <c r="K266" s="66"/>
      <c r="L266" s="66"/>
      <c r="M266" s="66"/>
      <c r="N266" s="66"/>
      <c r="O266" s="66"/>
      <c r="P266" s="66"/>
      <c r="Q266" s="66"/>
      <c r="R266" s="66"/>
      <c r="S266" s="66"/>
      <c r="T266" s="66"/>
      <c r="U266" s="66"/>
      <c r="V266" s="66"/>
      <c r="W266" s="437"/>
      <c r="X266" s="198"/>
    </row>
    <row r="267" spans="10:24" ht="88.5" customHeight="1" x14ac:dyDescent="0.3">
      <c r="J267" s="437"/>
      <c r="K267" s="66"/>
      <c r="L267" s="66"/>
      <c r="M267" s="66"/>
      <c r="N267" s="66"/>
      <c r="O267" s="66"/>
      <c r="P267" s="66"/>
      <c r="Q267" s="66"/>
      <c r="R267" s="66"/>
      <c r="S267" s="66"/>
      <c r="T267" s="66"/>
      <c r="U267" s="66"/>
      <c r="V267" s="66"/>
      <c r="W267" s="437"/>
      <c r="X267" s="198"/>
    </row>
    <row r="268" spans="10:24" ht="88.5" customHeight="1" x14ac:dyDescent="0.3">
      <c r="J268" s="437"/>
      <c r="K268" s="66"/>
      <c r="L268" s="66"/>
      <c r="M268" s="66"/>
      <c r="N268" s="66"/>
      <c r="O268" s="66"/>
      <c r="P268" s="66"/>
      <c r="Q268" s="66"/>
      <c r="R268" s="66"/>
      <c r="S268" s="66"/>
      <c r="T268" s="66"/>
      <c r="U268" s="66"/>
      <c r="V268" s="66"/>
      <c r="W268" s="437"/>
      <c r="X268" s="198"/>
    </row>
    <row r="269" spans="10:24" ht="88.5" customHeight="1" x14ac:dyDescent="0.3">
      <c r="J269" s="437"/>
      <c r="K269" s="66"/>
      <c r="L269" s="66"/>
      <c r="M269" s="66"/>
      <c r="N269" s="66"/>
      <c r="O269" s="66"/>
      <c r="P269" s="66"/>
      <c r="Q269" s="66"/>
      <c r="R269" s="66"/>
      <c r="S269" s="66"/>
      <c r="T269" s="66"/>
      <c r="U269" s="66"/>
      <c r="V269" s="66"/>
      <c r="W269" s="437"/>
      <c r="X269" s="198"/>
    </row>
    <row r="270" spans="10:24" ht="88.5" customHeight="1" x14ac:dyDescent="0.3">
      <c r="J270" s="437"/>
      <c r="K270" s="66"/>
      <c r="L270" s="66"/>
      <c r="M270" s="66"/>
      <c r="N270" s="66"/>
      <c r="O270" s="66"/>
      <c r="P270" s="66"/>
      <c r="Q270" s="66"/>
      <c r="R270" s="66"/>
      <c r="S270" s="66"/>
      <c r="T270" s="66"/>
      <c r="U270" s="66"/>
      <c r="V270" s="66"/>
      <c r="W270" s="437"/>
      <c r="X270" s="198"/>
    </row>
    <row r="271" spans="10:24" ht="88.5" customHeight="1" x14ac:dyDescent="0.3">
      <c r="J271" s="437"/>
      <c r="K271" s="66"/>
      <c r="L271" s="66"/>
      <c r="M271" s="66"/>
      <c r="N271" s="66"/>
      <c r="O271" s="66"/>
      <c r="P271" s="66"/>
      <c r="Q271" s="66"/>
      <c r="R271" s="66"/>
      <c r="S271" s="66"/>
      <c r="T271" s="66"/>
      <c r="U271" s="66"/>
      <c r="V271" s="66"/>
      <c r="W271" s="437"/>
      <c r="X271" s="198"/>
    </row>
    <row r="272" spans="10:24" ht="88.5" customHeight="1" x14ac:dyDescent="0.3">
      <c r="J272" s="437"/>
      <c r="K272" s="66"/>
      <c r="L272" s="66"/>
      <c r="M272" s="66"/>
      <c r="N272" s="66"/>
      <c r="O272" s="66"/>
      <c r="P272" s="66"/>
      <c r="Q272" s="66"/>
      <c r="R272" s="66"/>
      <c r="S272" s="66"/>
      <c r="T272" s="66"/>
      <c r="U272" s="66"/>
      <c r="V272" s="66"/>
      <c r="W272" s="437"/>
      <c r="X272" s="198"/>
    </row>
    <row r="273" spans="10:24" ht="88.5" customHeight="1" x14ac:dyDescent="0.3">
      <c r="J273" s="437"/>
      <c r="K273" s="66"/>
      <c r="L273" s="66"/>
      <c r="M273" s="66"/>
      <c r="N273" s="66"/>
      <c r="O273" s="66"/>
      <c r="P273" s="66"/>
      <c r="Q273" s="66"/>
      <c r="R273" s="66"/>
      <c r="S273" s="66"/>
      <c r="T273" s="66"/>
      <c r="U273" s="66"/>
      <c r="V273" s="66"/>
      <c r="W273" s="437"/>
      <c r="X273" s="198"/>
    </row>
    <row r="274" spans="10:24" ht="88.5" customHeight="1" x14ac:dyDescent="0.3">
      <c r="J274" s="437"/>
      <c r="K274" s="66"/>
      <c r="L274" s="66"/>
      <c r="M274" s="66"/>
      <c r="N274" s="66"/>
      <c r="O274" s="66"/>
      <c r="P274" s="66"/>
      <c r="Q274" s="66"/>
      <c r="R274" s="66"/>
      <c r="S274" s="66"/>
      <c r="T274" s="66"/>
      <c r="U274" s="66"/>
      <c r="V274" s="66"/>
      <c r="W274" s="437"/>
      <c r="X274" s="198"/>
    </row>
    <row r="275" spans="10:24" ht="88.5" customHeight="1" x14ac:dyDescent="0.3">
      <c r="J275" s="437"/>
      <c r="K275" s="66"/>
      <c r="L275" s="66"/>
      <c r="M275" s="66"/>
      <c r="N275" s="66"/>
      <c r="O275" s="66"/>
      <c r="P275" s="66"/>
      <c r="Q275" s="66"/>
      <c r="R275" s="66"/>
      <c r="S275" s="66"/>
      <c r="T275" s="66"/>
      <c r="U275" s="66"/>
      <c r="V275" s="66"/>
      <c r="W275" s="437"/>
      <c r="X275" s="198"/>
    </row>
    <row r="276" spans="10:24" ht="88.5" customHeight="1" x14ac:dyDescent="0.3">
      <c r="J276" s="437"/>
      <c r="K276" s="66"/>
      <c r="L276" s="66"/>
      <c r="M276" s="66"/>
      <c r="N276" s="66"/>
      <c r="O276" s="66"/>
      <c r="P276" s="66"/>
      <c r="Q276" s="66"/>
      <c r="R276" s="66"/>
      <c r="S276" s="66"/>
      <c r="T276" s="66"/>
      <c r="U276" s="66"/>
      <c r="V276" s="66"/>
      <c r="W276" s="437"/>
      <c r="X276" s="198"/>
    </row>
    <row r="277" spans="10:24" ht="88.5" customHeight="1" x14ac:dyDescent="0.3">
      <c r="J277" s="437"/>
      <c r="K277" s="66"/>
      <c r="L277" s="66"/>
      <c r="M277" s="66"/>
      <c r="N277" s="66"/>
      <c r="O277" s="66"/>
      <c r="P277" s="66"/>
      <c r="Q277" s="66"/>
      <c r="R277" s="66"/>
      <c r="S277" s="66"/>
      <c r="T277" s="66"/>
      <c r="U277" s="66"/>
      <c r="V277" s="66"/>
      <c r="W277" s="437"/>
      <c r="X277" s="198"/>
    </row>
    <row r="278" spans="10:24" ht="88.5" customHeight="1" x14ac:dyDescent="0.3">
      <c r="J278" s="437"/>
      <c r="K278" s="66"/>
      <c r="L278" s="66"/>
      <c r="M278" s="66"/>
      <c r="N278" s="66"/>
      <c r="O278" s="66"/>
      <c r="P278" s="66"/>
      <c r="Q278" s="66"/>
      <c r="R278" s="66"/>
      <c r="S278" s="66"/>
      <c r="T278" s="66"/>
      <c r="U278" s="66"/>
      <c r="V278" s="66"/>
      <c r="W278" s="437"/>
      <c r="X278" s="198"/>
    </row>
    <row r="279" spans="10:24" ht="88.5" customHeight="1" x14ac:dyDescent="0.3">
      <c r="J279" s="437"/>
      <c r="K279" s="66"/>
      <c r="L279" s="66"/>
      <c r="M279" s="66"/>
      <c r="N279" s="66"/>
      <c r="O279" s="66"/>
      <c r="P279" s="66"/>
      <c r="Q279" s="66"/>
      <c r="R279" s="66"/>
      <c r="S279" s="66"/>
      <c r="T279" s="66"/>
      <c r="U279" s="66"/>
      <c r="V279" s="66"/>
      <c r="W279" s="437"/>
      <c r="X279" s="55"/>
    </row>
    <row r="280" spans="10:24" ht="88.5" customHeight="1" x14ac:dyDescent="0.3">
      <c r="J280" s="437"/>
      <c r="K280" s="66"/>
      <c r="L280" s="66"/>
      <c r="M280" s="66"/>
      <c r="N280" s="66"/>
      <c r="O280" s="66"/>
      <c r="P280" s="66"/>
      <c r="Q280" s="66"/>
      <c r="R280" s="66"/>
      <c r="S280" s="66"/>
      <c r="T280" s="66"/>
      <c r="U280" s="66"/>
      <c r="V280" s="66"/>
      <c r="W280" s="437"/>
      <c r="X280" s="55"/>
    </row>
    <row r="281" spans="10:24" ht="88.5" customHeight="1" x14ac:dyDescent="0.3">
      <c r="J281" s="437"/>
      <c r="K281" s="66"/>
      <c r="L281" s="66"/>
      <c r="M281" s="66"/>
      <c r="N281" s="66"/>
      <c r="O281" s="66"/>
      <c r="P281" s="66"/>
      <c r="Q281" s="66"/>
      <c r="R281" s="66"/>
      <c r="S281" s="66"/>
      <c r="T281" s="66"/>
      <c r="U281" s="66"/>
      <c r="V281" s="66"/>
      <c r="W281" s="437"/>
      <c r="X281" s="55"/>
    </row>
    <row r="282" spans="10:24" ht="88.5" customHeight="1" x14ac:dyDescent="0.3">
      <c r="J282" s="437"/>
      <c r="K282" s="66"/>
      <c r="L282" s="66"/>
      <c r="M282" s="66"/>
      <c r="N282" s="66"/>
      <c r="O282" s="66"/>
      <c r="P282" s="66"/>
      <c r="Q282" s="66"/>
      <c r="R282" s="66"/>
      <c r="S282" s="66"/>
      <c r="T282" s="66"/>
      <c r="U282" s="66"/>
      <c r="V282" s="66"/>
      <c r="W282" s="437"/>
      <c r="X282" s="55"/>
    </row>
    <row r="283" spans="10:24" ht="88.5" customHeight="1" x14ac:dyDescent="0.3">
      <c r="J283" s="437"/>
      <c r="K283" s="66"/>
      <c r="L283" s="66"/>
      <c r="M283" s="66"/>
      <c r="N283" s="66"/>
      <c r="O283" s="66"/>
      <c r="P283" s="66"/>
      <c r="Q283" s="66"/>
      <c r="R283" s="66"/>
      <c r="S283" s="66"/>
      <c r="T283" s="66"/>
      <c r="U283" s="66"/>
      <c r="V283" s="66"/>
      <c r="W283" s="437"/>
      <c r="X283" s="55"/>
    </row>
    <row r="284" spans="10:24" ht="88.5" customHeight="1" x14ac:dyDescent="0.3">
      <c r="J284" s="437"/>
      <c r="K284" s="66"/>
      <c r="L284" s="66"/>
      <c r="M284" s="66"/>
      <c r="N284" s="66"/>
      <c r="O284" s="66"/>
      <c r="P284" s="66"/>
      <c r="Q284" s="66"/>
      <c r="R284" s="66"/>
      <c r="S284" s="66"/>
      <c r="T284" s="66"/>
      <c r="U284" s="66"/>
      <c r="V284" s="66"/>
      <c r="W284" s="437"/>
      <c r="X284" s="55"/>
    </row>
    <row r="285" spans="10:24" ht="88.5" customHeight="1" x14ac:dyDescent="0.3">
      <c r="J285" s="437"/>
      <c r="K285" s="66"/>
      <c r="L285" s="66"/>
      <c r="M285" s="66"/>
      <c r="N285" s="66"/>
      <c r="O285" s="66"/>
      <c r="P285" s="66"/>
      <c r="Q285" s="66"/>
      <c r="R285" s="66"/>
      <c r="S285" s="66"/>
      <c r="T285" s="66"/>
      <c r="U285" s="66"/>
      <c r="V285" s="66"/>
      <c r="W285" s="437"/>
      <c r="X285" s="55"/>
    </row>
    <row r="286" spans="10:24" ht="88.5" customHeight="1" x14ac:dyDescent="0.3">
      <c r="J286" s="437"/>
      <c r="K286" s="66"/>
      <c r="L286" s="66"/>
      <c r="M286" s="66"/>
      <c r="N286" s="66"/>
      <c r="O286" s="66"/>
      <c r="P286" s="66"/>
      <c r="Q286" s="66"/>
      <c r="R286" s="66"/>
      <c r="S286" s="66"/>
      <c r="T286" s="66"/>
      <c r="U286" s="66"/>
      <c r="V286" s="66"/>
      <c r="W286" s="437"/>
      <c r="X286" s="55"/>
    </row>
    <row r="287" spans="10:24" ht="88.5" customHeight="1" x14ac:dyDescent="0.3">
      <c r="J287" s="437"/>
      <c r="K287" s="66"/>
      <c r="L287" s="66"/>
      <c r="M287" s="66"/>
      <c r="N287" s="66"/>
      <c r="O287" s="66"/>
      <c r="P287" s="66"/>
      <c r="Q287" s="66"/>
      <c r="R287" s="66"/>
      <c r="S287" s="66"/>
      <c r="T287" s="66"/>
      <c r="U287" s="66"/>
      <c r="V287" s="66"/>
      <c r="W287" s="437"/>
      <c r="X287" s="55"/>
    </row>
    <row r="288" spans="10:24" ht="88.5" customHeight="1" x14ac:dyDescent="0.3">
      <c r="J288" s="437"/>
      <c r="K288" s="66"/>
      <c r="L288" s="66"/>
      <c r="M288" s="66"/>
      <c r="N288" s="66"/>
      <c r="O288" s="66"/>
      <c r="P288" s="66"/>
      <c r="Q288" s="66"/>
      <c r="R288" s="66"/>
      <c r="S288" s="66"/>
      <c r="T288" s="66"/>
      <c r="U288" s="66"/>
      <c r="V288" s="66"/>
      <c r="W288" s="437"/>
      <c r="X288" s="55"/>
    </row>
    <row r="289" spans="10:24" ht="88.5" customHeight="1" x14ac:dyDescent="0.3">
      <c r="J289" s="437"/>
      <c r="K289" s="66"/>
      <c r="L289" s="66"/>
      <c r="M289" s="66"/>
      <c r="N289" s="66"/>
      <c r="O289" s="66"/>
      <c r="P289" s="66"/>
      <c r="Q289" s="66"/>
      <c r="R289" s="66"/>
      <c r="S289" s="66"/>
      <c r="T289" s="66"/>
      <c r="U289" s="66"/>
      <c r="V289" s="66"/>
      <c r="W289" s="437"/>
      <c r="X289" s="55"/>
    </row>
    <row r="290" spans="10:24" ht="88.5" customHeight="1" x14ac:dyDescent="0.3">
      <c r="J290" s="437"/>
      <c r="K290" s="66"/>
      <c r="L290" s="66"/>
      <c r="M290" s="66"/>
      <c r="N290" s="66"/>
      <c r="O290" s="66"/>
      <c r="P290" s="66"/>
      <c r="Q290" s="66"/>
      <c r="R290" s="66"/>
      <c r="S290" s="66"/>
      <c r="T290" s="66"/>
      <c r="U290" s="66"/>
      <c r="V290" s="66"/>
      <c r="W290" s="437"/>
      <c r="X290" s="55"/>
    </row>
    <row r="291" spans="10:24" ht="88.5" customHeight="1" x14ac:dyDescent="0.3">
      <c r="J291" s="437"/>
      <c r="K291" s="66"/>
      <c r="L291" s="66"/>
      <c r="M291" s="66"/>
      <c r="N291" s="66"/>
      <c r="O291" s="66"/>
      <c r="P291" s="66"/>
      <c r="Q291" s="66"/>
      <c r="R291" s="66"/>
      <c r="S291" s="66"/>
      <c r="T291" s="66"/>
      <c r="U291" s="66"/>
      <c r="V291" s="66"/>
      <c r="W291" s="437"/>
      <c r="X291" s="55"/>
    </row>
    <row r="292" spans="10:24" ht="88.5" customHeight="1" x14ac:dyDescent="0.3">
      <c r="J292" s="437"/>
      <c r="K292" s="66"/>
      <c r="L292" s="66"/>
      <c r="M292" s="66"/>
      <c r="N292" s="66"/>
      <c r="O292" s="66"/>
      <c r="P292" s="66"/>
      <c r="Q292" s="66"/>
      <c r="R292" s="66"/>
      <c r="S292" s="66"/>
      <c r="T292" s="66"/>
      <c r="U292" s="66"/>
      <c r="V292" s="66"/>
      <c r="W292" s="437"/>
      <c r="X292" s="55"/>
    </row>
    <row r="293" spans="10:24" ht="88.5" customHeight="1" x14ac:dyDescent="0.3">
      <c r="J293" s="437"/>
      <c r="K293" s="66"/>
      <c r="L293" s="66"/>
      <c r="M293" s="66"/>
      <c r="N293" s="66"/>
      <c r="O293" s="66"/>
      <c r="P293" s="66"/>
      <c r="Q293" s="66"/>
      <c r="R293" s="66"/>
      <c r="S293" s="66"/>
      <c r="T293" s="66"/>
      <c r="U293" s="66"/>
      <c r="V293" s="66"/>
      <c r="W293" s="437"/>
      <c r="X293" s="55"/>
    </row>
    <row r="294" spans="10:24" ht="88.5" customHeight="1" x14ac:dyDescent="0.3">
      <c r="J294" s="437"/>
      <c r="K294" s="66"/>
      <c r="L294" s="66"/>
      <c r="M294" s="66"/>
      <c r="N294" s="66"/>
      <c r="O294" s="66"/>
      <c r="P294" s="66"/>
      <c r="Q294" s="66"/>
      <c r="R294" s="66"/>
      <c r="S294" s="66"/>
      <c r="T294" s="66"/>
      <c r="U294" s="66"/>
      <c r="V294" s="66"/>
      <c r="W294" s="437"/>
      <c r="X294" s="55"/>
    </row>
    <row r="295" spans="10:24" ht="88.5" customHeight="1" x14ac:dyDescent="0.3">
      <c r="J295" s="437"/>
      <c r="K295" s="66"/>
      <c r="L295" s="66"/>
      <c r="M295" s="66"/>
      <c r="N295" s="66"/>
      <c r="O295" s="66"/>
      <c r="P295" s="66"/>
      <c r="Q295" s="66"/>
      <c r="R295" s="66"/>
      <c r="S295" s="66"/>
      <c r="T295" s="66"/>
      <c r="U295" s="66"/>
      <c r="V295" s="66"/>
      <c r="W295" s="437"/>
      <c r="X295" s="55"/>
    </row>
    <row r="296" spans="10:24" ht="88.5" customHeight="1" x14ac:dyDescent="0.3">
      <c r="J296" s="437"/>
      <c r="K296" s="66"/>
      <c r="L296" s="66"/>
      <c r="M296" s="66"/>
      <c r="N296" s="66"/>
      <c r="O296" s="66"/>
      <c r="P296" s="66"/>
      <c r="Q296" s="66"/>
      <c r="R296" s="66"/>
      <c r="S296" s="66"/>
      <c r="T296" s="66"/>
      <c r="U296" s="66"/>
      <c r="V296" s="66"/>
      <c r="W296" s="437"/>
      <c r="X296" s="55"/>
    </row>
    <row r="297" spans="10:24" ht="88.5" customHeight="1" x14ac:dyDescent="0.3">
      <c r="J297" s="437"/>
      <c r="K297" s="66"/>
      <c r="L297" s="66"/>
      <c r="M297" s="66"/>
      <c r="N297" s="66"/>
      <c r="O297" s="66"/>
      <c r="P297" s="66"/>
      <c r="Q297" s="66"/>
      <c r="R297" s="66"/>
      <c r="S297" s="66"/>
      <c r="T297" s="66"/>
      <c r="U297" s="66"/>
      <c r="V297" s="66"/>
      <c r="W297" s="437"/>
      <c r="X297" s="55"/>
    </row>
    <row r="298" spans="10:24" ht="88.5" customHeight="1" x14ac:dyDescent="0.3">
      <c r="J298" s="437"/>
      <c r="K298" s="66"/>
      <c r="L298" s="66"/>
      <c r="M298" s="66"/>
      <c r="N298" s="66"/>
      <c r="O298" s="66"/>
      <c r="P298" s="66"/>
      <c r="Q298" s="66"/>
      <c r="R298" s="66"/>
      <c r="S298" s="66"/>
      <c r="T298" s="66"/>
      <c r="U298" s="66"/>
      <c r="V298" s="66"/>
      <c r="W298" s="437"/>
      <c r="X298" s="55"/>
    </row>
    <row r="299" spans="10:24" ht="88.5" customHeight="1" x14ac:dyDescent="0.3">
      <c r="J299" s="437"/>
      <c r="K299" s="66"/>
      <c r="L299" s="66"/>
      <c r="M299" s="66"/>
      <c r="N299" s="66"/>
      <c r="O299" s="66"/>
      <c r="P299" s="66"/>
      <c r="Q299" s="66"/>
      <c r="R299" s="66"/>
      <c r="S299" s="66"/>
      <c r="T299" s="66"/>
      <c r="U299" s="66"/>
      <c r="V299" s="66"/>
      <c r="W299" s="437"/>
      <c r="X299" s="55"/>
    </row>
    <row r="300" spans="10:24" ht="88.5" customHeight="1" x14ac:dyDescent="0.3">
      <c r="J300" s="437"/>
      <c r="K300" s="66"/>
      <c r="L300" s="66"/>
      <c r="M300" s="66"/>
      <c r="N300" s="66"/>
      <c r="O300" s="66"/>
      <c r="P300" s="66"/>
      <c r="Q300" s="66"/>
      <c r="R300" s="66"/>
      <c r="S300" s="66"/>
      <c r="T300" s="66"/>
      <c r="U300" s="66"/>
      <c r="V300" s="66"/>
      <c r="W300" s="437"/>
      <c r="X300" s="55"/>
    </row>
    <row r="301" spans="10:24" ht="88.5" customHeight="1" x14ac:dyDescent="0.3">
      <c r="J301" s="437"/>
      <c r="K301" s="66"/>
      <c r="L301" s="66"/>
      <c r="M301" s="66"/>
      <c r="N301" s="66"/>
      <c r="O301" s="66"/>
      <c r="P301" s="66"/>
      <c r="Q301" s="66"/>
      <c r="R301" s="66"/>
      <c r="S301" s="66"/>
      <c r="T301" s="66"/>
      <c r="U301" s="66"/>
      <c r="V301" s="66"/>
      <c r="W301" s="437"/>
      <c r="X301" s="55"/>
    </row>
    <row r="302" spans="10:24" ht="88.5" customHeight="1" x14ac:dyDescent="0.3">
      <c r="J302" s="437"/>
      <c r="K302" s="66"/>
      <c r="L302" s="66"/>
      <c r="M302" s="66"/>
      <c r="N302" s="66"/>
      <c r="O302" s="66"/>
      <c r="P302" s="66"/>
      <c r="Q302" s="66"/>
      <c r="R302" s="66"/>
      <c r="S302" s="66"/>
      <c r="T302" s="66"/>
      <c r="U302" s="66"/>
      <c r="V302" s="66"/>
      <c r="W302" s="437"/>
      <c r="X302" s="55"/>
    </row>
    <row r="303" spans="10:24" ht="88.5" customHeight="1" x14ac:dyDescent="0.3">
      <c r="J303" s="437"/>
      <c r="K303" s="66"/>
      <c r="L303" s="66"/>
      <c r="M303" s="66"/>
      <c r="N303" s="66"/>
      <c r="O303" s="66"/>
      <c r="P303" s="66"/>
      <c r="Q303" s="66"/>
      <c r="R303" s="66"/>
      <c r="S303" s="66"/>
      <c r="T303" s="66"/>
      <c r="U303" s="66"/>
      <c r="V303" s="66"/>
      <c r="W303" s="437"/>
      <c r="X303" s="55"/>
    </row>
  </sheetData>
  <autoFilter ref="A3:W30"/>
  <dataValidations count="5">
    <dataValidation type="list" allowBlank="1" showInputMessage="1" showErrorMessage="1" sqref="W116:W120 W4:W82">
      <formula1>"Business/Policy,Functional,Non-Functional,Interface,Data,Notification,Reporting"</formula1>
    </dataValidation>
    <dataValidation type="list" allowBlank="1" showInputMessage="1" showErrorMessage="1" sqref="U42:V82">
      <formula1>"Met,Action Req,Met with Comments,NOT ME"</formula1>
    </dataValidation>
    <dataValidation type="list" allowBlank="1" showInputMessage="1" showErrorMessage="1" sqref="N54">
      <formula1>"Yes,No,N/A"</formula1>
    </dataValidation>
    <dataValidation type="list" allowBlank="1" showInputMessage="1" showErrorMessage="1" sqref="J4:M115">
      <formula1>"Met,Validated,Open,Deleted, Deferred,Duplicate "</formula1>
    </dataValidation>
    <dataValidation type="list" allowBlank="1" showInputMessage="1" showErrorMessage="1" sqref="U4:V41">
      <formula1>"Met,Action Req,Met with Comments,NOT MET"</formula1>
    </dataValidation>
  </dataValidations>
  <pageMargins left="0.25" right="0.25" top="0.75" bottom="0.75" header="0.3" footer="0.3"/>
  <pageSetup paperSize="3" fitToHeight="0" orientation="landscape" r:id="rId1"/>
  <headerFooter>
    <oddHeader>&amp;C&amp;P</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140"/>
  <sheetViews>
    <sheetView tabSelected="1" zoomScale="80" zoomScaleNormal="80" workbookViewId="0">
      <selection activeCell="A11" sqref="A11:X11"/>
    </sheetView>
  </sheetViews>
  <sheetFormatPr defaultColWidth="9.109375" defaultRowHeight="13.8" x14ac:dyDescent="0.25"/>
  <cols>
    <col min="1" max="1" width="8.6640625" style="99" customWidth="1"/>
    <col min="2" max="3" width="15.6640625" style="99" customWidth="1"/>
    <col min="4" max="4" width="15.6640625" style="99" hidden="1" customWidth="1"/>
    <col min="5" max="5" width="15.6640625" style="99" customWidth="1"/>
    <col min="6" max="6" width="65.6640625" style="99" customWidth="1"/>
    <col min="7" max="7" width="10.6640625" style="299" hidden="1" customWidth="1"/>
    <col min="8" max="8" width="30.6640625" style="99" hidden="1" customWidth="1"/>
    <col min="9" max="9" width="30.6640625" style="300" hidden="1" customWidth="1"/>
    <col min="10" max="10" width="13.6640625" style="441" customWidth="1"/>
    <col min="11" max="13" width="15.44140625" style="300" hidden="1" customWidth="1"/>
    <col min="14" max="14" width="40.5546875" style="300" customWidth="1"/>
    <col min="15" max="16" width="16.6640625" style="300" customWidth="1"/>
    <col min="17" max="20" width="10.6640625" style="300" hidden="1" customWidth="1"/>
    <col min="21" max="21" width="28.5546875" style="300" hidden="1" customWidth="1"/>
    <col min="22" max="22" width="10.6640625" style="300" hidden="1" customWidth="1"/>
    <col min="23" max="23" width="18.6640625" style="441" customWidth="1"/>
    <col min="24" max="24" width="21.109375" style="98" customWidth="1"/>
    <col min="25" max="25" width="22.6640625" style="98" hidden="1" customWidth="1"/>
    <col min="26" max="26" width="30.88671875" style="98" hidden="1" customWidth="1"/>
    <col min="27" max="38" width="10.6640625" style="98" customWidth="1"/>
    <col min="39" max="16384" width="9.109375" style="98"/>
  </cols>
  <sheetData>
    <row r="1" spans="1:38" ht="20.100000000000001" customHeight="1" x14ac:dyDescent="0.25">
      <c r="A1" s="468" t="s">
        <v>3338</v>
      </c>
      <c r="B1" s="301"/>
      <c r="C1" s="301"/>
      <c r="D1" s="301"/>
      <c r="E1" s="301"/>
      <c r="F1" s="301"/>
      <c r="G1" s="292"/>
      <c r="H1" s="293"/>
      <c r="I1" s="107"/>
      <c r="J1" s="440"/>
      <c r="K1" s="239"/>
      <c r="L1" s="239"/>
      <c r="M1" s="239"/>
      <c r="N1" s="239"/>
      <c r="O1" s="239"/>
      <c r="P1" s="239"/>
      <c r="Q1" s="239"/>
      <c r="R1" s="239"/>
      <c r="S1" s="239"/>
      <c r="T1" s="239"/>
      <c r="U1" s="239"/>
      <c r="V1" s="239"/>
      <c r="W1" s="440"/>
      <c r="AA1" s="346"/>
      <c r="AB1" s="346"/>
      <c r="AC1" s="346"/>
      <c r="AD1" s="346"/>
      <c r="AE1" s="346"/>
      <c r="AF1" s="346"/>
      <c r="AG1" s="346"/>
      <c r="AH1" s="346"/>
      <c r="AI1" s="346"/>
      <c r="AJ1" s="346" t="s">
        <v>2385</v>
      </c>
      <c r="AK1" s="346"/>
      <c r="AL1" s="346" t="s">
        <v>3504</v>
      </c>
    </row>
    <row r="2" spans="1:38" ht="20.100000000000001" customHeight="1" x14ac:dyDescent="0.3">
      <c r="A2" s="307"/>
      <c r="B2" s="308"/>
      <c r="C2" s="308"/>
      <c r="D2" s="308"/>
      <c r="E2" s="308"/>
      <c r="F2" s="308"/>
      <c r="G2" s="294"/>
      <c r="H2" s="295"/>
      <c r="I2" s="239"/>
      <c r="J2" s="440"/>
      <c r="K2" s="239"/>
      <c r="L2" s="239"/>
      <c r="M2" s="239"/>
      <c r="N2" s="239"/>
      <c r="O2" s="239"/>
      <c r="P2" s="239"/>
      <c r="Q2" s="239"/>
      <c r="R2" s="239"/>
      <c r="S2" s="239"/>
      <c r="T2" s="239"/>
      <c r="U2" s="239"/>
      <c r="V2" s="239"/>
      <c r="W2" s="440"/>
      <c r="AH2" s="467"/>
      <c r="AJ2" s="98">
        <f>COUNTIF($A$327:$A$366,"NEW")</f>
        <v>0</v>
      </c>
      <c r="AL2" s="98">
        <f>COUNTA(B92:B130)</f>
        <v>0</v>
      </c>
    </row>
    <row r="3" spans="1:38" s="346" customFormat="1" ht="44.25" customHeight="1" x14ac:dyDescent="0.25">
      <c r="A3" s="517" t="s">
        <v>1386</v>
      </c>
      <c r="B3" s="517" t="s">
        <v>1387</v>
      </c>
      <c r="C3" s="517" t="s">
        <v>1388</v>
      </c>
      <c r="D3" s="517" t="s">
        <v>2635</v>
      </c>
      <c r="E3" s="517" t="s">
        <v>2364</v>
      </c>
      <c r="F3" s="517" t="s">
        <v>1389</v>
      </c>
      <c r="G3" s="220" t="s">
        <v>340</v>
      </c>
      <c r="H3" s="220" t="s">
        <v>342</v>
      </c>
      <c r="I3" s="518" t="s">
        <v>1967</v>
      </c>
      <c r="J3" s="519" t="s">
        <v>2633</v>
      </c>
      <c r="K3" s="519" t="s">
        <v>2631</v>
      </c>
      <c r="L3" s="519" t="s">
        <v>2630</v>
      </c>
      <c r="M3" s="519" t="s">
        <v>2629</v>
      </c>
      <c r="N3" s="519" t="s">
        <v>2386</v>
      </c>
      <c r="O3" s="519" t="s">
        <v>2628</v>
      </c>
      <c r="P3" s="519" t="s">
        <v>2627</v>
      </c>
      <c r="Q3" s="519" t="s">
        <v>2636</v>
      </c>
      <c r="R3" s="519" t="s">
        <v>2637</v>
      </c>
      <c r="S3" s="519" t="s">
        <v>2638</v>
      </c>
      <c r="T3" s="519" t="s">
        <v>2639</v>
      </c>
      <c r="U3" s="519" t="s">
        <v>2626</v>
      </c>
      <c r="V3" s="519" t="s">
        <v>2121</v>
      </c>
      <c r="W3" s="519" t="s">
        <v>2418</v>
      </c>
    </row>
    <row r="4" spans="1:38" ht="45" x14ac:dyDescent="0.25">
      <c r="A4" s="228" t="s">
        <v>83</v>
      </c>
      <c r="B4" s="224" t="s">
        <v>1291</v>
      </c>
      <c r="C4" s="222" t="s">
        <v>126</v>
      </c>
      <c r="D4" s="222" t="s">
        <v>1930</v>
      </c>
      <c r="E4" s="224" t="s">
        <v>1957</v>
      </c>
      <c r="F4" s="236" t="s">
        <v>114</v>
      </c>
      <c r="G4" s="520" t="s">
        <v>1929</v>
      </c>
      <c r="H4" s="979"/>
      <c r="I4" s="980" t="s">
        <v>2057</v>
      </c>
      <c r="J4" s="427" t="s">
        <v>2522</v>
      </c>
      <c r="K4" s="959"/>
      <c r="L4" s="959"/>
      <c r="M4" s="959"/>
      <c r="N4" s="959" t="s">
        <v>3613</v>
      </c>
      <c r="O4" s="959"/>
      <c r="P4" s="959"/>
      <c r="Q4" s="959"/>
      <c r="R4" s="959"/>
      <c r="S4" s="959"/>
      <c r="T4" s="959"/>
      <c r="U4" s="959"/>
      <c r="V4" s="959"/>
      <c r="W4" s="427" t="s">
        <v>2122</v>
      </c>
      <c r="Y4" s="98" t="s">
        <v>3180</v>
      </c>
      <c r="Z4" s="99" t="s">
        <v>2403</v>
      </c>
    </row>
    <row r="5" spans="1:38" ht="105" customHeight="1" x14ac:dyDescent="0.25">
      <c r="A5" s="228" t="s">
        <v>84</v>
      </c>
      <c r="B5" s="224" t="s">
        <v>1291</v>
      </c>
      <c r="C5" s="222" t="s">
        <v>126</v>
      </c>
      <c r="D5" s="222" t="s">
        <v>1930</v>
      </c>
      <c r="E5" s="224" t="s">
        <v>1957</v>
      </c>
      <c r="F5" s="236" t="s">
        <v>288</v>
      </c>
      <c r="G5" s="521" t="s">
        <v>320</v>
      </c>
      <c r="H5" s="979"/>
      <c r="I5" s="980"/>
      <c r="J5" s="427" t="s">
        <v>2522</v>
      </c>
      <c r="K5" s="959"/>
      <c r="L5" s="959"/>
      <c r="M5" s="959"/>
      <c r="N5" s="959" t="s">
        <v>3614</v>
      </c>
      <c r="O5" s="959"/>
      <c r="P5" s="959"/>
      <c r="Q5" s="959"/>
      <c r="R5" s="959"/>
      <c r="S5" s="959"/>
      <c r="T5" s="959"/>
      <c r="U5" s="959"/>
      <c r="V5" s="959"/>
      <c r="W5" s="427" t="s">
        <v>2122</v>
      </c>
      <c r="Y5" s="98" t="s">
        <v>3328</v>
      </c>
      <c r="Z5" s="99" t="s">
        <v>3329</v>
      </c>
    </row>
    <row r="6" spans="1:38" ht="45" x14ac:dyDescent="0.25">
      <c r="A6" s="228" t="s">
        <v>85</v>
      </c>
      <c r="B6" s="224" t="s">
        <v>1291</v>
      </c>
      <c r="C6" s="222" t="s">
        <v>126</v>
      </c>
      <c r="D6" s="222" t="s">
        <v>1930</v>
      </c>
      <c r="E6" s="224" t="s">
        <v>1957</v>
      </c>
      <c r="F6" s="236" t="s">
        <v>289</v>
      </c>
      <c r="G6" s="520" t="s">
        <v>323</v>
      </c>
      <c r="H6" s="298"/>
      <c r="I6" s="980" t="s">
        <v>2057</v>
      </c>
      <c r="J6" s="427" t="s">
        <v>2522</v>
      </c>
      <c r="K6" s="959"/>
      <c r="L6" s="959"/>
      <c r="M6" s="959"/>
      <c r="N6" s="959"/>
      <c r="O6" s="959"/>
      <c r="P6" s="959"/>
      <c r="Q6" s="959"/>
      <c r="R6" s="959"/>
      <c r="S6" s="959"/>
      <c r="T6" s="959"/>
      <c r="U6" s="959"/>
      <c r="V6" s="959"/>
      <c r="W6" s="427" t="s">
        <v>2122</v>
      </c>
      <c r="Y6" s="98" t="s">
        <v>3330</v>
      </c>
      <c r="Z6" s="99" t="s">
        <v>3331</v>
      </c>
    </row>
    <row r="7" spans="1:38" ht="45" x14ac:dyDescent="0.25">
      <c r="A7" s="228" t="s">
        <v>86</v>
      </c>
      <c r="B7" s="224" t="s">
        <v>1291</v>
      </c>
      <c r="C7" s="222" t="s">
        <v>126</v>
      </c>
      <c r="D7" s="222" t="s">
        <v>1930</v>
      </c>
      <c r="E7" s="224" t="s">
        <v>1957</v>
      </c>
      <c r="F7" s="236" t="s">
        <v>290</v>
      </c>
      <c r="G7" s="520" t="s">
        <v>323</v>
      </c>
      <c r="H7" s="979"/>
      <c r="I7" s="980" t="s">
        <v>2057</v>
      </c>
      <c r="J7" s="427" t="s">
        <v>2522</v>
      </c>
      <c r="K7" s="959"/>
      <c r="L7" s="959"/>
      <c r="M7" s="959"/>
      <c r="N7" s="959" t="s">
        <v>3615</v>
      </c>
      <c r="O7" s="959"/>
      <c r="P7" s="959"/>
      <c r="Q7" s="959"/>
      <c r="R7" s="959"/>
      <c r="S7" s="959"/>
      <c r="T7" s="959"/>
      <c r="U7" s="959"/>
      <c r="V7" s="959"/>
      <c r="W7" s="427" t="s">
        <v>2122</v>
      </c>
      <c r="Y7" s="98" t="s">
        <v>3332</v>
      </c>
      <c r="Z7" s="99" t="s">
        <v>2413</v>
      </c>
    </row>
    <row r="8" spans="1:38" ht="27.6" x14ac:dyDescent="0.25">
      <c r="A8" s="228" t="s">
        <v>87</v>
      </c>
      <c r="B8" s="224" t="s">
        <v>1291</v>
      </c>
      <c r="C8" s="222" t="s">
        <v>126</v>
      </c>
      <c r="D8" s="222" t="s">
        <v>1930</v>
      </c>
      <c r="E8" s="224" t="s">
        <v>1957</v>
      </c>
      <c r="F8" s="236" t="s">
        <v>593</v>
      </c>
      <c r="G8" s="520" t="s">
        <v>323</v>
      </c>
      <c r="H8" s="979"/>
      <c r="I8" s="980" t="s">
        <v>2057</v>
      </c>
      <c r="J8" s="427" t="s">
        <v>2522</v>
      </c>
      <c r="K8" s="959"/>
      <c r="L8" s="959"/>
      <c r="M8" s="959"/>
      <c r="N8" s="959"/>
      <c r="O8" s="959"/>
      <c r="P8" s="959"/>
      <c r="Q8" s="959"/>
      <c r="R8" s="959"/>
      <c r="S8" s="959"/>
      <c r="T8" s="959"/>
      <c r="U8" s="959"/>
      <c r="V8" s="959"/>
      <c r="W8" s="427" t="s">
        <v>2122</v>
      </c>
      <c r="Y8" s="99" t="s">
        <v>3333</v>
      </c>
      <c r="Z8" s="99" t="s">
        <v>2411</v>
      </c>
    </row>
    <row r="9" spans="1:38" ht="60" x14ac:dyDescent="0.25">
      <c r="A9" s="228" t="s">
        <v>88</v>
      </c>
      <c r="B9" s="224" t="s">
        <v>1291</v>
      </c>
      <c r="C9" s="222" t="s">
        <v>126</v>
      </c>
      <c r="D9" s="222" t="s">
        <v>1930</v>
      </c>
      <c r="E9" s="224" t="s">
        <v>1957</v>
      </c>
      <c r="F9" s="236" t="s">
        <v>594</v>
      </c>
      <c r="G9" s="521" t="s">
        <v>320</v>
      </c>
      <c r="H9" s="979" t="s">
        <v>2381</v>
      </c>
      <c r="I9" s="980" t="s">
        <v>2057</v>
      </c>
      <c r="J9" s="427" t="s">
        <v>2422</v>
      </c>
      <c r="K9" s="959"/>
      <c r="L9" s="959"/>
      <c r="M9" s="959"/>
      <c r="N9" s="959" t="s">
        <v>3616</v>
      </c>
      <c r="O9" s="981" t="s">
        <v>3617</v>
      </c>
      <c r="P9" s="982">
        <v>41333</v>
      </c>
      <c r="Q9" s="959"/>
      <c r="R9" s="959"/>
      <c r="S9" s="959"/>
      <c r="T9" s="959"/>
      <c r="U9" s="959" t="s">
        <v>3268</v>
      </c>
      <c r="V9" s="959"/>
      <c r="W9" s="427" t="s">
        <v>2122</v>
      </c>
      <c r="Y9" s="99" t="s">
        <v>3334</v>
      </c>
      <c r="Z9" s="99" t="s">
        <v>1083</v>
      </c>
    </row>
    <row r="10" spans="1:38" ht="231.75" customHeight="1" x14ac:dyDescent="0.25">
      <c r="A10" s="228" t="s">
        <v>89</v>
      </c>
      <c r="B10" s="224" t="s">
        <v>1291</v>
      </c>
      <c r="C10" s="222" t="s">
        <v>126</v>
      </c>
      <c r="D10" s="222" t="s">
        <v>1930</v>
      </c>
      <c r="E10" s="224" t="s">
        <v>1957</v>
      </c>
      <c r="F10" s="236" t="s">
        <v>3618</v>
      </c>
      <c r="G10" s="520" t="s">
        <v>323</v>
      </c>
      <c r="H10" s="979"/>
      <c r="I10" s="980" t="s">
        <v>2057</v>
      </c>
      <c r="J10" s="427" t="s">
        <v>2422</v>
      </c>
      <c r="K10" s="959"/>
      <c r="L10" s="959"/>
      <c r="M10" s="959"/>
      <c r="N10" s="981" t="s">
        <v>3812</v>
      </c>
      <c r="O10" s="981" t="s">
        <v>3617</v>
      </c>
      <c r="P10" s="982">
        <v>41333</v>
      </c>
      <c r="Q10" s="959"/>
      <c r="R10" s="959"/>
      <c r="S10" s="959"/>
      <c r="T10" s="959"/>
      <c r="U10" s="959" t="s">
        <v>3268</v>
      </c>
      <c r="V10" s="959"/>
      <c r="W10" s="427" t="s">
        <v>2429</v>
      </c>
      <c r="Y10" s="99" t="s">
        <v>3335</v>
      </c>
      <c r="Z10" s="99" t="s">
        <v>3336</v>
      </c>
    </row>
    <row r="11" spans="1:38" ht="64.8" customHeight="1" x14ac:dyDescent="0.25">
      <c r="A11" s="228" t="s">
        <v>90</v>
      </c>
      <c r="B11" s="224" t="s">
        <v>1291</v>
      </c>
      <c r="C11" s="222" t="s">
        <v>126</v>
      </c>
      <c r="D11" s="222" t="s">
        <v>1930</v>
      </c>
      <c r="E11" s="224" t="s">
        <v>1957</v>
      </c>
      <c r="F11" s="236" t="s">
        <v>291</v>
      </c>
      <c r="G11" s="520" t="s">
        <v>320</v>
      </c>
      <c r="H11" s="979"/>
      <c r="I11" s="980" t="s">
        <v>2057</v>
      </c>
      <c r="J11" s="427" t="s">
        <v>2422</v>
      </c>
      <c r="K11" s="959"/>
      <c r="L11" s="959"/>
      <c r="M11" s="959"/>
      <c r="N11" s="959" t="s">
        <v>3813</v>
      </c>
      <c r="O11" s="959" t="s">
        <v>3619</v>
      </c>
      <c r="P11" s="982">
        <v>41333</v>
      </c>
      <c r="Q11" s="959"/>
      <c r="R11" s="959"/>
      <c r="S11" s="959"/>
      <c r="T11" s="959"/>
      <c r="U11" s="959" t="s">
        <v>3268</v>
      </c>
      <c r="V11" s="959"/>
      <c r="W11" s="427" t="s">
        <v>2122</v>
      </c>
    </row>
    <row r="12" spans="1:38" ht="302.25" customHeight="1" x14ac:dyDescent="0.25">
      <c r="A12" s="228" t="s">
        <v>91</v>
      </c>
      <c r="B12" s="224" t="s">
        <v>1291</v>
      </c>
      <c r="C12" s="222" t="s">
        <v>126</v>
      </c>
      <c r="D12" s="222" t="s">
        <v>1930</v>
      </c>
      <c r="E12" s="224" t="s">
        <v>1957</v>
      </c>
      <c r="F12" s="236" t="s">
        <v>292</v>
      </c>
      <c r="G12" s="520" t="s">
        <v>323</v>
      </c>
      <c r="H12" s="979"/>
      <c r="I12" s="980" t="s">
        <v>2057</v>
      </c>
      <c r="J12" s="427" t="s">
        <v>2422</v>
      </c>
      <c r="K12" s="959"/>
      <c r="L12" s="959"/>
      <c r="M12" s="959"/>
      <c r="N12" s="959" t="s">
        <v>3814</v>
      </c>
      <c r="O12" s="959" t="s">
        <v>2384</v>
      </c>
      <c r="P12" s="982">
        <v>41333</v>
      </c>
      <c r="Q12" s="959"/>
      <c r="R12" s="959"/>
      <c r="S12" s="959"/>
      <c r="T12" s="959"/>
      <c r="U12" s="959" t="s">
        <v>3268</v>
      </c>
      <c r="V12" s="959"/>
      <c r="W12" s="427" t="s">
        <v>2429</v>
      </c>
    </row>
    <row r="13" spans="1:38" ht="82.8" x14ac:dyDescent="0.25">
      <c r="A13" s="228" t="s">
        <v>92</v>
      </c>
      <c r="B13" s="224" t="s">
        <v>1291</v>
      </c>
      <c r="C13" s="222" t="s">
        <v>126</v>
      </c>
      <c r="D13" s="222" t="s">
        <v>1930</v>
      </c>
      <c r="E13" s="224" t="s">
        <v>1957</v>
      </c>
      <c r="F13" s="236" t="s">
        <v>125</v>
      </c>
      <c r="G13" s="521" t="s">
        <v>320</v>
      </c>
      <c r="H13" s="979"/>
      <c r="I13" s="983" t="s">
        <v>2058</v>
      </c>
      <c r="J13" s="427" t="s">
        <v>2522</v>
      </c>
      <c r="K13" s="959"/>
      <c r="L13" s="959"/>
      <c r="M13" s="959"/>
      <c r="N13" s="959" t="s">
        <v>3620</v>
      </c>
      <c r="O13" s="959"/>
      <c r="P13" s="959"/>
      <c r="Q13" s="959"/>
      <c r="R13" s="959"/>
      <c r="S13" s="959"/>
      <c r="T13" s="959"/>
      <c r="U13" s="959"/>
      <c r="V13" s="959"/>
      <c r="W13" s="427" t="s">
        <v>2545</v>
      </c>
    </row>
    <row r="14" spans="1:38" ht="63" customHeight="1" x14ac:dyDescent="0.25">
      <c r="A14" s="228" t="s">
        <v>93</v>
      </c>
      <c r="B14" s="224" t="s">
        <v>1291</v>
      </c>
      <c r="C14" s="222" t="s">
        <v>126</v>
      </c>
      <c r="D14" s="222" t="s">
        <v>1930</v>
      </c>
      <c r="E14" s="224" t="s">
        <v>1957</v>
      </c>
      <c r="F14" s="236" t="s">
        <v>595</v>
      </c>
      <c r="G14" s="521" t="s">
        <v>320</v>
      </c>
      <c r="H14" s="979"/>
      <c r="I14" s="980" t="s">
        <v>2057</v>
      </c>
      <c r="J14" s="427" t="s">
        <v>2522</v>
      </c>
      <c r="K14" s="959"/>
      <c r="L14" s="959"/>
      <c r="M14" s="959"/>
      <c r="N14" s="959"/>
      <c r="O14" s="959"/>
      <c r="P14" s="959"/>
      <c r="Q14" s="959"/>
      <c r="R14" s="959"/>
      <c r="S14" s="959"/>
      <c r="T14" s="959"/>
      <c r="U14" s="959"/>
      <c r="V14" s="959"/>
      <c r="W14" s="427" t="s">
        <v>2122</v>
      </c>
    </row>
    <row r="15" spans="1:38" ht="94.5" customHeight="1" x14ac:dyDescent="0.25">
      <c r="A15" s="228" t="s">
        <v>94</v>
      </c>
      <c r="B15" s="224" t="s">
        <v>1291</v>
      </c>
      <c r="C15" s="222" t="s">
        <v>596</v>
      </c>
      <c r="D15" s="222" t="s">
        <v>1930</v>
      </c>
      <c r="E15" s="224" t="s">
        <v>1957</v>
      </c>
      <c r="F15" s="236" t="s">
        <v>124</v>
      </c>
      <c r="G15" s="521" t="s">
        <v>331</v>
      </c>
      <c r="H15" s="979" t="s">
        <v>1931</v>
      </c>
      <c r="I15" s="980"/>
      <c r="J15" s="427" t="s">
        <v>2422</v>
      </c>
      <c r="K15" s="959"/>
      <c r="L15" s="959"/>
      <c r="M15" s="959"/>
      <c r="N15" s="959" t="s">
        <v>3815</v>
      </c>
      <c r="O15" s="959" t="s">
        <v>2384</v>
      </c>
      <c r="P15" s="982">
        <v>41333</v>
      </c>
      <c r="Q15" s="959"/>
      <c r="R15" s="959"/>
      <c r="S15" s="959"/>
      <c r="T15" s="959"/>
      <c r="U15" s="959" t="s">
        <v>3268</v>
      </c>
      <c r="V15" s="959"/>
      <c r="W15" s="427" t="s">
        <v>2122</v>
      </c>
    </row>
    <row r="16" spans="1:38" ht="27.6" x14ac:dyDescent="0.25">
      <c r="A16" s="228" t="s">
        <v>95</v>
      </c>
      <c r="B16" s="222" t="s">
        <v>1291</v>
      </c>
      <c r="C16" s="222" t="s">
        <v>597</v>
      </c>
      <c r="D16" s="222" t="s">
        <v>1930</v>
      </c>
      <c r="E16" s="224" t="s">
        <v>1957</v>
      </c>
      <c r="F16" s="236" t="s">
        <v>293</v>
      </c>
      <c r="G16" s="228" t="s">
        <v>320</v>
      </c>
      <c r="H16" s="979" t="s">
        <v>2381</v>
      </c>
      <c r="I16" s="980" t="s">
        <v>2057</v>
      </c>
      <c r="J16" s="427" t="s">
        <v>2425</v>
      </c>
      <c r="K16" s="959"/>
      <c r="L16" s="959"/>
      <c r="M16" s="959"/>
      <c r="N16" s="959" t="s">
        <v>3621</v>
      </c>
      <c r="O16" s="959"/>
      <c r="P16" s="959"/>
      <c r="Q16" s="959"/>
      <c r="R16" s="959"/>
      <c r="S16" s="959"/>
      <c r="T16" s="959"/>
      <c r="U16" s="959"/>
      <c r="V16" s="959"/>
      <c r="W16" s="427" t="s">
        <v>2122</v>
      </c>
    </row>
    <row r="17" spans="1:23" ht="27.6" x14ac:dyDescent="0.25">
      <c r="A17" s="228" t="s">
        <v>96</v>
      </c>
      <c r="B17" s="222" t="s">
        <v>1291</v>
      </c>
      <c r="C17" s="222" t="s">
        <v>597</v>
      </c>
      <c r="D17" s="222" t="s">
        <v>1930</v>
      </c>
      <c r="E17" s="224" t="s">
        <v>1957</v>
      </c>
      <c r="F17" s="236" t="s">
        <v>598</v>
      </c>
      <c r="G17" s="521" t="s">
        <v>320</v>
      </c>
      <c r="H17" s="979" t="s">
        <v>2381</v>
      </c>
      <c r="I17" s="980" t="s">
        <v>2057</v>
      </c>
      <c r="J17" s="427" t="s">
        <v>2425</v>
      </c>
      <c r="K17" s="959"/>
      <c r="L17" s="959"/>
      <c r="M17" s="959"/>
      <c r="N17" s="959" t="s">
        <v>3621</v>
      </c>
      <c r="O17" s="959"/>
      <c r="P17" s="959"/>
      <c r="Q17" s="959"/>
      <c r="R17" s="959"/>
      <c r="S17" s="959"/>
      <c r="T17" s="959"/>
      <c r="U17" s="959"/>
      <c r="V17" s="959"/>
      <c r="W17" s="427" t="s">
        <v>2122</v>
      </c>
    </row>
    <row r="18" spans="1:23" ht="41.4" x14ac:dyDescent="0.25">
      <c r="A18" s="228" t="s">
        <v>97</v>
      </c>
      <c r="B18" s="222" t="s">
        <v>1291</v>
      </c>
      <c r="C18" s="222" t="s">
        <v>597</v>
      </c>
      <c r="D18" s="222" t="s">
        <v>1930</v>
      </c>
      <c r="E18" s="224" t="s">
        <v>1957</v>
      </c>
      <c r="F18" s="236" t="s">
        <v>599</v>
      </c>
      <c r="G18" s="521" t="s">
        <v>320</v>
      </c>
      <c r="H18" s="979" t="s">
        <v>2381</v>
      </c>
      <c r="I18" s="980" t="s">
        <v>2057</v>
      </c>
      <c r="J18" s="427" t="s">
        <v>2425</v>
      </c>
      <c r="K18" s="959"/>
      <c r="L18" s="959"/>
      <c r="M18" s="959"/>
      <c r="N18" s="959" t="s">
        <v>3621</v>
      </c>
      <c r="O18" s="959"/>
      <c r="P18" s="959"/>
      <c r="Q18" s="959"/>
      <c r="R18" s="959"/>
      <c r="S18" s="959"/>
      <c r="T18" s="959"/>
      <c r="U18" s="959"/>
      <c r="V18" s="959"/>
      <c r="W18" s="427" t="s">
        <v>2122</v>
      </c>
    </row>
    <row r="19" spans="1:23" ht="41.4" x14ac:dyDescent="0.25">
      <c r="A19" s="228" t="s">
        <v>98</v>
      </c>
      <c r="B19" s="222" t="s">
        <v>1291</v>
      </c>
      <c r="C19" s="222" t="s">
        <v>597</v>
      </c>
      <c r="D19" s="222" t="s">
        <v>1930</v>
      </c>
      <c r="E19" s="224" t="s">
        <v>1957</v>
      </c>
      <c r="F19" s="236" t="s">
        <v>600</v>
      </c>
      <c r="G19" s="521" t="s">
        <v>320</v>
      </c>
      <c r="H19" s="979" t="s">
        <v>2381</v>
      </c>
      <c r="I19" s="980" t="s">
        <v>2057</v>
      </c>
      <c r="J19" s="427" t="s">
        <v>2425</v>
      </c>
      <c r="K19" s="959"/>
      <c r="L19" s="959"/>
      <c r="M19" s="959"/>
      <c r="N19" s="959" t="s">
        <v>3621</v>
      </c>
      <c r="O19" s="959"/>
      <c r="P19" s="959"/>
      <c r="Q19" s="959"/>
      <c r="R19" s="959"/>
      <c r="S19" s="959"/>
      <c r="T19" s="959"/>
      <c r="U19" s="959"/>
      <c r="V19" s="959"/>
      <c r="W19" s="427" t="s">
        <v>2122</v>
      </c>
    </row>
    <row r="20" spans="1:23" ht="27.6" x14ac:dyDescent="0.25">
      <c r="A20" s="228" t="s">
        <v>99</v>
      </c>
      <c r="B20" s="222" t="s">
        <v>1291</v>
      </c>
      <c r="C20" s="222" t="s">
        <v>597</v>
      </c>
      <c r="D20" s="222" t="s">
        <v>1930</v>
      </c>
      <c r="E20" s="224" t="s">
        <v>1957</v>
      </c>
      <c r="F20" s="236" t="s">
        <v>601</v>
      </c>
      <c r="G20" s="521" t="s">
        <v>320</v>
      </c>
      <c r="H20" s="979" t="s">
        <v>2381</v>
      </c>
      <c r="I20" s="980" t="s">
        <v>2057</v>
      </c>
      <c r="J20" s="427" t="s">
        <v>2425</v>
      </c>
      <c r="K20" s="959"/>
      <c r="L20" s="959"/>
      <c r="M20" s="959"/>
      <c r="N20" s="959" t="s">
        <v>3621</v>
      </c>
      <c r="O20" s="959"/>
      <c r="P20" s="959"/>
      <c r="Q20" s="959"/>
      <c r="R20" s="959"/>
      <c r="S20" s="959"/>
      <c r="T20" s="959"/>
      <c r="U20" s="959"/>
      <c r="V20" s="959"/>
      <c r="W20" s="427" t="s">
        <v>2122</v>
      </c>
    </row>
    <row r="21" spans="1:23" ht="27.6" x14ac:dyDescent="0.25">
      <c r="A21" s="228" t="s">
        <v>100</v>
      </c>
      <c r="B21" s="222" t="s">
        <v>1291</v>
      </c>
      <c r="C21" s="222" t="s">
        <v>597</v>
      </c>
      <c r="D21" s="222" t="s">
        <v>1930</v>
      </c>
      <c r="E21" s="224" t="s">
        <v>1957</v>
      </c>
      <c r="F21" s="236" t="s">
        <v>602</v>
      </c>
      <c r="G21" s="521" t="s">
        <v>323</v>
      </c>
      <c r="H21" s="979" t="s">
        <v>2381</v>
      </c>
      <c r="I21" s="980" t="s">
        <v>2057</v>
      </c>
      <c r="J21" s="427" t="s">
        <v>2425</v>
      </c>
      <c r="K21" s="959"/>
      <c r="L21" s="959"/>
      <c r="M21" s="959"/>
      <c r="N21" s="959" t="s">
        <v>3621</v>
      </c>
      <c r="O21" s="959"/>
      <c r="P21" s="959"/>
      <c r="Q21" s="959"/>
      <c r="R21" s="959"/>
      <c r="S21" s="959"/>
      <c r="T21" s="959"/>
      <c r="U21" s="959"/>
      <c r="V21" s="959"/>
      <c r="W21" s="427" t="s">
        <v>1083</v>
      </c>
    </row>
    <row r="22" spans="1:23" ht="41.4" x14ac:dyDescent="0.25">
      <c r="A22" s="228" t="s">
        <v>101</v>
      </c>
      <c r="B22" s="222" t="s">
        <v>1291</v>
      </c>
      <c r="C22" s="222" t="s">
        <v>597</v>
      </c>
      <c r="D22" s="222" t="s">
        <v>1930</v>
      </c>
      <c r="E22" s="224" t="s">
        <v>1957</v>
      </c>
      <c r="F22" s="236" t="s">
        <v>603</v>
      </c>
      <c r="G22" s="521" t="s">
        <v>320</v>
      </c>
      <c r="H22" s="979" t="s">
        <v>2381</v>
      </c>
      <c r="I22" s="980" t="s">
        <v>2057</v>
      </c>
      <c r="J22" s="427" t="s">
        <v>2425</v>
      </c>
      <c r="K22" s="959"/>
      <c r="L22" s="959"/>
      <c r="M22" s="959"/>
      <c r="N22" s="959" t="s">
        <v>3621</v>
      </c>
      <c r="O22" s="959"/>
      <c r="P22" s="959"/>
      <c r="Q22" s="959"/>
      <c r="R22" s="959"/>
      <c r="S22" s="959"/>
      <c r="T22" s="959"/>
      <c r="U22" s="959"/>
      <c r="V22" s="959"/>
      <c r="W22" s="427" t="s">
        <v>1083</v>
      </c>
    </row>
    <row r="23" spans="1:23" ht="165.6" x14ac:dyDescent="0.25">
      <c r="A23" s="228" t="s">
        <v>102</v>
      </c>
      <c r="B23" s="222" t="s">
        <v>1291</v>
      </c>
      <c r="C23" s="222" t="s">
        <v>597</v>
      </c>
      <c r="D23" s="222" t="s">
        <v>1930</v>
      </c>
      <c r="E23" s="224" t="s">
        <v>1957</v>
      </c>
      <c r="F23" s="236" t="s">
        <v>294</v>
      </c>
      <c r="G23" s="228" t="s">
        <v>320</v>
      </c>
      <c r="H23" s="979" t="s">
        <v>2381</v>
      </c>
      <c r="I23" s="983" t="s">
        <v>2059</v>
      </c>
      <c r="J23" s="427" t="s">
        <v>2425</v>
      </c>
      <c r="K23" s="959"/>
      <c r="L23" s="959"/>
      <c r="M23" s="959"/>
      <c r="N23" s="959" t="s">
        <v>3621</v>
      </c>
      <c r="O23" s="959"/>
      <c r="P23" s="959"/>
      <c r="Q23" s="959"/>
      <c r="R23" s="959"/>
      <c r="S23" s="959"/>
      <c r="T23" s="959"/>
      <c r="U23" s="959"/>
      <c r="V23" s="959"/>
      <c r="W23" s="427" t="s">
        <v>1083</v>
      </c>
    </row>
    <row r="24" spans="1:23" ht="27.6" x14ac:dyDescent="0.25">
      <c r="A24" s="228" t="s">
        <v>3622</v>
      </c>
      <c r="B24" s="222" t="s">
        <v>1291</v>
      </c>
      <c r="C24" s="222" t="s">
        <v>597</v>
      </c>
      <c r="D24" s="222" t="s">
        <v>1930</v>
      </c>
      <c r="E24" s="224" t="s">
        <v>1957</v>
      </c>
      <c r="F24" s="236" t="s">
        <v>295</v>
      </c>
      <c r="G24" s="228" t="s">
        <v>320</v>
      </c>
      <c r="H24" s="979" t="s">
        <v>2381</v>
      </c>
      <c r="I24" s="980" t="s">
        <v>2057</v>
      </c>
      <c r="J24" s="427" t="s">
        <v>2425</v>
      </c>
      <c r="K24" s="959"/>
      <c r="L24" s="959"/>
      <c r="M24" s="959"/>
      <c r="N24" s="959" t="s">
        <v>3621</v>
      </c>
      <c r="O24" s="959"/>
      <c r="P24" s="959"/>
      <c r="Q24" s="959"/>
      <c r="R24" s="959"/>
      <c r="S24" s="959"/>
      <c r="T24" s="959"/>
      <c r="U24" s="959"/>
      <c r="V24" s="959"/>
      <c r="W24" s="427" t="s">
        <v>2122</v>
      </c>
    </row>
    <row r="25" spans="1:23" ht="27.6" x14ac:dyDescent="0.25">
      <c r="A25" s="228" t="s">
        <v>103</v>
      </c>
      <c r="B25" s="222" t="s">
        <v>1291</v>
      </c>
      <c r="C25" s="222" t="s">
        <v>597</v>
      </c>
      <c r="D25" s="222" t="s">
        <v>1930</v>
      </c>
      <c r="E25" s="224" t="s">
        <v>1957</v>
      </c>
      <c r="F25" s="236" t="s">
        <v>296</v>
      </c>
      <c r="G25" s="228" t="s">
        <v>320</v>
      </c>
      <c r="H25" s="979"/>
      <c r="I25" s="980" t="s">
        <v>2057</v>
      </c>
      <c r="J25" s="427" t="s">
        <v>2425</v>
      </c>
      <c r="K25" s="959"/>
      <c r="L25" s="959"/>
      <c r="M25" s="959"/>
      <c r="N25" s="959" t="s">
        <v>3621</v>
      </c>
      <c r="O25" s="959"/>
      <c r="P25" s="959"/>
      <c r="Q25" s="959"/>
      <c r="R25" s="959"/>
      <c r="S25" s="959"/>
      <c r="T25" s="959"/>
      <c r="U25" s="959"/>
      <c r="V25" s="959"/>
      <c r="W25" s="427" t="s">
        <v>2122</v>
      </c>
    </row>
    <row r="26" spans="1:23" ht="174" customHeight="1" x14ac:dyDescent="0.25">
      <c r="A26" s="228" t="s">
        <v>104</v>
      </c>
      <c r="B26" s="230" t="s">
        <v>1411</v>
      </c>
      <c r="C26" s="230" t="s">
        <v>109</v>
      </c>
      <c r="D26" s="222" t="s">
        <v>1925</v>
      </c>
      <c r="E26" s="222" t="s">
        <v>1925</v>
      </c>
      <c r="F26" s="222" t="s">
        <v>110</v>
      </c>
      <c r="G26" s="228" t="s">
        <v>323</v>
      </c>
      <c r="H26" s="979"/>
      <c r="I26" s="980" t="s">
        <v>2057</v>
      </c>
      <c r="J26" s="427" t="s">
        <v>2522</v>
      </c>
      <c r="K26" s="959"/>
      <c r="L26" s="959"/>
      <c r="M26" s="959"/>
      <c r="N26" s="959" t="s">
        <v>3623</v>
      </c>
      <c r="O26" s="959" t="s">
        <v>3624</v>
      </c>
      <c r="P26" s="982">
        <v>41333</v>
      </c>
      <c r="Q26" s="959"/>
      <c r="R26" s="959"/>
      <c r="S26" s="959"/>
      <c r="T26" s="959"/>
      <c r="U26" s="959" t="s">
        <v>3268</v>
      </c>
      <c r="V26" s="959"/>
      <c r="W26" s="427" t="s">
        <v>2464</v>
      </c>
    </row>
    <row r="27" spans="1:23" ht="41.4" x14ac:dyDescent="0.25">
      <c r="A27" s="228" t="s">
        <v>105</v>
      </c>
      <c r="B27" s="230" t="s">
        <v>1411</v>
      </c>
      <c r="C27" s="230" t="s">
        <v>109</v>
      </c>
      <c r="D27" s="222" t="s">
        <v>1925</v>
      </c>
      <c r="E27" s="222" t="s">
        <v>1925</v>
      </c>
      <c r="F27" s="222" t="s">
        <v>3625</v>
      </c>
      <c r="G27" s="228" t="s">
        <v>323</v>
      </c>
      <c r="H27" s="979"/>
      <c r="I27" s="980" t="s">
        <v>2057</v>
      </c>
      <c r="J27" s="427" t="s">
        <v>2399</v>
      </c>
      <c r="K27" s="959"/>
      <c r="L27" s="959"/>
      <c r="M27" s="959"/>
      <c r="N27" s="959" t="s">
        <v>3626</v>
      </c>
      <c r="O27" s="959"/>
      <c r="P27" s="959"/>
      <c r="Q27" s="959"/>
      <c r="R27" s="959"/>
      <c r="S27" s="959"/>
      <c r="T27" s="959"/>
      <c r="U27" s="959"/>
      <c r="V27" s="959"/>
      <c r="W27" s="427" t="s">
        <v>2122</v>
      </c>
    </row>
    <row r="28" spans="1:23" ht="27.6" x14ac:dyDescent="0.25">
      <c r="A28" s="228" t="s">
        <v>106</v>
      </c>
      <c r="B28" s="230" t="s">
        <v>1411</v>
      </c>
      <c r="C28" s="230" t="s">
        <v>109</v>
      </c>
      <c r="D28" s="222" t="s">
        <v>1925</v>
      </c>
      <c r="E28" s="222" t="s">
        <v>1925</v>
      </c>
      <c r="F28" s="222" t="s">
        <v>111</v>
      </c>
      <c r="G28" s="228" t="s">
        <v>323</v>
      </c>
      <c r="H28" s="979"/>
      <c r="I28" s="980" t="s">
        <v>2057</v>
      </c>
      <c r="J28" s="427" t="s">
        <v>2422</v>
      </c>
      <c r="K28" s="959"/>
      <c r="L28" s="959"/>
      <c r="M28" s="959"/>
      <c r="N28" s="959" t="s">
        <v>3816</v>
      </c>
      <c r="O28" s="959"/>
      <c r="P28" s="959"/>
      <c r="Q28" s="959"/>
      <c r="R28" s="959"/>
      <c r="S28" s="959"/>
      <c r="T28" s="959"/>
      <c r="U28" s="959"/>
      <c r="V28" s="959"/>
      <c r="W28" s="427" t="s">
        <v>2122</v>
      </c>
    </row>
    <row r="29" spans="1:23" ht="27.6" x14ac:dyDescent="0.25">
      <c r="A29" s="228" t="s">
        <v>107</v>
      </c>
      <c r="B29" s="230" t="s">
        <v>1411</v>
      </c>
      <c r="C29" s="230" t="s">
        <v>109</v>
      </c>
      <c r="D29" s="222" t="s">
        <v>1925</v>
      </c>
      <c r="E29" s="222" t="s">
        <v>1925</v>
      </c>
      <c r="F29" s="388" t="s">
        <v>112</v>
      </c>
      <c r="G29" s="228" t="s">
        <v>323</v>
      </c>
      <c r="H29" s="979"/>
      <c r="I29" s="980" t="s">
        <v>2057</v>
      </c>
      <c r="J29" s="427" t="s">
        <v>2422</v>
      </c>
      <c r="K29" s="959"/>
      <c r="L29" s="959"/>
      <c r="M29" s="959"/>
      <c r="N29" s="959" t="s">
        <v>3817</v>
      </c>
      <c r="O29" s="959"/>
      <c r="P29" s="959"/>
      <c r="Q29" s="959"/>
      <c r="R29" s="959"/>
      <c r="S29" s="959"/>
      <c r="T29" s="959"/>
      <c r="U29" s="959"/>
      <c r="V29" s="959"/>
      <c r="W29" s="427" t="s">
        <v>2122</v>
      </c>
    </row>
    <row r="30" spans="1:23" ht="55.2" x14ac:dyDescent="0.25">
      <c r="A30" s="228" t="s">
        <v>108</v>
      </c>
      <c r="B30" s="230" t="s">
        <v>1411</v>
      </c>
      <c r="C30" s="230" t="s">
        <v>109</v>
      </c>
      <c r="D30" s="222" t="s">
        <v>1925</v>
      </c>
      <c r="E30" s="222" t="s">
        <v>1925</v>
      </c>
      <c r="F30" s="222" t="s">
        <v>113</v>
      </c>
      <c r="G30" s="228" t="s">
        <v>323</v>
      </c>
      <c r="H30" s="979"/>
      <c r="I30" s="980" t="s">
        <v>2057</v>
      </c>
      <c r="J30" s="427" t="s">
        <v>2422</v>
      </c>
      <c r="K30" s="959"/>
      <c r="L30" s="959"/>
      <c r="M30" s="959"/>
      <c r="N30" s="959" t="s">
        <v>3818</v>
      </c>
      <c r="O30" s="959"/>
      <c r="P30" s="959"/>
      <c r="Q30" s="959"/>
      <c r="R30" s="959"/>
      <c r="S30" s="959"/>
      <c r="T30" s="959"/>
      <c r="U30" s="959"/>
      <c r="V30" s="959"/>
      <c r="W30" s="427" t="s">
        <v>2429</v>
      </c>
    </row>
    <row r="31" spans="1:23" x14ac:dyDescent="0.25">
      <c r="J31" s="440"/>
      <c r="K31" s="239"/>
      <c r="L31" s="239"/>
      <c r="M31" s="239"/>
      <c r="N31" s="239"/>
      <c r="O31" s="239"/>
      <c r="P31" s="239"/>
      <c r="Q31" s="239"/>
      <c r="R31" s="239"/>
      <c r="S31" s="239"/>
      <c r="T31" s="239"/>
      <c r="U31" s="239"/>
      <c r="V31" s="239"/>
      <c r="W31" s="440"/>
    </row>
    <row r="32" spans="1:23" x14ac:dyDescent="0.25">
      <c r="J32" s="440"/>
      <c r="K32" s="239"/>
      <c r="L32" s="239"/>
      <c r="M32" s="239"/>
      <c r="N32" s="239"/>
      <c r="O32" s="239"/>
      <c r="P32" s="239"/>
      <c r="Q32" s="239"/>
      <c r="R32" s="239"/>
      <c r="S32" s="239"/>
      <c r="T32" s="239"/>
      <c r="U32" s="239"/>
      <c r="V32" s="239"/>
      <c r="W32" s="440"/>
    </row>
    <row r="33" spans="10:23" x14ac:dyDescent="0.25">
      <c r="J33" s="440"/>
      <c r="K33" s="239"/>
      <c r="L33" s="239"/>
      <c r="M33" s="239"/>
      <c r="N33" s="239"/>
      <c r="O33" s="239"/>
      <c r="P33" s="239"/>
      <c r="Q33" s="239"/>
      <c r="R33" s="239"/>
      <c r="S33" s="239"/>
      <c r="T33" s="239"/>
      <c r="U33" s="239"/>
      <c r="V33" s="239"/>
      <c r="W33" s="440"/>
    </row>
    <row r="34" spans="10:23" x14ac:dyDescent="0.25">
      <c r="J34" s="440"/>
      <c r="K34" s="239"/>
      <c r="L34" s="239"/>
      <c r="M34" s="239"/>
      <c r="N34" s="239"/>
      <c r="O34" s="239"/>
      <c r="P34" s="239"/>
      <c r="Q34" s="239"/>
      <c r="R34" s="239"/>
      <c r="S34" s="239"/>
      <c r="T34" s="239"/>
      <c r="U34" s="239"/>
      <c r="V34" s="239"/>
      <c r="W34" s="440"/>
    </row>
    <row r="35" spans="10:23" x14ac:dyDescent="0.25">
      <c r="J35" s="440"/>
      <c r="K35" s="239"/>
      <c r="L35" s="239"/>
      <c r="M35" s="239"/>
      <c r="N35" s="239"/>
      <c r="O35" s="239"/>
      <c r="P35" s="239"/>
      <c r="Q35" s="239"/>
      <c r="R35" s="239"/>
      <c r="S35" s="239"/>
      <c r="T35" s="239"/>
      <c r="U35" s="239"/>
      <c r="V35" s="239"/>
      <c r="W35" s="440"/>
    </row>
    <row r="36" spans="10:23" x14ac:dyDescent="0.25">
      <c r="J36" s="440"/>
      <c r="K36" s="239"/>
      <c r="L36" s="239"/>
      <c r="M36" s="239"/>
      <c r="N36" s="239"/>
      <c r="O36" s="239"/>
      <c r="P36" s="239"/>
      <c r="Q36" s="239"/>
      <c r="R36" s="239"/>
      <c r="S36" s="239"/>
      <c r="T36" s="239"/>
      <c r="U36" s="239"/>
      <c r="V36" s="239"/>
      <c r="W36" s="440"/>
    </row>
    <row r="37" spans="10:23" x14ac:dyDescent="0.25">
      <c r="J37" s="440"/>
      <c r="K37" s="239"/>
      <c r="L37" s="239"/>
      <c r="M37" s="239"/>
      <c r="N37" s="239"/>
      <c r="O37" s="239"/>
      <c r="P37" s="239"/>
      <c r="Q37" s="239"/>
      <c r="R37" s="239"/>
      <c r="S37" s="239"/>
      <c r="T37" s="239"/>
      <c r="U37" s="239"/>
      <c r="V37" s="239"/>
      <c r="W37" s="440"/>
    </row>
    <row r="38" spans="10:23" x14ac:dyDescent="0.25">
      <c r="J38" s="440"/>
      <c r="K38" s="239"/>
      <c r="L38" s="239"/>
      <c r="M38" s="239"/>
      <c r="N38" s="239"/>
      <c r="O38" s="239"/>
      <c r="P38" s="239"/>
      <c r="Q38" s="239"/>
      <c r="R38" s="239"/>
      <c r="S38" s="239"/>
      <c r="T38" s="239"/>
      <c r="U38" s="239"/>
      <c r="V38" s="239"/>
      <c r="W38" s="440"/>
    </row>
    <row r="39" spans="10:23" x14ac:dyDescent="0.25">
      <c r="J39" s="440"/>
      <c r="K39" s="239"/>
      <c r="L39" s="239"/>
      <c r="M39" s="239"/>
      <c r="N39" s="239"/>
      <c r="O39" s="239"/>
      <c r="P39" s="239"/>
      <c r="Q39" s="239"/>
      <c r="R39" s="239"/>
      <c r="S39" s="239"/>
      <c r="T39" s="239"/>
      <c r="U39" s="239"/>
      <c r="V39" s="239"/>
      <c r="W39" s="440"/>
    </row>
    <row r="40" spans="10:23" x14ac:dyDescent="0.25">
      <c r="J40" s="440"/>
      <c r="K40" s="239"/>
      <c r="L40" s="239"/>
      <c r="M40" s="239"/>
      <c r="N40" s="239"/>
      <c r="O40" s="239"/>
      <c r="P40" s="239"/>
      <c r="Q40" s="239"/>
      <c r="R40" s="239"/>
      <c r="S40" s="239"/>
      <c r="T40" s="239"/>
      <c r="U40" s="239"/>
      <c r="V40" s="239"/>
      <c r="W40" s="440"/>
    </row>
    <row r="41" spans="10:23" x14ac:dyDescent="0.25">
      <c r="J41" s="440"/>
      <c r="K41" s="239"/>
      <c r="L41" s="239"/>
      <c r="M41" s="239"/>
      <c r="N41" s="239"/>
      <c r="O41" s="239"/>
      <c r="P41" s="239"/>
      <c r="Q41" s="239"/>
      <c r="R41" s="239"/>
      <c r="S41" s="239"/>
      <c r="T41" s="239"/>
      <c r="U41" s="239"/>
      <c r="V41" s="239"/>
      <c r="W41" s="440"/>
    </row>
    <row r="42" spans="10:23" x14ac:dyDescent="0.25">
      <c r="J42" s="440"/>
      <c r="K42" s="239"/>
      <c r="L42" s="239"/>
      <c r="M42" s="239"/>
      <c r="N42" s="239"/>
      <c r="O42" s="239"/>
      <c r="P42" s="239"/>
      <c r="Q42" s="239"/>
      <c r="R42" s="239"/>
      <c r="S42" s="239"/>
      <c r="T42" s="239"/>
      <c r="U42" s="239"/>
      <c r="V42" s="239"/>
      <c r="W42" s="440"/>
    </row>
    <row r="43" spans="10:23" x14ac:dyDescent="0.25">
      <c r="J43" s="440"/>
      <c r="K43" s="239"/>
      <c r="L43" s="239"/>
      <c r="M43" s="239"/>
      <c r="N43" s="239"/>
      <c r="O43" s="239"/>
      <c r="P43" s="239"/>
      <c r="Q43" s="239"/>
      <c r="R43" s="239"/>
      <c r="S43" s="239"/>
      <c r="T43" s="239"/>
      <c r="U43" s="239"/>
      <c r="V43" s="239"/>
      <c r="W43" s="440"/>
    </row>
    <row r="44" spans="10:23" x14ac:dyDescent="0.25">
      <c r="J44" s="440"/>
      <c r="K44" s="239"/>
      <c r="L44" s="239"/>
      <c r="M44" s="239"/>
      <c r="N44" s="239"/>
      <c r="O44" s="239"/>
      <c r="P44" s="239"/>
      <c r="Q44" s="239"/>
      <c r="R44" s="239"/>
      <c r="S44" s="239"/>
      <c r="T44" s="239"/>
      <c r="U44" s="239"/>
      <c r="V44" s="239"/>
      <c r="W44" s="440"/>
    </row>
    <row r="45" spans="10:23" x14ac:dyDescent="0.25">
      <c r="J45" s="440"/>
      <c r="K45" s="239"/>
      <c r="L45" s="239"/>
      <c r="M45" s="239"/>
      <c r="N45" s="239"/>
      <c r="O45" s="239"/>
      <c r="P45" s="239"/>
      <c r="Q45" s="239"/>
      <c r="R45" s="239"/>
      <c r="S45" s="239"/>
      <c r="T45" s="239"/>
      <c r="U45" s="239"/>
      <c r="V45" s="239"/>
      <c r="W45" s="440"/>
    </row>
    <row r="46" spans="10:23" x14ac:dyDescent="0.25">
      <c r="J46" s="440"/>
      <c r="K46" s="239"/>
      <c r="L46" s="239"/>
      <c r="M46" s="239"/>
      <c r="N46" s="239"/>
      <c r="O46" s="239"/>
      <c r="P46" s="239"/>
      <c r="Q46" s="239"/>
      <c r="R46" s="239"/>
      <c r="S46" s="239"/>
      <c r="T46" s="239"/>
      <c r="U46" s="239"/>
      <c r="V46" s="239"/>
      <c r="W46" s="440"/>
    </row>
    <row r="47" spans="10:23" x14ac:dyDescent="0.25">
      <c r="J47" s="440"/>
      <c r="K47" s="239"/>
      <c r="L47" s="239"/>
      <c r="M47" s="239"/>
      <c r="N47" s="239"/>
      <c r="O47" s="239"/>
      <c r="P47" s="239"/>
      <c r="Q47" s="239"/>
      <c r="R47" s="239"/>
      <c r="S47" s="239"/>
      <c r="T47" s="239"/>
      <c r="U47" s="239"/>
      <c r="V47" s="239"/>
      <c r="W47" s="440"/>
    </row>
    <row r="48" spans="10:23" x14ac:dyDescent="0.25">
      <c r="J48" s="440"/>
      <c r="K48" s="239"/>
      <c r="L48" s="239"/>
      <c r="M48" s="239"/>
      <c r="N48" s="239"/>
      <c r="O48" s="239"/>
      <c r="P48" s="239"/>
      <c r="Q48" s="239"/>
      <c r="R48" s="239"/>
      <c r="S48" s="239"/>
      <c r="T48" s="239"/>
      <c r="U48" s="239"/>
      <c r="V48" s="239"/>
      <c r="W48" s="440"/>
    </row>
    <row r="49" spans="10:23" x14ac:dyDescent="0.25">
      <c r="J49" s="440"/>
      <c r="K49" s="239"/>
      <c r="L49" s="239"/>
      <c r="M49" s="239"/>
      <c r="N49" s="239"/>
      <c r="O49" s="239"/>
      <c r="P49" s="239"/>
      <c r="Q49" s="239"/>
      <c r="R49" s="239"/>
      <c r="S49" s="239"/>
      <c r="T49" s="239"/>
      <c r="U49" s="239"/>
      <c r="V49" s="239"/>
      <c r="W49" s="440"/>
    </row>
    <row r="50" spans="10:23" x14ac:dyDescent="0.25">
      <c r="J50" s="440"/>
      <c r="K50" s="239"/>
      <c r="L50" s="239"/>
      <c r="M50" s="239"/>
      <c r="N50" s="239"/>
      <c r="O50" s="239"/>
      <c r="P50" s="239"/>
      <c r="Q50" s="239"/>
      <c r="R50" s="239"/>
      <c r="S50" s="239"/>
      <c r="T50" s="239"/>
      <c r="U50" s="239"/>
      <c r="V50" s="239"/>
      <c r="W50" s="440"/>
    </row>
    <row r="51" spans="10:23" x14ac:dyDescent="0.25">
      <c r="J51" s="440"/>
      <c r="K51" s="239"/>
      <c r="L51" s="239"/>
      <c r="M51" s="239"/>
      <c r="N51" s="239"/>
      <c r="O51" s="239"/>
      <c r="P51" s="239"/>
      <c r="Q51" s="239"/>
      <c r="R51" s="239"/>
      <c r="S51" s="239"/>
      <c r="T51" s="239"/>
      <c r="U51" s="239"/>
      <c r="V51" s="239"/>
      <c r="W51" s="440"/>
    </row>
    <row r="52" spans="10:23" x14ac:dyDescent="0.25">
      <c r="J52" s="440"/>
      <c r="K52" s="239"/>
      <c r="L52" s="239"/>
      <c r="M52" s="239"/>
      <c r="N52" s="239"/>
      <c r="O52" s="239"/>
      <c r="P52" s="239"/>
      <c r="Q52" s="239"/>
      <c r="R52" s="239"/>
      <c r="S52" s="239"/>
      <c r="T52" s="239"/>
      <c r="U52" s="239"/>
      <c r="V52" s="239"/>
      <c r="W52" s="440"/>
    </row>
    <row r="53" spans="10:23" x14ac:dyDescent="0.25">
      <c r="J53" s="440"/>
      <c r="K53" s="239"/>
      <c r="L53" s="239"/>
      <c r="M53" s="239"/>
      <c r="N53" s="239"/>
      <c r="O53" s="239"/>
      <c r="P53" s="239"/>
      <c r="Q53" s="239"/>
      <c r="R53" s="239"/>
      <c r="S53" s="239"/>
      <c r="T53" s="239"/>
      <c r="U53" s="239"/>
      <c r="V53" s="239"/>
      <c r="W53" s="440"/>
    </row>
    <row r="54" spans="10:23" x14ac:dyDescent="0.25">
      <c r="J54" s="440"/>
      <c r="K54" s="239"/>
      <c r="L54" s="239"/>
      <c r="M54" s="239"/>
      <c r="N54" s="239"/>
      <c r="O54" s="239"/>
      <c r="P54" s="239"/>
      <c r="Q54" s="239"/>
      <c r="R54" s="239"/>
      <c r="S54" s="239"/>
      <c r="T54" s="239"/>
      <c r="U54" s="239"/>
      <c r="V54" s="239"/>
      <c r="W54" s="440"/>
    </row>
    <row r="55" spans="10:23" x14ac:dyDescent="0.25">
      <c r="J55" s="440"/>
      <c r="K55" s="239"/>
      <c r="L55" s="239"/>
      <c r="M55" s="239"/>
      <c r="N55" s="239"/>
      <c r="O55" s="239"/>
      <c r="P55" s="239"/>
      <c r="Q55" s="239"/>
      <c r="R55" s="239"/>
      <c r="S55" s="239"/>
      <c r="T55" s="239"/>
      <c r="U55" s="239"/>
      <c r="V55" s="239"/>
      <c r="W55" s="440"/>
    </row>
    <row r="56" spans="10:23" x14ac:dyDescent="0.25">
      <c r="J56" s="440"/>
      <c r="K56" s="239"/>
      <c r="L56" s="239"/>
      <c r="M56" s="239"/>
      <c r="N56" s="239"/>
      <c r="O56" s="239"/>
      <c r="P56" s="239"/>
      <c r="Q56" s="239"/>
      <c r="R56" s="239"/>
      <c r="S56" s="239"/>
      <c r="T56" s="239"/>
      <c r="U56" s="239"/>
      <c r="V56" s="239"/>
      <c r="W56" s="440"/>
    </row>
    <row r="57" spans="10:23" x14ac:dyDescent="0.25">
      <c r="J57" s="440"/>
      <c r="K57" s="239"/>
      <c r="L57" s="239"/>
      <c r="M57" s="239"/>
      <c r="N57" s="239"/>
      <c r="O57" s="239"/>
      <c r="P57" s="239"/>
      <c r="Q57" s="239"/>
      <c r="R57" s="239"/>
      <c r="S57" s="239"/>
      <c r="T57" s="239"/>
      <c r="U57" s="239"/>
      <c r="V57" s="239"/>
      <c r="W57" s="440"/>
    </row>
    <row r="58" spans="10:23" x14ac:dyDescent="0.25">
      <c r="J58" s="440"/>
      <c r="K58" s="239"/>
      <c r="L58" s="239"/>
      <c r="M58" s="239"/>
      <c r="N58" s="239"/>
      <c r="O58" s="239"/>
      <c r="P58" s="239"/>
      <c r="Q58" s="239"/>
      <c r="R58" s="239"/>
      <c r="S58" s="239"/>
      <c r="T58" s="239"/>
      <c r="U58" s="239"/>
      <c r="V58" s="239"/>
      <c r="W58" s="440"/>
    </row>
    <row r="59" spans="10:23" x14ac:dyDescent="0.25">
      <c r="J59" s="440"/>
      <c r="K59" s="239"/>
      <c r="L59" s="239"/>
      <c r="M59" s="239"/>
      <c r="N59" s="239"/>
      <c r="O59" s="239"/>
      <c r="P59" s="239"/>
      <c r="Q59" s="239"/>
      <c r="R59" s="239"/>
      <c r="S59" s="239"/>
      <c r="T59" s="239"/>
      <c r="U59" s="239"/>
      <c r="V59" s="239"/>
      <c r="W59" s="440"/>
    </row>
    <row r="60" spans="10:23" x14ac:dyDescent="0.25">
      <c r="J60" s="440"/>
      <c r="K60" s="239"/>
      <c r="L60" s="239"/>
      <c r="M60" s="239"/>
      <c r="N60" s="239"/>
      <c r="O60" s="239"/>
      <c r="P60" s="239"/>
      <c r="Q60" s="239"/>
      <c r="R60" s="239"/>
      <c r="S60" s="239"/>
      <c r="T60" s="239"/>
      <c r="U60" s="239"/>
      <c r="V60" s="239"/>
      <c r="W60" s="440"/>
    </row>
    <row r="61" spans="10:23" x14ac:dyDescent="0.25">
      <c r="J61" s="440"/>
      <c r="K61" s="239"/>
      <c r="L61" s="239"/>
      <c r="M61" s="239"/>
      <c r="N61" s="239"/>
      <c r="O61" s="239"/>
      <c r="P61" s="239"/>
      <c r="Q61" s="239"/>
      <c r="R61" s="239"/>
      <c r="S61" s="239"/>
      <c r="T61" s="239"/>
      <c r="U61" s="239"/>
      <c r="V61" s="239"/>
      <c r="W61" s="440"/>
    </row>
    <row r="62" spans="10:23" x14ac:dyDescent="0.25">
      <c r="J62" s="440"/>
      <c r="K62" s="239"/>
      <c r="L62" s="239"/>
      <c r="M62" s="239"/>
      <c r="N62" s="239"/>
      <c r="O62" s="239"/>
      <c r="P62" s="239"/>
      <c r="Q62" s="239"/>
      <c r="R62" s="239"/>
      <c r="S62" s="239"/>
      <c r="T62" s="239"/>
      <c r="U62" s="239"/>
      <c r="V62" s="239"/>
      <c r="W62" s="440"/>
    </row>
    <row r="63" spans="10:23" x14ac:dyDescent="0.25">
      <c r="J63" s="440"/>
      <c r="K63" s="239"/>
      <c r="L63" s="239"/>
      <c r="M63" s="239"/>
      <c r="N63" s="239"/>
      <c r="O63" s="239"/>
      <c r="P63" s="239"/>
      <c r="Q63" s="239"/>
      <c r="R63" s="239"/>
      <c r="S63" s="239"/>
      <c r="T63" s="239"/>
      <c r="U63" s="239"/>
      <c r="V63" s="239"/>
      <c r="W63" s="440"/>
    </row>
    <row r="64" spans="10:23" x14ac:dyDescent="0.25">
      <c r="J64" s="440"/>
      <c r="K64" s="239"/>
      <c r="L64" s="239"/>
      <c r="M64" s="239"/>
      <c r="N64" s="239"/>
      <c r="O64" s="239"/>
      <c r="P64" s="239"/>
      <c r="Q64" s="239"/>
      <c r="R64" s="239"/>
      <c r="S64" s="239"/>
      <c r="T64" s="239"/>
      <c r="U64" s="239"/>
      <c r="V64" s="239"/>
      <c r="W64" s="440"/>
    </row>
    <row r="65" spans="10:23" x14ac:dyDescent="0.25">
      <c r="J65" s="440"/>
      <c r="K65" s="239"/>
      <c r="L65" s="239"/>
      <c r="M65" s="239"/>
      <c r="N65" s="239"/>
      <c r="O65" s="239"/>
      <c r="P65" s="239"/>
      <c r="Q65" s="239"/>
      <c r="R65" s="239"/>
      <c r="S65" s="239"/>
      <c r="T65" s="239"/>
      <c r="U65" s="239"/>
      <c r="V65" s="239"/>
      <c r="W65" s="440"/>
    </row>
    <row r="66" spans="10:23" x14ac:dyDescent="0.25">
      <c r="J66" s="440"/>
      <c r="K66" s="239"/>
      <c r="L66" s="239"/>
      <c r="M66" s="239"/>
      <c r="N66" s="239"/>
      <c r="O66" s="239"/>
      <c r="P66" s="239"/>
      <c r="Q66" s="239"/>
      <c r="R66" s="239"/>
      <c r="S66" s="239"/>
      <c r="T66" s="239"/>
      <c r="U66" s="239"/>
      <c r="V66" s="239"/>
      <c r="W66" s="440"/>
    </row>
    <row r="67" spans="10:23" x14ac:dyDescent="0.25">
      <c r="J67" s="440"/>
      <c r="K67" s="239"/>
      <c r="L67" s="239"/>
      <c r="M67" s="239"/>
      <c r="N67" s="239"/>
      <c r="O67" s="239"/>
      <c r="P67" s="239"/>
      <c r="Q67" s="239"/>
      <c r="R67" s="239"/>
      <c r="S67" s="239"/>
      <c r="T67" s="239"/>
      <c r="U67" s="239"/>
      <c r="V67" s="239"/>
      <c r="W67" s="440"/>
    </row>
    <row r="68" spans="10:23" x14ac:dyDescent="0.25">
      <c r="J68" s="440"/>
      <c r="K68" s="239"/>
      <c r="L68" s="239"/>
      <c r="M68" s="239"/>
      <c r="N68" s="239"/>
      <c r="O68" s="239"/>
      <c r="P68" s="239"/>
      <c r="Q68" s="239"/>
      <c r="R68" s="239"/>
      <c r="S68" s="239"/>
      <c r="T68" s="239"/>
      <c r="U68" s="239"/>
      <c r="V68" s="239"/>
      <c r="W68" s="440"/>
    </row>
    <row r="69" spans="10:23" x14ac:dyDescent="0.25">
      <c r="J69" s="440"/>
      <c r="K69" s="239"/>
      <c r="L69" s="239"/>
      <c r="M69" s="239"/>
      <c r="N69" s="239"/>
      <c r="O69" s="239"/>
      <c r="P69" s="239"/>
      <c r="Q69" s="239"/>
      <c r="R69" s="239"/>
      <c r="S69" s="239"/>
      <c r="T69" s="239"/>
      <c r="U69" s="239"/>
      <c r="V69" s="239"/>
      <c r="W69" s="440"/>
    </row>
    <row r="70" spans="10:23" x14ac:dyDescent="0.25">
      <c r="J70" s="440"/>
      <c r="K70" s="239"/>
      <c r="L70" s="239"/>
      <c r="M70" s="239"/>
      <c r="N70" s="239"/>
      <c r="O70" s="239"/>
      <c r="P70" s="239"/>
      <c r="Q70" s="239"/>
      <c r="R70" s="239"/>
      <c r="S70" s="239"/>
      <c r="T70" s="239"/>
      <c r="U70" s="239"/>
      <c r="V70" s="239"/>
      <c r="W70" s="440"/>
    </row>
    <row r="71" spans="10:23" x14ac:dyDescent="0.25">
      <c r="J71" s="440"/>
      <c r="K71" s="239"/>
      <c r="L71" s="239"/>
      <c r="M71" s="239"/>
      <c r="N71" s="239"/>
      <c r="O71" s="239"/>
      <c r="P71" s="239"/>
      <c r="Q71" s="239"/>
      <c r="R71" s="239"/>
      <c r="S71" s="239"/>
      <c r="T71" s="239"/>
      <c r="U71" s="239"/>
      <c r="V71" s="239"/>
      <c r="W71" s="440"/>
    </row>
    <row r="72" spans="10:23" x14ac:dyDescent="0.25">
      <c r="J72" s="440"/>
      <c r="K72" s="239"/>
      <c r="L72" s="239"/>
      <c r="M72" s="239"/>
      <c r="N72" s="239"/>
      <c r="O72" s="239"/>
      <c r="P72" s="239"/>
      <c r="Q72" s="239"/>
      <c r="R72" s="239"/>
      <c r="S72" s="239"/>
      <c r="T72" s="239"/>
      <c r="U72" s="239"/>
      <c r="V72" s="239"/>
      <c r="W72" s="440"/>
    </row>
    <row r="73" spans="10:23" x14ac:dyDescent="0.25">
      <c r="J73" s="440"/>
      <c r="K73" s="239"/>
      <c r="L73" s="239"/>
      <c r="M73" s="239"/>
      <c r="N73" s="239"/>
      <c r="O73" s="239"/>
      <c r="P73" s="239"/>
      <c r="Q73" s="239"/>
      <c r="R73" s="239"/>
      <c r="S73" s="239"/>
      <c r="T73" s="239"/>
      <c r="U73" s="239"/>
      <c r="V73" s="239"/>
      <c r="W73" s="440"/>
    </row>
    <row r="74" spans="10:23" x14ac:dyDescent="0.25">
      <c r="J74" s="440"/>
      <c r="K74" s="239"/>
      <c r="L74" s="239"/>
      <c r="M74" s="239"/>
      <c r="N74" s="239"/>
      <c r="O74" s="239"/>
      <c r="P74" s="239"/>
      <c r="Q74" s="239"/>
      <c r="R74" s="239"/>
      <c r="S74" s="239"/>
      <c r="T74" s="239"/>
      <c r="U74" s="239"/>
      <c r="V74" s="239"/>
      <c r="W74" s="440"/>
    </row>
    <row r="75" spans="10:23" x14ac:dyDescent="0.25">
      <c r="J75" s="440"/>
      <c r="K75" s="239"/>
      <c r="L75" s="239"/>
      <c r="M75" s="239"/>
      <c r="N75" s="239"/>
      <c r="O75" s="239"/>
      <c r="P75" s="239"/>
      <c r="Q75" s="239"/>
      <c r="R75" s="239"/>
      <c r="S75" s="239"/>
      <c r="T75" s="239"/>
      <c r="U75" s="239"/>
      <c r="V75" s="239"/>
      <c r="W75" s="440"/>
    </row>
    <row r="76" spans="10:23" x14ac:dyDescent="0.25">
      <c r="J76" s="440"/>
      <c r="K76" s="239"/>
      <c r="L76" s="239"/>
      <c r="M76" s="239"/>
      <c r="N76" s="239"/>
      <c r="O76" s="239"/>
      <c r="P76" s="239"/>
      <c r="Q76" s="239"/>
      <c r="R76" s="239"/>
      <c r="S76" s="239"/>
      <c r="T76" s="239"/>
      <c r="U76" s="239"/>
      <c r="V76" s="239"/>
      <c r="W76" s="440"/>
    </row>
    <row r="77" spans="10:23" x14ac:dyDescent="0.25">
      <c r="J77" s="440"/>
      <c r="K77" s="239"/>
      <c r="L77" s="239"/>
      <c r="M77" s="239"/>
      <c r="N77" s="239"/>
      <c r="O77" s="239"/>
      <c r="P77" s="239"/>
      <c r="Q77" s="239"/>
      <c r="R77" s="239"/>
      <c r="S77" s="239"/>
      <c r="T77" s="239"/>
      <c r="U77" s="239"/>
      <c r="V77" s="239"/>
      <c r="W77" s="440"/>
    </row>
    <row r="78" spans="10:23" x14ac:dyDescent="0.25">
      <c r="J78" s="440"/>
      <c r="K78" s="239"/>
      <c r="L78" s="239"/>
      <c r="M78" s="239"/>
      <c r="N78" s="239"/>
      <c r="O78" s="239"/>
      <c r="P78" s="239"/>
      <c r="Q78" s="239"/>
      <c r="R78" s="239"/>
      <c r="S78" s="239"/>
      <c r="T78" s="239"/>
      <c r="U78" s="239"/>
      <c r="V78" s="239"/>
      <c r="W78" s="440"/>
    </row>
    <row r="79" spans="10:23" x14ac:dyDescent="0.25">
      <c r="J79" s="440"/>
      <c r="K79" s="239"/>
      <c r="L79" s="239"/>
      <c r="M79" s="239"/>
      <c r="N79" s="239"/>
      <c r="O79" s="239"/>
      <c r="P79" s="239"/>
      <c r="Q79" s="239"/>
      <c r="R79" s="239"/>
      <c r="S79" s="239"/>
      <c r="T79" s="239"/>
      <c r="U79" s="239"/>
      <c r="V79" s="239"/>
      <c r="W79" s="440"/>
    </row>
    <row r="80" spans="10:23" x14ac:dyDescent="0.25">
      <c r="J80" s="440"/>
      <c r="K80" s="239"/>
      <c r="L80" s="239"/>
      <c r="M80" s="239"/>
      <c r="N80" s="239"/>
      <c r="O80" s="239"/>
      <c r="P80" s="239"/>
      <c r="Q80" s="239"/>
      <c r="R80" s="239"/>
      <c r="S80" s="239"/>
      <c r="T80" s="239"/>
      <c r="U80" s="239"/>
      <c r="V80" s="239"/>
      <c r="W80" s="440"/>
    </row>
    <row r="81" spans="10:23" x14ac:dyDescent="0.25">
      <c r="J81" s="440"/>
      <c r="K81" s="239"/>
      <c r="L81" s="239"/>
      <c r="M81" s="239"/>
      <c r="N81" s="239"/>
      <c r="O81" s="239"/>
      <c r="P81" s="239"/>
      <c r="Q81" s="239"/>
      <c r="R81" s="239"/>
      <c r="S81" s="239"/>
      <c r="T81" s="239"/>
      <c r="U81" s="239"/>
      <c r="V81" s="239"/>
      <c r="W81" s="440"/>
    </row>
    <row r="82" spans="10:23" x14ac:dyDescent="0.25">
      <c r="J82" s="440"/>
      <c r="K82" s="239"/>
      <c r="L82" s="239"/>
      <c r="M82" s="239"/>
      <c r="N82" s="239"/>
      <c r="O82" s="239"/>
      <c r="P82" s="239"/>
      <c r="Q82" s="239"/>
      <c r="R82" s="239"/>
      <c r="S82" s="239"/>
      <c r="T82" s="239"/>
      <c r="U82" s="239"/>
      <c r="V82" s="239"/>
      <c r="W82" s="440"/>
    </row>
    <row r="83" spans="10:23" x14ac:dyDescent="0.25">
      <c r="J83" s="440"/>
      <c r="K83" s="239"/>
      <c r="L83" s="239"/>
      <c r="M83" s="239"/>
      <c r="N83" s="239"/>
      <c r="O83" s="239"/>
      <c r="P83" s="239"/>
      <c r="Q83" s="239"/>
      <c r="R83" s="239"/>
      <c r="S83" s="239"/>
      <c r="T83" s="239"/>
      <c r="U83" s="239"/>
      <c r="V83" s="239"/>
      <c r="W83" s="440"/>
    </row>
    <row r="84" spans="10:23" x14ac:dyDescent="0.25">
      <c r="J84" s="440"/>
      <c r="K84" s="239"/>
      <c r="L84" s="239"/>
      <c r="M84" s="239"/>
      <c r="N84" s="239"/>
      <c r="O84" s="239"/>
      <c r="P84" s="239"/>
      <c r="Q84" s="239"/>
      <c r="R84" s="239"/>
      <c r="S84" s="239"/>
      <c r="T84" s="239"/>
      <c r="U84" s="239"/>
      <c r="V84" s="239"/>
      <c r="W84" s="440"/>
    </row>
    <row r="85" spans="10:23" x14ac:dyDescent="0.25">
      <c r="J85" s="440"/>
      <c r="K85" s="239"/>
      <c r="L85" s="239"/>
      <c r="M85" s="239"/>
      <c r="N85" s="239"/>
      <c r="O85" s="239"/>
      <c r="P85" s="239"/>
      <c r="Q85" s="239"/>
      <c r="R85" s="239"/>
      <c r="S85" s="239"/>
      <c r="T85" s="239"/>
      <c r="U85" s="239"/>
      <c r="V85" s="239"/>
      <c r="W85" s="440"/>
    </row>
    <row r="86" spans="10:23" x14ac:dyDescent="0.25">
      <c r="J86" s="440"/>
      <c r="K86" s="239"/>
      <c r="L86" s="239"/>
      <c r="M86" s="239"/>
      <c r="N86" s="239"/>
      <c r="O86" s="239"/>
      <c r="P86" s="239"/>
      <c r="Q86" s="239"/>
      <c r="R86" s="239"/>
      <c r="S86" s="239"/>
      <c r="T86" s="239"/>
      <c r="U86" s="239"/>
      <c r="V86" s="239"/>
      <c r="W86" s="440"/>
    </row>
    <row r="87" spans="10:23" x14ac:dyDescent="0.25">
      <c r="J87" s="440"/>
      <c r="K87" s="239"/>
      <c r="L87" s="239"/>
      <c r="M87" s="239"/>
      <c r="N87" s="239"/>
      <c r="O87" s="239"/>
      <c r="P87" s="239"/>
      <c r="Q87" s="239"/>
      <c r="R87" s="239"/>
      <c r="S87" s="239"/>
      <c r="T87" s="239"/>
      <c r="U87" s="239"/>
      <c r="V87" s="239"/>
      <c r="W87" s="440"/>
    </row>
    <row r="88" spans="10:23" x14ac:dyDescent="0.25">
      <c r="J88" s="440"/>
      <c r="K88" s="239"/>
      <c r="L88" s="239"/>
      <c r="M88" s="239"/>
      <c r="N88" s="239"/>
      <c r="O88" s="239"/>
      <c r="P88" s="239"/>
      <c r="Q88" s="239"/>
      <c r="R88" s="239"/>
      <c r="S88" s="239"/>
      <c r="T88" s="239"/>
      <c r="U88" s="239"/>
      <c r="V88" s="239"/>
      <c r="W88" s="440"/>
    </row>
    <row r="89" spans="10:23" x14ac:dyDescent="0.25">
      <c r="J89" s="440"/>
      <c r="K89" s="239"/>
      <c r="L89" s="239"/>
      <c r="M89" s="239"/>
      <c r="N89" s="239"/>
      <c r="O89" s="239"/>
      <c r="P89" s="239"/>
      <c r="Q89" s="239"/>
      <c r="R89" s="239"/>
      <c r="S89" s="239"/>
      <c r="T89" s="239"/>
      <c r="U89" s="239"/>
      <c r="V89" s="239"/>
      <c r="W89" s="440"/>
    </row>
    <row r="90" spans="10:23" x14ac:dyDescent="0.25">
      <c r="J90" s="440"/>
      <c r="K90" s="239"/>
      <c r="L90" s="239"/>
      <c r="M90" s="239"/>
      <c r="N90" s="239"/>
      <c r="O90" s="239"/>
      <c r="P90" s="239"/>
      <c r="Q90" s="239"/>
      <c r="R90" s="239"/>
      <c r="S90" s="239"/>
      <c r="T90" s="239"/>
      <c r="U90" s="239"/>
      <c r="V90" s="239"/>
      <c r="W90" s="440"/>
    </row>
    <row r="91" spans="10:23" x14ac:dyDescent="0.25">
      <c r="J91" s="440"/>
      <c r="K91" s="239"/>
      <c r="L91" s="239"/>
      <c r="M91" s="239"/>
      <c r="N91" s="239"/>
      <c r="O91" s="239"/>
      <c r="P91" s="239"/>
      <c r="Q91" s="239"/>
      <c r="R91" s="239"/>
      <c r="S91" s="239"/>
      <c r="T91" s="239"/>
      <c r="U91" s="239"/>
      <c r="V91" s="239"/>
      <c r="W91" s="440"/>
    </row>
    <row r="92" spans="10:23" x14ac:dyDescent="0.25">
      <c r="J92" s="440"/>
      <c r="K92" s="239"/>
      <c r="L92" s="239"/>
      <c r="M92" s="239"/>
      <c r="N92" s="239"/>
      <c r="O92" s="239"/>
      <c r="P92" s="239"/>
      <c r="Q92" s="239"/>
      <c r="R92" s="239"/>
      <c r="S92" s="239"/>
      <c r="T92" s="239"/>
      <c r="U92" s="239"/>
      <c r="V92" s="239"/>
      <c r="W92" s="440"/>
    </row>
    <row r="93" spans="10:23" x14ac:dyDescent="0.25">
      <c r="J93" s="440"/>
      <c r="K93" s="239"/>
      <c r="L93" s="239"/>
      <c r="M93" s="239"/>
      <c r="N93" s="239"/>
      <c r="O93" s="239"/>
      <c r="P93" s="239"/>
      <c r="Q93" s="239"/>
      <c r="R93" s="239"/>
      <c r="S93" s="239"/>
      <c r="T93" s="239"/>
      <c r="U93" s="239"/>
      <c r="V93" s="239"/>
      <c r="W93" s="440"/>
    </row>
    <row r="94" spans="10:23" x14ac:dyDescent="0.25">
      <c r="J94" s="440"/>
      <c r="K94" s="239"/>
      <c r="L94" s="239"/>
      <c r="M94" s="239"/>
      <c r="N94" s="239"/>
      <c r="O94" s="239"/>
      <c r="P94" s="239"/>
      <c r="Q94" s="239"/>
      <c r="R94" s="239"/>
      <c r="S94" s="239"/>
      <c r="T94" s="239"/>
      <c r="U94" s="239"/>
      <c r="V94" s="239"/>
      <c r="W94" s="440"/>
    </row>
    <row r="95" spans="10:23" x14ac:dyDescent="0.25">
      <c r="J95" s="440"/>
      <c r="K95" s="239"/>
      <c r="L95" s="239"/>
      <c r="M95" s="239"/>
      <c r="N95" s="239"/>
      <c r="O95" s="239"/>
      <c r="P95" s="239"/>
      <c r="Q95" s="239"/>
      <c r="R95" s="239"/>
      <c r="S95" s="239"/>
      <c r="T95" s="239"/>
      <c r="U95" s="239"/>
      <c r="V95" s="239"/>
      <c r="W95" s="440"/>
    </row>
    <row r="96" spans="10:23" x14ac:dyDescent="0.25">
      <c r="J96" s="440"/>
      <c r="K96" s="239"/>
      <c r="L96" s="239"/>
      <c r="M96" s="239"/>
      <c r="N96" s="239"/>
      <c r="O96" s="239"/>
      <c r="P96" s="239"/>
      <c r="Q96" s="239"/>
      <c r="R96" s="239"/>
      <c r="S96" s="239"/>
      <c r="T96" s="239"/>
      <c r="U96" s="239"/>
      <c r="V96" s="239"/>
      <c r="W96" s="440"/>
    </row>
    <row r="97" spans="10:23" x14ac:dyDescent="0.25">
      <c r="J97" s="440"/>
      <c r="K97" s="239"/>
      <c r="L97" s="239"/>
      <c r="M97" s="239"/>
      <c r="N97" s="239"/>
      <c r="O97" s="239"/>
      <c r="P97" s="239"/>
      <c r="Q97" s="239"/>
      <c r="R97" s="239"/>
      <c r="S97" s="239"/>
      <c r="T97" s="239"/>
      <c r="U97" s="239"/>
      <c r="V97" s="239"/>
      <c r="W97" s="440"/>
    </row>
    <row r="98" spans="10:23" x14ac:dyDescent="0.25">
      <c r="J98" s="440"/>
      <c r="K98" s="239"/>
      <c r="L98" s="239"/>
      <c r="M98" s="239"/>
      <c r="N98" s="239"/>
      <c r="O98" s="239"/>
      <c r="P98" s="239"/>
      <c r="Q98" s="239"/>
      <c r="R98" s="239"/>
      <c r="S98" s="239"/>
      <c r="T98" s="239"/>
      <c r="U98" s="239"/>
      <c r="V98" s="239"/>
      <c r="W98" s="440"/>
    </row>
    <row r="99" spans="10:23" x14ac:dyDescent="0.25">
      <c r="J99" s="440"/>
      <c r="K99" s="239"/>
      <c r="L99" s="239"/>
      <c r="M99" s="239"/>
      <c r="N99" s="239"/>
      <c r="O99" s="239"/>
      <c r="P99" s="239"/>
      <c r="Q99" s="239"/>
      <c r="R99" s="239"/>
      <c r="S99" s="239"/>
      <c r="T99" s="239"/>
      <c r="U99" s="239"/>
      <c r="V99" s="239"/>
      <c r="W99" s="440"/>
    </row>
    <row r="100" spans="10:23" x14ac:dyDescent="0.25">
      <c r="J100" s="440"/>
      <c r="K100" s="239"/>
      <c r="L100" s="239"/>
      <c r="M100" s="239"/>
      <c r="N100" s="239"/>
      <c r="O100" s="239"/>
      <c r="P100" s="239"/>
      <c r="Q100" s="239"/>
      <c r="R100" s="239"/>
      <c r="S100" s="239"/>
      <c r="T100" s="239"/>
      <c r="U100" s="239"/>
      <c r="V100" s="239"/>
      <c r="W100" s="440"/>
    </row>
    <row r="101" spans="10:23" x14ac:dyDescent="0.25">
      <c r="J101" s="440"/>
      <c r="K101" s="239"/>
      <c r="L101" s="239"/>
      <c r="M101" s="239"/>
      <c r="N101" s="239"/>
      <c r="O101" s="239"/>
      <c r="P101" s="239"/>
      <c r="Q101" s="239"/>
      <c r="R101" s="239"/>
      <c r="S101" s="239"/>
      <c r="T101" s="239"/>
      <c r="U101" s="239"/>
      <c r="V101" s="239"/>
      <c r="W101" s="440"/>
    </row>
    <row r="102" spans="10:23" x14ac:dyDescent="0.25">
      <c r="J102" s="440"/>
      <c r="K102" s="239"/>
      <c r="L102" s="239"/>
      <c r="M102" s="239"/>
      <c r="N102" s="239"/>
      <c r="O102" s="239"/>
      <c r="P102" s="239"/>
      <c r="Q102" s="239"/>
      <c r="R102" s="239"/>
      <c r="S102" s="239"/>
      <c r="T102" s="239"/>
      <c r="U102" s="239"/>
      <c r="V102" s="239"/>
      <c r="W102" s="440"/>
    </row>
    <row r="103" spans="10:23" x14ac:dyDescent="0.25">
      <c r="J103" s="440"/>
      <c r="K103" s="239"/>
      <c r="L103" s="239"/>
      <c r="M103" s="239"/>
      <c r="N103" s="239"/>
      <c r="O103" s="239"/>
      <c r="P103" s="239"/>
      <c r="Q103" s="239"/>
      <c r="R103" s="239"/>
      <c r="S103" s="239"/>
      <c r="T103" s="239"/>
      <c r="U103" s="239"/>
      <c r="V103" s="239"/>
      <c r="W103" s="440"/>
    </row>
    <row r="104" spans="10:23" x14ac:dyDescent="0.25">
      <c r="J104" s="440"/>
      <c r="K104" s="239"/>
      <c r="L104" s="239"/>
      <c r="M104" s="239"/>
      <c r="N104" s="239"/>
      <c r="O104" s="239"/>
      <c r="P104" s="239"/>
      <c r="Q104" s="239"/>
      <c r="R104" s="239"/>
      <c r="S104" s="239"/>
      <c r="T104" s="239"/>
      <c r="U104" s="239"/>
      <c r="V104" s="239"/>
      <c r="W104" s="440"/>
    </row>
    <row r="105" spans="10:23" x14ac:dyDescent="0.25">
      <c r="J105" s="440"/>
      <c r="K105" s="239"/>
      <c r="L105" s="239"/>
      <c r="M105" s="239"/>
      <c r="N105" s="239"/>
      <c r="O105" s="239"/>
      <c r="P105" s="239"/>
      <c r="Q105" s="239"/>
      <c r="R105" s="239"/>
      <c r="S105" s="239"/>
      <c r="T105" s="239"/>
      <c r="U105" s="239"/>
      <c r="V105" s="239"/>
      <c r="W105" s="440"/>
    </row>
    <row r="106" spans="10:23" x14ac:dyDescent="0.25">
      <c r="J106" s="440"/>
      <c r="K106" s="239"/>
      <c r="L106" s="239"/>
      <c r="M106" s="239"/>
      <c r="N106" s="239"/>
      <c r="O106" s="239"/>
      <c r="P106" s="239"/>
      <c r="Q106" s="239"/>
      <c r="R106" s="239"/>
      <c r="S106" s="239"/>
      <c r="T106" s="239"/>
      <c r="U106" s="239"/>
      <c r="V106" s="239"/>
      <c r="W106" s="440"/>
    </row>
    <row r="107" spans="10:23" x14ac:dyDescent="0.25">
      <c r="J107" s="440"/>
      <c r="K107" s="239"/>
      <c r="L107" s="239"/>
      <c r="M107" s="239"/>
      <c r="N107" s="239"/>
      <c r="O107" s="239"/>
      <c r="P107" s="239"/>
      <c r="Q107" s="239"/>
      <c r="R107" s="239"/>
      <c r="S107" s="239"/>
      <c r="T107" s="239"/>
      <c r="U107" s="239"/>
      <c r="V107" s="239"/>
      <c r="W107" s="440"/>
    </row>
    <row r="108" spans="10:23" x14ac:dyDescent="0.25">
      <c r="J108" s="440"/>
      <c r="K108" s="239"/>
      <c r="L108" s="239"/>
      <c r="M108" s="239"/>
      <c r="N108" s="239"/>
      <c r="O108" s="239"/>
      <c r="P108" s="239"/>
      <c r="Q108" s="239"/>
      <c r="R108" s="239"/>
      <c r="S108" s="239"/>
      <c r="T108" s="239"/>
      <c r="U108" s="239"/>
      <c r="V108" s="239"/>
      <c r="W108" s="440"/>
    </row>
    <row r="109" spans="10:23" x14ac:dyDescent="0.25">
      <c r="J109" s="440"/>
      <c r="K109" s="239"/>
      <c r="L109" s="239"/>
      <c r="M109" s="239"/>
      <c r="N109" s="239"/>
      <c r="O109" s="239"/>
      <c r="P109" s="239"/>
      <c r="Q109" s="239"/>
      <c r="R109" s="239"/>
      <c r="S109" s="239"/>
      <c r="T109" s="239"/>
      <c r="U109" s="239"/>
      <c r="V109" s="239"/>
      <c r="W109" s="440"/>
    </row>
    <row r="110" spans="10:23" x14ac:dyDescent="0.25">
      <c r="J110" s="440"/>
      <c r="K110" s="239"/>
      <c r="L110" s="239"/>
      <c r="M110" s="239"/>
      <c r="N110" s="239"/>
      <c r="O110" s="239"/>
      <c r="P110" s="239"/>
      <c r="Q110" s="239"/>
      <c r="R110" s="239"/>
      <c r="S110" s="239"/>
      <c r="T110" s="239"/>
      <c r="U110" s="239"/>
      <c r="V110" s="239"/>
      <c r="W110" s="440"/>
    </row>
    <row r="111" spans="10:23" x14ac:dyDescent="0.25">
      <c r="J111" s="440"/>
      <c r="K111" s="239"/>
      <c r="L111" s="239"/>
      <c r="M111" s="239"/>
      <c r="N111" s="239"/>
      <c r="O111" s="239"/>
      <c r="P111" s="239"/>
      <c r="Q111" s="239"/>
      <c r="R111" s="239"/>
      <c r="S111" s="239"/>
      <c r="T111" s="239"/>
      <c r="U111" s="239"/>
      <c r="V111" s="239"/>
      <c r="W111" s="440"/>
    </row>
    <row r="112" spans="10:23" x14ac:dyDescent="0.25">
      <c r="J112" s="440"/>
      <c r="K112" s="239"/>
      <c r="L112" s="239"/>
      <c r="M112" s="239"/>
      <c r="N112" s="239"/>
      <c r="O112" s="239"/>
      <c r="P112" s="239"/>
      <c r="Q112" s="239"/>
      <c r="R112" s="239"/>
      <c r="S112" s="239"/>
      <c r="T112" s="239"/>
      <c r="U112" s="239"/>
      <c r="V112" s="239"/>
      <c r="W112" s="440"/>
    </row>
    <row r="113" spans="10:23" x14ac:dyDescent="0.25">
      <c r="J113" s="440"/>
      <c r="K113" s="239"/>
      <c r="L113" s="239"/>
      <c r="M113" s="239"/>
      <c r="N113" s="239"/>
      <c r="O113" s="239"/>
      <c r="P113" s="239"/>
      <c r="Q113" s="239"/>
      <c r="R113" s="239"/>
      <c r="S113" s="239"/>
      <c r="T113" s="239"/>
      <c r="U113" s="239"/>
      <c r="V113" s="239"/>
      <c r="W113" s="440"/>
    </row>
    <row r="114" spans="10:23" x14ac:dyDescent="0.25">
      <c r="J114" s="440"/>
      <c r="K114" s="239"/>
      <c r="L114" s="239"/>
      <c r="M114" s="239"/>
      <c r="N114" s="239"/>
      <c r="O114" s="239"/>
      <c r="P114" s="239"/>
      <c r="Q114" s="239"/>
      <c r="R114" s="239"/>
      <c r="S114" s="239"/>
      <c r="T114" s="239"/>
      <c r="U114" s="239"/>
      <c r="V114" s="239"/>
      <c r="W114" s="440"/>
    </row>
    <row r="115" spans="10:23" x14ac:dyDescent="0.25">
      <c r="J115" s="440"/>
      <c r="K115" s="239"/>
      <c r="L115" s="239"/>
      <c r="M115" s="239"/>
      <c r="N115" s="239"/>
      <c r="O115" s="239"/>
      <c r="P115" s="239"/>
      <c r="Q115" s="239"/>
      <c r="R115" s="239"/>
      <c r="S115" s="239"/>
      <c r="T115" s="239"/>
      <c r="U115" s="239"/>
      <c r="V115" s="239"/>
      <c r="W115" s="440"/>
    </row>
    <row r="116" spans="10:23" x14ac:dyDescent="0.25">
      <c r="J116" s="440"/>
      <c r="K116" s="239"/>
      <c r="L116" s="239"/>
      <c r="M116" s="239"/>
      <c r="N116" s="239"/>
      <c r="O116" s="239"/>
      <c r="P116" s="239"/>
      <c r="Q116" s="239"/>
      <c r="R116" s="239"/>
      <c r="S116" s="239"/>
      <c r="T116" s="239"/>
      <c r="U116" s="239"/>
      <c r="V116" s="239"/>
      <c r="W116" s="440"/>
    </row>
    <row r="117" spans="10:23" x14ac:dyDescent="0.25">
      <c r="J117" s="440"/>
      <c r="K117" s="239"/>
      <c r="L117" s="239"/>
      <c r="M117" s="239"/>
      <c r="N117" s="239"/>
      <c r="O117" s="239"/>
      <c r="P117" s="239"/>
      <c r="Q117" s="239"/>
      <c r="R117" s="239"/>
      <c r="S117" s="239"/>
      <c r="T117" s="239"/>
      <c r="U117" s="239"/>
      <c r="V117" s="239"/>
      <c r="W117" s="440"/>
    </row>
    <row r="118" spans="10:23" x14ac:dyDescent="0.25">
      <c r="J118" s="440"/>
      <c r="K118" s="239"/>
      <c r="L118" s="239"/>
      <c r="M118" s="239"/>
      <c r="N118" s="239"/>
      <c r="O118" s="239"/>
      <c r="P118" s="239"/>
      <c r="Q118" s="239"/>
      <c r="R118" s="239"/>
      <c r="S118" s="239"/>
      <c r="T118" s="239"/>
      <c r="U118" s="239"/>
      <c r="V118" s="239"/>
      <c r="W118" s="440"/>
    </row>
    <row r="119" spans="10:23" x14ac:dyDescent="0.25">
      <c r="J119" s="440"/>
      <c r="K119" s="239"/>
      <c r="L119" s="239"/>
      <c r="M119" s="239"/>
      <c r="N119" s="239"/>
      <c r="O119" s="239"/>
      <c r="P119" s="239"/>
      <c r="Q119" s="239"/>
      <c r="R119" s="239"/>
      <c r="S119" s="239"/>
      <c r="T119" s="239"/>
      <c r="U119" s="239"/>
      <c r="V119" s="239"/>
      <c r="W119" s="440"/>
    </row>
    <row r="120" spans="10:23" x14ac:dyDescent="0.25">
      <c r="J120" s="440"/>
      <c r="K120" s="239"/>
      <c r="L120" s="239"/>
      <c r="M120" s="239"/>
      <c r="N120" s="239"/>
      <c r="O120" s="239"/>
      <c r="P120" s="239"/>
      <c r="Q120" s="239"/>
      <c r="R120" s="239"/>
      <c r="S120" s="239"/>
      <c r="T120" s="239"/>
      <c r="U120" s="239"/>
      <c r="V120" s="239"/>
      <c r="W120" s="440"/>
    </row>
    <row r="121" spans="10:23" x14ac:dyDescent="0.25">
      <c r="J121" s="440"/>
      <c r="K121" s="239"/>
      <c r="L121" s="239"/>
      <c r="M121" s="239"/>
      <c r="N121" s="239"/>
      <c r="O121" s="239"/>
      <c r="P121" s="239"/>
      <c r="Q121" s="239"/>
      <c r="R121" s="239"/>
      <c r="S121" s="239"/>
      <c r="T121" s="239"/>
      <c r="U121" s="239"/>
      <c r="V121" s="239"/>
      <c r="W121" s="440"/>
    </row>
    <row r="122" spans="10:23" x14ac:dyDescent="0.25">
      <c r="J122" s="440"/>
      <c r="K122" s="239"/>
      <c r="L122" s="239"/>
      <c r="M122" s="239"/>
      <c r="N122" s="239"/>
      <c r="O122" s="239"/>
      <c r="P122" s="239"/>
      <c r="Q122" s="239"/>
      <c r="R122" s="239"/>
      <c r="S122" s="239"/>
      <c r="T122" s="239"/>
      <c r="U122" s="239"/>
      <c r="V122" s="239"/>
      <c r="W122" s="440"/>
    </row>
    <row r="123" spans="10:23" x14ac:dyDescent="0.25">
      <c r="J123" s="440"/>
      <c r="K123" s="239"/>
      <c r="L123" s="239"/>
      <c r="M123" s="239"/>
      <c r="N123" s="239"/>
      <c r="O123" s="239"/>
      <c r="P123" s="239"/>
      <c r="Q123" s="239"/>
      <c r="R123" s="239"/>
      <c r="S123" s="239"/>
      <c r="T123" s="239"/>
      <c r="U123" s="239"/>
      <c r="V123" s="239"/>
      <c r="W123" s="440"/>
    </row>
    <row r="124" spans="10:23" x14ac:dyDescent="0.25">
      <c r="J124" s="440"/>
      <c r="K124" s="239"/>
      <c r="L124" s="239"/>
      <c r="M124" s="239"/>
      <c r="N124" s="239"/>
      <c r="O124" s="239"/>
      <c r="P124" s="239"/>
      <c r="Q124" s="239"/>
      <c r="R124" s="239"/>
      <c r="S124" s="239"/>
      <c r="T124" s="239"/>
      <c r="U124" s="239"/>
      <c r="V124" s="239"/>
      <c r="W124" s="440"/>
    </row>
    <row r="125" spans="10:23" x14ac:dyDescent="0.25">
      <c r="J125" s="440"/>
      <c r="K125" s="239"/>
      <c r="L125" s="239"/>
      <c r="M125" s="239"/>
      <c r="N125" s="239"/>
      <c r="O125" s="239"/>
      <c r="P125" s="239"/>
      <c r="Q125" s="239"/>
      <c r="R125" s="239"/>
      <c r="S125" s="239"/>
      <c r="T125" s="239"/>
      <c r="U125" s="239"/>
      <c r="V125" s="239"/>
      <c r="W125" s="440"/>
    </row>
    <row r="126" spans="10:23" x14ac:dyDescent="0.25">
      <c r="J126" s="440"/>
      <c r="K126" s="239"/>
      <c r="L126" s="239"/>
      <c r="M126" s="239"/>
      <c r="N126" s="239"/>
      <c r="O126" s="239"/>
      <c r="P126" s="239"/>
      <c r="Q126" s="239"/>
      <c r="R126" s="239"/>
      <c r="S126" s="239"/>
      <c r="T126" s="239"/>
      <c r="U126" s="239"/>
      <c r="V126" s="239"/>
      <c r="W126" s="440"/>
    </row>
    <row r="127" spans="10:23" x14ac:dyDescent="0.25">
      <c r="J127" s="440"/>
      <c r="K127" s="239"/>
      <c r="L127" s="239"/>
      <c r="M127" s="239"/>
      <c r="N127" s="239"/>
      <c r="O127" s="239"/>
      <c r="P127" s="239"/>
      <c r="Q127" s="239"/>
      <c r="R127" s="239"/>
      <c r="S127" s="239"/>
      <c r="T127" s="239"/>
      <c r="U127" s="239"/>
      <c r="V127" s="239"/>
      <c r="W127" s="440"/>
    </row>
    <row r="128" spans="10:23" x14ac:dyDescent="0.25">
      <c r="J128" s="440"/>
      <c r="K128" s="239"/>
      <c r="L128" s="239"/>
      <c r="M128" s="239"/>
      <c r="N128" s="239"/>
      <c r="O128" s="239"/>
      <c r="P128" s="239"/>
      <c r="Q128" s="239"/>
      <c r="R128" s="239"/>
      <c r="S128" s="239"/>
      <c r="T128" s="239"/>
      <c r="U128" s="239"/>
      <c r="V128" s="239"/>
      <c r="W128" s="440"/>
    </row>
    <row r="129" spans="10:23" x14ac:dyDescent="0.25">
      <c r="J129" s="440"/>
      <c r="K129" s="239"/>
      <c r="L129" s="239"/>
      <c r="M129" s="239"/>
      <c r="N129" s="239"/>
      <c r="O129" s="239"/>
      <c r="P129" s="239"/>
      <c r="Q129" s="239"/>
      <c r="R129" s="239"/>
      <c r="S129" s="239"/>
      <c r="T129" s="239"/>
      <c r="U129" s="239"/>
      <c r="V129" s="239"/>
      <c r="W129" s="440"/>
    </row>
    <row r="130" spans="10:23" x14ac:dyDescent="0.25">
      <c r="J130" s="440"/>
      <c r="K130" s="239"/>
      <c r="L130" s="239"/>
      <c r="M130" s="239"/>
      <c r="N130" s="239"/>
      <c r="O130" s="239"/>
      <c r="P130" s="239"/>
      <c r="Q130" s="239"/>
      <c r="R130" s="239"/>
      <c r="S130" s="239"/>
      <c r="T130" s="239"/>
      <c r="U130" s="239"/>
      <c r="V130" s="239"/>
      <c r="W130" s="440"/>
    </row>
    <row r="131" spans="10:23" x14ac:dyDescent="0.25">
      <c r="J131" s="440"/>
      <c r="K131" s="239"/>
      <c r="L131" s="239"/>
      <c r="M131" s="239"/>
      <c r="N131" s="239"/>
      <c r="O131" s="239"/>
      <c r="P131" s="239"/>
      <c r="Q131" s="239"/>
      <c r="R131" s="239"/>
      <c r="S131" s="239"/>
      <c r="T131" s="239"/>
      <c r="U131" s="239"/>
      <c r="V131" s="239"/>
      <c r="W131" s="440"/>
    </row>
    <row r="132" spans="10:23" x14ac:dyDescent="0.25">
      <c r="J132" s="440"/>
      <c r="K132" s="239"/>
      <c r="L132" s="239"/>
      <c r="M132" s="239"/>
      <c r="N132" s="239"/>
      <c r="O132" s="239"/>
      <c r="P132" s="239"/>
      <c r="Q132" s="239"/>
      <c r="R132" s="239"/>
      <c r="S132" s="239"/>
      <c r="T132" s="239"/>
      <c r="U132" s="239"/>
      <c r="V132" s="239"/>
      <c r="W132" s="440"/>
    </row>
    <row r="133" spans="10:23" x14ac:dyDescent="0.25">
      <c r="J133" s="440"/>
      <c r="K133" s="239"/>
      <c r="L133" s="239"/>
      <c r="M133" s="239"/>
      <c r="N133" s="239"/>
      <c r="O133" s="239"/>
      <c r="P133" s="239"/>
      <c r="Q133" s="239"/>
      <c r="R133" s="239"/>
      <c r="S133" s="239"/>
      <c r="T133" s="239"/>
      <c r="U133" s="239"/>
      <c r="V133" s="239"/>
      <c r="W133" s="440"/>
    </row>
    <row r="134" spans="10:23" x14ac:dyDescent="0.25">
      <c r="J134" s="440"/>
      <c r="K134" s="239"/>
      <c r="L134" s="239"/>
      <c r="M134" s="239"/>
      <c r="N134" s="239"/>
      <c r="O134" s="239"/>
      <c r="P134" s="239"/>
      <c r="Q134" s="239"/>
      <c r="R134" s="239"/>
      <c r="S134" s="239"/>
      <c r="T134" s="239"/>
      <c r="U134" s="239"/>
      <c r="V134" s="239"/>
      <c r="W134" s="440"/>
    </row>
    <row r="135" spans="10:23" x14ac:dyDescent="0.25">
      <c r="J135" s="440"/>
      <c r="K135" s="239"/>
      <c r="L135" s="239"/>
      <c r="M135" s="239"/>
      <c r="N135" s="239"/>
      <c r="O135" s="239"/>
      <c r="P135" s="239"/>
      <c r="Q135" s="239"/>
      <c r="R135" s="239"/>
      <c r="S135" s="239"/>
      <c r="T135" s="239"/>
      <c r="U135" s="239"/>
      <c r="V135" s="239"/>
      <c r="W135" s="440"/>
    </row>
    <row r="136" spans="10:23" x14ac:dyDescent="0.25">
      <c r="J136" s="440"/>
      <c r="K136" s="239"/>
      <c r="L136" s="239"/>
      <c r="M136" s="239"/>
      <c r="N136" s="239"/>
      <c r="O136" s="239"/>
      <c r="P136" s="239"/>
      <c r="Q136" s="239"/>
      <c r="R136" s="239"/>
      <c r="S136" s="239"/>
      <c r="T136" s="239"/>
      <c r="U136" s="239"/>
      <c r="V136" s="239"/>
      <c r="W136" s="440"/>
    </row>
    <row r="137" spans="10:23" x14ac:dyDescent="0.25">
      <c r="J137" s="440"/>
      <c r="K137" s="239"/>
      <c r="L137" s="239"/>
      <c r="M137" s="239"/>
      <c r="N137" s="239"/>
      <c r="O137" s="239"/>
      <c r="P137" s="239"/>
      <c r="Q137" s="239"/>
      <c r="R137" s="239"/>
      <c r="S137" s="239"/>
      <c r="T137" s="239"/>
      <c r="U137" s="239"/>
      <c r="V137" s="239"/>
      <c r="W137" s="440"/>
    </row>
    <row r="138" spans="10:23" x14ac:dyDescent="0.25">
      <c r="J138" s="440"/>
      <c r="K138" s="239"/>
      <c r="L138" s="239"/>
      <c r="M138" s="239"/>
      <c r="N138" s="239"/>
      <c r="O138" s="239"/>
      <c r="P138" s="239"/>
      <c r="Q138" s="239"/>
      <c r="R138" s="239"/>
      <c r="S138" s="239"/>
      <c r="T138" s="239"/>
      <c r="U138" s="239"/>
      <c r="V138" s="239"/>
      <c r="W138" s="440"/>
    </row>
    <row r="139" spans="10:23" x14ac:dyDescent="0.25">
      <c r="J139" s="440"/>
      <c r="K139" s="239"/>
      <c r="L139" s="239"/>
      <c r="M139" s="239"/>
      <c r="N139" s="239"/>
      <c r="O139" s="239"/>
      <c r="P139" s="239"/>
      <c r="Q139" s="239"/>
      <c r="R139" s="239"/>
      <c r="S139" s="239"/>
      <c r="T139" s="239"/>
      <c r="U139" s="239"/>
      <c r="V139" s="239"/>
      <c r="W139" s="440"/>
    </row>
    <row r="140" spans="10:23" x14ac:dyDescent="0.25">
      <c r="J140" s="440"/>
      <c r="K140" s="239"/>
      <c r="L140" s="239"/>
      <c r="M140" s="239"/>
      <c r="N140" s="239"/>
      <c r="O140" s="239"/>
      <c r="P140" s="239"/>
      <c r="Q140" s="239"/>
      <c r="R140" s="239"/>
      <c r="S140" s="239"/>
      <c r="T140" s="239"/>
      <c r="U140" s="239"/>
      <c r="V140" s="239"/>
      <c r="W140" s="440"/>
    </row>
  </sheetData>
  <autoFilter ref="A3:W3"/>
  <dataValidations count="3">
    <dataValidation type="list" allowBlank="1" showInputMessage="1" showErrorMessage="1" sqref="W4:W30">
      <formula1>"Business/Policy,Functional,Non-Functional,Interface,Data,Notification,Reporting"</formula1>
    </dataValidation>
    <dataValidation type="list" allowBlank="1" showInputMessage="1" showErrorMessage="1" sqref="U4:V30">
      <formula1>"Met,Action Req,Met with Comments,NOT MET"</formula1>
    </dataValidation>
    <dataValidation type="list" allowBlank="1" showInputMessage="1" showErrorMessage="1" sqref="J4:M30">
      <formula1>"Met,Validated,Open,Deleted, Deferred,Duplicate "</formula1>
    </dataValidation>
  </dataValidations>
  <pageMargins left="0.25" right="0.25" top="0.75" bottom="0.75" header="0.3" footer="0.3"/>
  <pageSetup scale="35" fitToHeight="0" orientation="landscape" r:id="rId1"/>
  <headerFooter>
    <oddHeader>&amp;CAppendix B_HI Connector RFP_Business and Technical Requirements Matrix</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832"/>
  <sheetViews>
    <sheetView tabSelected="1" zoomScale="80" zoomScaleNormal="80" workbookViewId="0">
      <selection activeCell="A11" sqref="A11:X11"/>
    </sheetView>
  </sheetViews>
  <sheetFormatPr defaultColWidth="9.109375" defaultRowHeight="13.8" x14ac:dyDescent="0.25"/>
  <cols>
    <col min="1" max="1" width="8.6640625" style="299" customWidth="1"/>
    <col min="2" max="2" width="15.6640625" style="299" hidden="1" customWidth="1"/>
    <col min="3" max="4" width="15.6640625" style="99" customWidth="1"/>
    <col min="5" max="5" width="15.6640625" style="99" hidden="1" customWidth="1"/>
    <col min="6" max="6" width="15.6640625" style="99" customWidth="1"/>
    <col min="7" max="7" width="65.6640625" style="99" customWidth="1"/>
    <col min="8" max="8" width="10.6640625" style="99" hidden="1" customWidth="1"/>
    <col min="9" max="9" width="30.6640625" style="99" hidden="1" customWidth="1"/>
    <col min="10" max="10" width="30.6640625" style="300" hidden="1" customWidth="1"/>
    <col min="11" max="11" width="13.6640625" style="443" customWidth="1"/>
    <col min="12" max="12" width="13.6640625" style="98" hidden="1" customWidth="1"/>
    <col min="13" max="13" width="20.6640625" style="190" hidden="1" customWidth="1"/>
    <col min="14" max="14" width="10.6640625" style="191" hidden="1" customWidth="1"/>
    <col min="15" max="15" width="30.6640625" style="314" customWidth="1"/>
    <col min="16" max="17" width="16.6640625" style="114" customWidth="1"/>
    <col min="18" max="19" width="21.88671875" style="314" hidden="1" customWidth="1"/>
    <col min="20" max="20" width="13.44140625" style="201" hidden="1" customWidth="1"/>
    <col min="21" max="21" width="13.44140625" style="191" hidden="1" customWidth="1"/>
    <col min="22" max="23" width="13.44140625" style="192" hidden="1" customWidth="1"/>
    <col min="24" max="24" width="18.6640625" style="444" customWidth="1"/>
    <col min="25" max="25" width="9.109375" style="99"/>
    <col min="26" max="33" width="10.6640625" style="99" customWidth="1"/>
    <col min="34" max="16384" width="9.109375" style="99"/>
  </cols>
  <sheetData>
    <row r="1" spans="1:33" s="283" customFormat="1" ht="20.100000000000001" customHeight="1" x14ac:dyDescent="0.3">
      <c r="A1" s="279" t="s">
        <v>1392</v>
      </c>
      <c r="B1" s="311"/>
      <c r="C1" s="311"/>
      <c r="D1" s="311"/>
      <c r="E1" s="311"/>
      <c r="F1" s="311"/>
      <c r="G1" s="311"/>
      <c r="H1" s="311"/>
      <c r="I1" s="316"/>
      <c r="J1" s="317"/>
      <c r="K1" s="442"/>
      <c r="L1" s="318"/>
      <c r="M1" s="319"/>
      <c r="N1" s="318"/>
      <c r="P1" s="320"/>
      <c r="Q1" s="320"/>
      <c r="R1" s="316"/>
      <c r="S1" s="316"/>
      <c r="T1" s="321"/>
      <c r="U1" s="318"/>
      <c r="V1" s="322"/>
      <c r="W1" s="322"/>
      <c r="X1" s="442"/>
      <c r="Z1" s="346"/>
      <c r="AA1" s="346"/>
      <c r="AB1" s="346"/>
      <c r="AC1" s="346"/>
      <c r="AD1" s="346"/>
      <c r="AE1" s="346"/>
      <c r="AF1" s="346"/>
      <c r="AG1" s="346"/>
    </row>
    <row r="2" spans="1:33" s="283" customFormat="1" ht="20.100000000000001" customHeight="1" x14ac:dyDescent="0.3">
      <c r="A2" s="312"/>
      <c r="B2" s="312"/>
      <c r="C2" s="312"/>
      <c r="D2" s="312"/>
      <c r="E2" s="312"/>
      <c r="F2" s="312"/>
      <c r="G2" s="312"/>
      <c r="H2" s="312"/>
      <c r="I2" s="316"/>
      <c r="J2" s="317"/>
      <c r="K2" s="442"/>
      <c r="L2" s="318"/>
      <c r="M2" s="319"/>
      <c r="N2" s="318"/>
      <c r="P2" s="320"/>
      <c r="Q2" s="320"/>
      <c r="R2" s="316"/>
      <c r="S2" s="316"/>
      <c r="T2" s="321"/>
      <c r="U2" s="318"/>
      <c r="V2" s="322"/>
      <c r="W2" s="322"/>
      <c r="X2" s="442"/>
      <c r="Z2" s="98"/>
      <c r="AA2" s="98"/>
      <c r="AB2" s="98"/>
      <c r="AC2" s="98"/>
      <c r="AD2" s="98"/>
      <c r="AE2" s="98"/>
      <c r="AF2" s="98"/>
      <c r="AG2" s="467"/>
    </row>
    <row r="3" spans="1:33" s="299" customFormat="1" ht="41.4" x14ac:dyDescent="0.3">
      <c r="A3" s="522" t="s">
        <v>1386</v>
      </c>
      <c r="B3" s="522" t="s">
        <v>2634</v>
      </c>
      <c r="C3" s="522" t="s">
        <v>1387</v>
      </c>
      <c r="D3" s="522" t="s">
        <v>1388</v>
      </c>
      <c r="E3" s="522" t="s">
        <v>2368</v>
      </c>
      <c r="F3" s="522" t="s">
        <v>2365</v>
      </c>
      <c r="G3" s="522" t="s">
        <v>1389</v>
      </c>
      <c r="H3" s="522" t="s">
        <v>340</v>
      </c>
      <c r="I3" s="522" t="s">
        <v>342</v>
      </c>
      <c r="J3" s="518" t="s">
        <v>1967</v>
      </c>
      <c r="K3" s="523" t="s">
        <v>2633</v>
      </c>
      <c r="L3" s="523" t="s">
        <v>2631</v>
      </c>
      <c r="M3" s="523" t="s">
        <v>2630</v>
      </c>
      <c r="N3" s="523" t="s">
        <v>2629</v>
      </c>
      <c r="O3" s="523" t="s">
        <v>2386</v>
      </c>
      <c r="P3" s="519" t="s">
        <v>2628</v>
      </c>
      <c r="Q3" s="519" t="s">
        <v>2627</v>
      </c>
      <c r="R3" s="523" t="s">
        <v>3339</v>
      </c>
      <c r="S3" s="523"/>
      <c r="T3" s="523"/>
      <c r="U3" s="523"/>
      <c r="V3" s="519" t="s">
        <v>2626</v>
      </c>
      <c r="W3" s="519" t="s">
        <v>2121</v>
      </c>
      <c r="X3" s="523" t="s">
        <v>2418</v>
      </c>
      <c r="Z3" s="98"/>
      <c r="AA3" s="98"/>
      <c r="AB3" s="98"/>
      <c r="AC3" s="98"/>
      <c r="AD3" s="98"/>
      <c r="AE3" s="98"/>
      <c r="AF3" s="98"/>
      <c r="AG3" s="467"/>
    </row>
    <row r="4" spans="1:33" s="333" customFormat="1" ht="15" customHeight="1" x14ac:dyDescent="0.25">
      <c r="A4" s="1023" t="s">
        <v>3340</v>
      </c>
      <c r="B4" s="1024"/>
      <c r="C4" s="1024"/>
      <c r="D4" s="1024"/>
      <c r="E4" s="1024"/>
      <c r="F4" s="1024"/>
      <c r="G4" s="1024"/>
      <c r="H4" s="1024"/>
      <c r="I4" s="1024"/>
      <c r="J4" s="1024"/>
      <c r="K4" s="1024"/>
      <c r="L4" s="1024"/>
      <c r="M4" s="1024"/>
      <c r="N4" s="1024"/>
      <c r="O4" s="1024"/>
      <c r="P4" s="1024"/>
      <c r="Q4" s="1024"/>
      <c r="R4" s="1024"/>
      <c r="S4" s="1024"/>
      <c r="T4" s="1024"/>
      <c r="U4" s="1024"/>
      <c r="V4" s="1024"/>
      <c r="W4" s="1024"/>
      <c r="X4" s="1025"/>
    </row>
    <row r="5" spans="1:33" ht="45" x14ac:dyDescent="0.25">
      <c r="A5" s="364" t="s">
        <v>1033</v>
      </c>
      <c r="B5" s="364" t="s">
        <v>3341</v>
      </c>
      <c r="C5" s="524" t="s">
        <v>1034</v>
      </c>
      <c r="D5" s="224" t="s">
        <v>1061</v>
      </c>
      <c r="E5" s="224" t="s">
        <v>1934</v>
      </c>
      <c r="F5" s="224" t="s">
        <v>1934</v>
      </c>
      <c r="G5" s="224" t="s">
        <v>504</v>
      </c>
      <c r="H5" s="521" t="s">
        <v>320</v>
      </c>
      <c r="I5" s="224"/>
      <c r="J5" s="225"/>
      <c r="K5" s="426"/>
      <c r="L5" s="374"/>
      <c r="M5" s="457" t="s">
        <v>2643</v>
      </c>
      <c r="N5" s="377"/>
      <c r="O5" s="221" t="s">
        <v>3342</v>
      </c>
      <c r="P5" s="230"/>
      <c r="Q5" s="230"/>
      <c r="R5" s="364" t="s">
        <v>3226</v>
      </c>
      <c r="S5" s="230"/>
      <c r="T5" s="230"/>
      <c r="U5" s="230"/>
      <c r="V5" s="230"/>
      <c r="W5" s="230"/>
      <c r="X5" s="431" t="s">
        <v>1083</v>
      </c>
    </row>
    <row r="6" spans="1:33" ht="60" x14ac:dyDescent="0.25">
      <c r="A6" s="364" t="s">
        <v>1035</v>
      </c>
      <c r="B6" s="364" t="s">
        <v>3343</v>
      </c>
      <c r="C6" s="524" t="s">
        <v>1034</v>
      </c>
      <c r="D6" s="224" t="s">
        <v>1397</v>
      </c>
      <c r="E6" s="224" t="s">
        <v>1925</v>
      </c>
      <c r="F6" s="224" t="s">
        <v>1925</v>
      </c>
      <c r="G6" s="224" t="s">
        <v>505</v>
      </c>
      <c r="H6" s="228" t="s">
        <v>320</v>
      </c>
      <c r="I6" s="224"/>
      <c r="J6" s="225"/>
      <c r="K6" s="426"/>
      <c r="L6" s="374"/>
      <c r="M6" s="457" t="s">
        <v>2643</v>
      </c>
      <c r="N6" s="377"/>
      <c r="O6" s="221" t="s">
        <v>3342</v>
      </c>
      <c r="P6" s="230"/>
      <c r="Q6" s="230"/>
      <c r="R6" s="364" t="s">
        <v>3226</v>
      </c>
      <c r="S6" s="230"/>
      <c r="T6" s="230"/>
      <c r="U6" s="230"/>
      <c r="V6" s="230"/>
      <c r="W6" s="230"/>
      <c r="X6" s="431" t="s">
        <v>1083</v>
      </c>
    </row>
    <row r="7" spans="1:33" ht="90" x14ac:dyDescent="0.25">
      <c r="A7" s="364" t="s">
        <v>1036</v>
      </c>
      <c r="B7" s="364" t="s">
        <v>3344</v>
      </c>
      <c r="C7" s="524" t="s">
        <v>1034</v>
      </c>
      <c r="D7" s="224" t="s">
        <v>1062</v>
      </c>
      <c r="E7" s="224" t="s">
        <v>1939</v>
      </c>
      <c r="F7" s="224" t="s">
        <v>1939</v>
      </c>
      <c r="G7" s="224" t="s">
        <v>1070</v>
      </c>
      <c r="H7" s="229" t="s">
        <v>320</v>
      </c>
      <c r="I7" s="224"/>
      <c r="J7" s="225"/>
      <c r="K7" s="426"/>
      <c r="L7" s="374"/>
      <c r="M7" s="457" t="s">
        <v>2643</v>
      </c>
      <c r="N7" s="377"/>
      <c r="O7" s="221" t="s">
        <v>3342</v>
      </c>
      <c r="P7" s="230"/>
      <c r="Q7" s="230"/>
      <c r="R7" s="364" t="s">
        <v>3226</v>
      </c>
      <c r="S7" s="230"/>
      <c r="T7" s="230"/>
      <c r="U7" s="230"/>
      <c r="V7" s="230"/>
      <c r="W7" s="230"/>
      <c r="X7" s="431" t="s">
        <v>2545</v>
      </c>
    </row>
    <row r="8" spans="1:33" ht="82.8" x14ac:dyDescent="0.25">
      <c r="A8" s="364" t="s">
        <v>1037</v>
      </c>
      <c r="B8" s="364" t="s">
        <v>3345</v>
      </c>
      <c r="C8" s="524" t="s">
        <v>1034</v>
      </c>
      <c r="D8" s="224" t="s">
        <v>1063</v>
      </c>
      <c r="E8" s="224" t="s">
        <v>1939</v>
      </c>
      <c r="F8" s="224" t="s">
        <v>1939</v>
      </c>
      <c r="G8" s="224" t="s">
        <v>1071</v>
      </c>
      <c r="H8" s="521" t="s">
        <v>320</v>
      </c>
      <c r="I8" s="224"/>
      <c r="J8" s="225"/>
      <c r="K8" s="426"/>
      <c r="L8" s="374"/>
      <c r="M8" s="457" t="s">
        <v>2643</v>
      </c>
      <c r="N8" s="377"/>
      <c r="O8" s="221" t="s">
        <v>3342</v>
      </c>
      <c r="P8" s="230"/>
      <c r="Q8" s="230"/>
      <c r="R8" s="364" t="s">
        <v>3226</v>
      </c>
      <c r="S8" s="230"/>
      <c r="T8" s="230"/>
      <c r="U8" s="230"/>
      <c r="V8" s="230"/>
      <c r="W8" s="230"/>
      <c r="X8" s="431" t="s">
        <v>2545</v>
      </c>
    </row>
    <row r="9" spans="1:33" ht="82.8" x14ac:dyDescent="0.25">
      <c r="A9" s="364" t="s">
        <v>1038</v>
      </c>
      <c r="B9" s="364" t="s">
        <v>3346</v>
      </c>
      <c r="C9" s="524" t="s">
        <v>1039</v>
      </c>
      <c r="D9" s="224" t="s">
        <v>1064</v>
      </c>
      <c r="E9" s="224" t="s">
        <v>1924</v>
      </c>
      <c r="F9" s="224" t="s">
        <v>2349</v>
      </c>
      <c r="G9" s="224" t="s">
        <v>3359</v>
      </c>
      <c r="H9" s="229" t="s">
        <v>326</v>
      </c>
      <c r="I9" s="233" t="s">
        <v>2359</v>
      </c>
      <c r="J9" s="225" t="s">
        <v>2004</v>
      </c>
      <c r="K9" s="426"/>
      <c r="L9" s="374"/>
      <c r="M9" s="457" t="s">
        <v>2643</v>
      </c>
      <c r="N9" s="377"/>
      <c r="O9" s="221" t="s">
        <v>3347</v>
      </c>
      <c r="P9" s="230"/>
      <c r="Q9" s="230"/>
      <c r="R9" s="364" t="s">
        <v>3180</v>
      </c>
      <c r="S9" s="230"/>
      <c r="T9" s="230"/>
      <c r="U9" s="230"/>
      <c r="V9" s="230"/>
      <c r="W9" s="230"/>
      <c r="X9" s="431" t="s">
        <v>2545</v>
      </c>
    </row>
    <row r="10" spans="1:33" ht="55.2" x14ac:dyDescent="0.25">
      <c r="A10" s="364" t="s">
        <v>1040</v>
      </c>
      <c r="B10" s="364" t="s">
        <v>3348</v>
      </c>
      <c r="C10" s="524" t="s">
        <v>1034</v>
      </c>
      <c r="D10" s="224" t="s">
        <v>1014</v>
      </c>
      <c r="E10" s="224" t="s">
        <v>1939</v>
      </c>
      <c r="F10" s="224" t="s">
        <v>1939</v>
      </c>
      <c r="G10" s="224" t="s">
        <v>1072</v>
      </c>
      <c r="H10" s="521" t="s">
        <v>320</v>
      </c>
      <c r="I10" s="224"/>
      <c r="J10" s="225"/>
      <c r="K10" s="426"/>
      <c r="L10" s="374"/>
      <c r="M10" s="457" t="s">
        <v>2643</v>
      </c>
      <c r="N10" s="377"/>
      <c r="O10" s="221" t="s">
        <v>3342</v>
      </c>
      <c r="P10" s="272"/>
      <c r="Q10" s="272"/>
      <c r="R10" s="364" t="s">
        <v>3226</v>
      </c>
      <c r="S10" s="230"/>
      <c r="T10" s="230"/>
      <c r="U10" s="230"/>
      <c r="V10" s="230"/>
      <c r="W10" s="230"/>
      <c r="X10" s="431" t="s">
        <v>2545</v>
      </c>
    </row>
    <row r="11" spans="1:33" s="334" customFormat="1" ht="64.8" customHeight="1" x14ac:dyDescent="0.25">
      <c r="A11" s="1023" t="s">
        <v>3349</v>
      </c>
      <c r="B11" s="1024"/>
      <c r="C11" s="1024"/>
      <c r="D11" s="1024"/>
      <c r="E11" s="1024"/>
      <c r="F11" s="1024"/>
      <c r="G11" s="1024"/>
      <c r="H11" s="1024"/>
      <c r="I11" s="1024"/>
      <c r="J11" s="1024"/>
      <c r="K11" s="1024"/>
      <c r="L11" s="1024"/>
      <c r="M11" s="1024"/>
      <c r="N11" s="1024"/>
      <c r="O11" s="1024"/>
      <c r="P11" s="1024"/>
      <c r="Q11" s="1024"/>
      <c r="R11" s="1024"/>
      <c r="S11" s="1024"/>
      <c r="T11" s="1024"/>
      <c r="U11" s="1024"/>
      <c r="V11" s="1024"/>
      <c r="W11" s="1024"/>
      <c r="X11" s="1025"/>
    </row>
    <row r="12" spans="1:33" ht="75" x14ac:dyDescent="0.25">
      <c r="A12" s="364" t="s">
        <v>1041</v>
      </c>
      <c r="B12" s="364" t="s">
        <v>3349</v>
      </c>
      <c r="C12" s="524" t="s">
        <v>1042</v>
      </c>
      <c r="D12" s="224" t="s">
        <v>1065</v>
      </c>
      <c r="E12" s="224" t="s">
        <v>1934</v>
      </c>
      <c r="F12" s="224" t="s">
        <v>1934</v>
      </c>
      <c r="G12" s="224" t="s">
        <v>508</v>
      </c>
      <c r="H12" s="228" t="s">
        <v>320</v>
      </c>
      <c r="I12" s="224"/>
      <c r="J12" s="225"/>
      <c r="K12" s="426"/>
      <c r="L12" s="374"/>
      <c r="M12" s="457" t="s">
        <v>2643</v>
      </c>
      <c r="N12" s="377"/>
      <c r="O12" s="221" t="s">
        <v>3342</v>
      </c>
      <c r="P12" s="272"/>
      <c r="Q12" s="272"/>
      <c r="R12" s="364" t="s">
        <v>3226</v>
      </c>
      <c r="S12" s="230"/>
      <c r="T12" s="230"/>
      <c r="U12" s="230"/>
      <c r="V12" s="230"/>
      <c r="W12" s="230"/>
      <c r="X12" s="431" t="s">
        <v>2545</v>
      </c>
    </row>
    <row r="13" spans="1:33" s="334" customFormat="1" ht="15" customHeight="1" x14ac:dyDescent="0.25">
      <c r="A13" s="1023" t="s">
        <v>3350</v>
      </c>
      <c r="B13" s="1024"/>
      <c r="C13" s="1024"/>
      <c r="D13" s="1024"/>
      <c r="E13" s="1024"/>
      <c r="F13" s="1024"/>
      <c r="G13" s="1024"/>
      <c r="H13" s="1024"/>
      <c r="I13" s="1024"/>
      <c r="J13" s="1024"/>
      <c r="K13" s="1024"/>
      <c r="L13" s="1024"/>
      <c r="M13" s="1024"/>
      <c r="N13" s="1024"/>
      <c r="O13" s="1024"/>
      <c r="P13" s="1024"/>
      <c r="Q13" s="1024"/>
      <c r="R13" s="1024"/>
      <c r="S13" s="1024"/>
      <c r="T13" s="1024"/>
      <c r="U13" s="1024"/>
      <c r="V13" s="1024"/>
      <c r="W13" s="1024"/>
      <c r="X13" s="1025"/>
    </row>
    <row r="14" spans="1:33" ht="75" x14ac:dyDescent="0.25">
      <c r="A14" s="364"/>
      <c r="B14" s="364" t="s">
        <v>3350</v>
      </c>
      <c r="C14" s="524" t="s">
        <v>1042</v>
      </c>
      <c r="D14" s="224" t="s">
        <v>1066</v>
      </c>
      <c r="E14" s="224" t="s">
        <v>1958</v>
      </c>
      <c r="F14" s="224" t="s">
        <v>1958</v>
      </c>
      <c r="G14" s="224" t="s">
        <v>506</v>
      </c>
      <c r="H14" s="228" t="s">
        <v>320</v>
      </c>
      <c r="I14" s="224"/>
      <c r="J14" s="225"/>
      <c r="K14" s="426"/>
      <c r="L14" s="374"/>
      <c r="M14" s="457" t="s">
        <v>2643</v>
      </c>
      <c r="N14" s="377"/>
      <c r="O14" s="221" t="s">
        <v>3342</v>
      </c>
      <c r="P14" s="230"/>
      <c r="Q14" s="230"/>
      <c r="R14" s="364" t="s">
        <v>3226</v>
      </c>
      <c r="S14" s="230"/>
      <c r="T14" s="230"/>
      <c r="U14" s="230"/>
      <c r="V14" s="230"/>
      <c r="W14" s="230"/>
      <c r="X14" s="431" t="s">
        <v>2545</v>
      </c>
    </row>
    <row r="15" spans="1:33" ht="69" x14ac:dyDescent="0.25">
      <c r="A15" s="364"/>
      <c r="B15" s="364" t="s">
        <v>3350</v>
      </c>
      <c r="C15" s="524" t="s">
        <v>1042</v>
      </c>
      <c r="D15" s="224" t="s">
        <v>1066</v>
      </c>
      <c r="E15" s="224" t="s">
        <v>1958</v>
      </c>
      <c r="F15" s="224" t="s">
        <v>1958</v>
      </c>
      <c r="G15" s="224" t="s">
        <v>507</v>
      </c>
      <c r="H15" s="229" t="s">
        <v>320</v>
      </c>
      <c r="I15" s="224"/>
      <c r="J15" s="225"/>
      <c r="K15" s="426"/>
      <c r="L15" s="374"/>
      <c r="M15" s="457" t="s">
        <v>2643</v>
      </c>
      <c r="N15" s="377"/>
      <c r="O15" s="221" t="s">
        <v>3351</v>
      </c>
      <c r="P15" s="230"/>
      <c r="Q15" s="230"/>
      <c r="R15" s="364" t="s">
        <v>3352</v>
      </c>
      <c r="S15" s="230"/>
      <c r="T15" s="230"/>
      <c r="U15" s="230"/>
      <c r="V15" s="230"/>
      <c r="W15" s="230"/>
      <c r="X15" s="431" t="s">
        <v>2122</v>
      </c>
    </row>
    <row r="16" spans="1:33" ht="69" x14ac:dyDescent="0.25">
      <c r="A16" s="364" t="s">
        <v>1043</v>
      </c>
      <c r="B16" s="364" t="s">
        <v>3350</v>
      </c>
      <c r="C16" s="524" t="s">
        <v>1042</v>
      </c>
      <c r="D16" s="224" t="s">
        <v>1066</v>
      </c>
      <c r="E16" s="224" t="s">
        <v>1925</v>
      </c>
      <c r="F16" s="224" t="s">
        <v>1925</v>
      </c>
      <c r="G16" s="224" t="s">
        <v>1073</v>
      </c>
      <c r="H16" s="521" t="s">
        <v>320</v>
      </c>
      <c r="I16" s="224"/>
      <c r="J16" s="225"/>
      <c r="K16" s="426"/>
      <c r="L16" s="374"/>
      <c r="M16" s="457" t="s">
        <v>2643</v>
      </c>
      <c r="N16" s="377"/>
      <c r="O16" s="221" t="s">
        <v>3342</v>
      </c>
      <c r="P16" s="230"/>
      <c r="Q16" s="230"/>
      <c r="R16" s="364" t="s">
        <v>3226</v>
      </c>
      <c r="S16" s="230"/>
      <c r="T16" s="230"/>
      <c r="U16" s="230"/>
      <c r="V16" s="230"/>
      <c r="W16" s="230"/>
      <c r="X16" s="431" t="s">
        <v>2545</v>
      </c>
    </row>
    <row r="17" spans="1:24" s="334" customFormat="1" ht="15" customHeight="1" x14ac:dyDescent="0.25">
      <c r="A17" s="1023" t="s">
        <v>3353</v>
      </c>
      <c r="B17" s="1024"/>
      <c r="C17" s="1024"/>
      <c r="D17" s="1024"/>
      <c r="E17" s="1024"/>
      <c r="F17" s="1024"/>
      <c r="G17" s="1024"/>
      <c r="H17" s="1024"/>
      <c r="I17" s="1024"/>
      <c r="J17" s="1024"/>
      <c r="K17" s="1024"/>
      <c r="L17" s="1024"/>
      <c r="M17" s="1024"/>
      <c r="N17" s="1024"/>
      <c r="O17" s="1024"/>
      <c r="P17" s="1024"/>
      <c r="Q17" s="1024"/>
      <c r="R17" s="1024"/>
      <c r="S17" s="1024"/>
      <c r="T17" s="1024"/>
      <c r="U17" s="1024"/>
      <c r="V17" s="1024"/>
      <c r="W17" s="1024"/>
      <c r="X17" s="1025"/>
    </row>
    <row r="18" spans="1:24" s="334" customFormat="1" ht="82.8" x14ac:dyDescent="0.25">
      <c r="A18" s="364" t="s">
        <v>1044</v>
      </c>
      <c r="B18" s="364" t="s">
        <v>3353</v>
      </c>
      <c r="C18" s="524" t="s">
        <v>1042</v>
      </c>
      <c r="D18" s="224" t="s">
        <v>1067</v>
      </c>
      <c r="E18" s="224" t="s">
        <v>1925</v>
      </c>
      <c r="F18" s="224" t="s">
        <v>1925</v>
      </c>
      <c r="G18" s="224" t="s">
        <v>509</v>
      </c>
      <c r="H18" s="525" t="s">
        <v>320</v>
      </c>
      <c r="I18" s="224"/>
      <c r="J18" s="225"/>
      <c r="K18" s="426"/>
      <c r="L18" s="374"/>
      <c r="M18" s="457" t="s">
        <v>2643</v>
      </c>
      <c r="N18" s="377"/>
      <c r="O18" s="221" t="s">
        <v>3354</v>
      </c>
      <c r="P18" s="230"/>
      <c r="Q18" s="230"/>
      <c r="R18" s="364" t="s">
        <v>3352</v>
      </c>
      <c r="S18" s="230"/>
      <c r="T18" s="230"/>
      <c r="U18" s="230"/>
      <c r="V18" s="230"/>
      <c r="W18" s="230"/>
      <c r="X18" s="431" t="s">
        <v>2122</v>
      </c>
    </row>
    <row r="19" spans="1:24" s="334" customFormat="1" ht="15" customHeight="1" x14ac:dyDescent="0.25">
      <c r="A19" s="1023" t="s">
        <v>3355</v>
      </c>
      <c r="B19" s="1024"/>
      <c r="C19" s="1024"/>
      <c r="D19" s="1024"/>
      <c r="E19" s="1024"/>
      <c r="F19" s="1024"/>
      <c r="G19" s="1024"/>
      <c r="H19" s="1024"/>
      <c r="I19" s="1024"/>
      <c r="J19" s="1024"/>
      <c r="K19" s="1024"/>
      <c r="L19" s="1024"/>
      <c r="M19" s="1024"/>
      <c r="N19" s="1024"/>
      <c r="O19" s="1024"/>
      <c r="P19" s="1024"/>
      <c r="Q19" s="1024"/>
      <c r="R19" s="1024"/>
      <c r="S19" s="1024"/>
      <c r="T19" s="1024"/>
      <c r="U19" s="1024"/>
      <c r="V19" s="1024"/>
      <c r="W19" s="1024"/>
      <c r="X19" s="1025"/>
    </row>
    <row r="20" spans="1:24" ht="55.2" x14ac:dyDescent="0.25">
      <c r="A20" s="364"/>
      <c r="B20" s="364" t="s">
        <v>3355</v>
      </c>
      <c r="C20" s="524" t="s">
        <v>1045</v>
      </c>
      <c r="D20" s="224" t="s">
        <v>1045</v>
      </c>
      <c r="E20" s="224" t="s">
        <v>1943</v>
      </c>
      <c r="F20" s="224" t="s">
        <v>1943</v>
      </c>
      <c r="G20" s="224" t="s">
        <v>510</v>
      </c>
      <c r="H20" s="521" t="s">
        <v>320</v>
      </c>
      <c r="I20" s="224"/>
      <c r="J20" s="225"/>
      <c r="K20" s="426"/>
      <c r="L20" s="526"/>
      <c r="M20" s="527"/>
      <c r="N20" s="526"/>
      <c r="O20" s="221" t="s">
        <v>3342</v>
      </c>
      <c r="P20" s="526"/>
      <c r="Q20" s="526"/>
      <c r="R20" s="364" t="s">
        <v>3226</v>
      </c>
      <c r="S20" s="230"/>
      <c r="T20" s="230"/>
      <c r="U20" s="230"/>
      <c r="V20" s="230"/>
      <c r="W20" s="230"/>
      <c r="X20" s="431" t="s">
        <v>2122</v>
      </c>
    </row>
    <row r="21" spans="1:24" ht="55.2" x14ac:dyDescent="0.25">
      <c r="A21" s="364"/>
      <c r="B21" s="364" t="s">
        <v>3355</v>
      </c>
      <c r="C21" s="524" t="s">
        <v>1045</v>
      </c>
      <c r="D21" s="224" t="s">
        <v>1045</v>
      </c>
      <c r="E21" s="224" t="s">
        <v>1944</v>
      </c>
      <c r="F21" s="224" t="s">
        <v>1944</v>
      </c>
      <c r="G21" s="224" t="s">
        <v>511</v>
      </c>
      <c r="H21" s="521" t="s">
        <v>320</v>
      </c>
      <c r="I21" s="224"/>
      <c r="J21" s="225"/>
      <c r="K21" s="426"/>
      <c r="L21" s="374"/>
      <c r="M21" s="457" t="s">
        <v>2643</v>
      </c>
      <c r="N21" s="377"/>
      <c r="O21" s="221" t="s">
        <v>3342</v>
      </c>
      <c r="P21" s="230"/>
      <c r="Q21" s="230"/>
      <c r="R21" s="364" t="s">
        <v>3226</v>
      </c>
      <c r="S21" s="230"/>
      <c r="T21" s="230"/>
      <c r="U21" s="230"/>
      <c r="V21" s="230"/>
      <c r="W21" s="230"/>
      <c r="X21" s="431" t="s">
        <v>2122</v>
      </c>
    </row>
    <row r="22" spans="1:24" s="334" customFormat="1" ht="15" customHeight="1" x14ac:dyDescent="0.25">
      <c r="A22" s="1023" t="s">
        <v>3356</v>
      </c>
      <c r="B22" s="1024"/>
      <c r="C22" s="1024"/>
      <c r="D22" s="1024"/>
      <c r="E22" s="1024"/>
      <c r="F22" s="1024"/>
      <c r="G22" s="1024"/>
      <c r="H22" s="1024"/>
      <c r="I22" s="1024"/>
      <c r="J22" s="1024"/>
      <c r="K22" s="1024"/>
      <c r="L22" s="1024"/>
      <c r="M22" s="1024"/>
      <c r="N22" s="1024"/>
      <c r="O22" s="1024"/>
      <c r="P22" s="1024"/>
      <c r="Q22" s="1024"/>
      <c r="R22" s="1024"/>
      <c r="S22" s="1024"/>
      <c r="T22" s="1024"/>
      <c r="U22" s="1024"/>
      <c r="V22" s="1024"/>
      <c r="W22" s="1024"/>
      <c r="X22" s="1025"/>
    </row>
    <row r="23" spans="1:24" ht="165.6" x14ac:dyDescent="0.25">
      <c r="A23" s="364" t="s">
        <v>1046</v>
      </c>
      <c r="B23" s="364" t="s">
        <v>3356</v>
      </c>
      <c r="C23" s="386" t="s">
        <v>1047</v>
      </c>
      <c r="D23" s="224" t="s">
        <v>1068</v>
      </c>
      <c r="E23" s="224" t="s">
        <v>1924</v>
      </c>
      <c r="F23" s="224" t="s">
        <v>2349</v>
      </c>
      <c r="G23" s="528" t="s">
        <v>512</v>
      </c>
      <c r="H23" s="521" t="s">
        <v>326</v>
      </c>
      <c r="I23" s="233" t="s">
        <v>2359</v>
      </c>
      <c r="J23" s="225"/>
      <c r="K23" s="426"/>
      <c r="L23" s="374"/>
      <c r="M23" s="457" t="s">
        <v>2643</v>
      </c>
      <c r="N23" s="377"/>
      <c r="O23" s="221" t="s">
        <v>3342</v>
      </c>
      <c r="P23" s="230"/>
      <c r="Q23" s="230"/>
      <c r="R23" s="364" t="s">
        <v>3226</v>
      </c>
      <c r="S23" s="230"/>
      <c r="T23" s="230"/>
      <c r="U23" s="230"/>
      <c r="V23" s="230"/>
      <c r="W23" s="230"/>
      <c r="X23" s="431" t="s">
        <v>1083</v>
      </c>
    </row>
    <row r="24" spans="1:24" s="334" customFormat="1" ht="15" customHeight="1" x14ac:dyDescent="0.25">
      <c r="A24" s="1023" t="s">
        <v>3357</v>
      </c>
      <c r="B24" s="1024"/>
      <c r="C24" s="1024"/>
      <c r="D24" s="1024"/>
      <c r="E24" s="1024"/>
      <c r="F24" s="1024"/>
      <c r="G24" s="1024"/>
      <c r="H24" s="1024"/>
      <c r="I24" s="1024"/>
      <c r="J24" s="1024"/>
      <c r="K24" s="1024"/>
      <c r="L24" s="1024"/>
      <c r="M24" s="1024"/>
      <c r="N24" s="1024"/>
      <c r="O24" s="1024"/>
      <c r="P24" s="1024"/>
      <c r="Q24" s="1024"/>
      <c r="R24" s="1024"/>
      <c r="S24" s="1024"/>
      <c r="T24" s="1024"/>
      <c r="U24" s="1024"/>
      <c r="V24" s="1024"/>
      <c r="W24" s="1024"/>
      <c r="X24" s="1025"/>
    </row>
    <row r="25" spans="1:24" ht="41.4" x14ac:dyDescent="0.25">
      <c r="A25" s="364" t="s">
        <v>1048</v>
      </c>
      <c r="B25" s="364" t="s">
        <v>3357</v>
      </c>
      <c r="C25" s="386" t="s">
        <v>1047</v>
      </c>
      <c r="D25" s="224" t="s">
        <v>1069</v>
      </c>
      <c r="E25" s="224" t="s">
        <v>1924</v>
      </c>
      <c r="F25" s="224" t="s">
        <v>2349</v>
      </c>
      <c r="G25" s="224" t="s">
        <v>513</v>
      </c>
      <c r="H25" s="525" t="s">
        <v>320</v>
      </c>
      <c r="I25" s="224"/>
      <c r="J25" s="225"/>
      <c r="K25" s="426"/>
      <c r="L25" s="374"/>
      <c r="M25" s="457" t="s">
        <v>2643</v>
      </c>
      <c r="N25" s="377"/>
      <c r="O25" s="221" t="s">
        <v>3342</v>
      </c>
      <c r="P25" s="230"/>
      <c r="Q25" s="230"/>
      <c r="R25" s="364" t="s">
        <v>3226</v>
      </c>
      <c r="S25" s="230"/>
      <c r="T25" s="230"/>
      <c r="U25" s="230"/>
      <c r="V25" s="230"/>
      <c r="W25" s="230"/>
      <c r="X25" s="431" t="s">
        <v>2545</v>
      </c>
    </row>
    <row r="26" spans="1:24" ht="41.4" x14ac:dyDescent="0.25">
      <c r="A26" s="364" t="s">
        <v>1049</v>
      </c>
      <c r="B26" s="364" t="s">
        <v>3357</v>
      </c>
      <c r="C26" s="386" t="s">
        <v>1047</v>
      </c>
      <c r="D26" s="224" t="s">
        <v>1069</v>
      </c>
      <c r="E26" s="224" t="s">
        <v>1924</v>
      </c>
      <c r="F26" s="224" t="s">
        <v>2349</v>
      </c>
      <c r="G26" s="224" t="s">
        <v>1074</v>
      </c>
      <c r="H26" s="525" t="s">
        <v>320</v>
      </c>
      <c r="I26" s="224"/>
      <c r="J26" s="225"/>
      <c r="K26" s="426"/>
      <c r="L26" s="374"/>
      <c r="M26" s="457" t="s">
        <v>2643</v>
      </c>
      <c r="N26" s="377"/>
      <c r="O26" s="221" t="s">
        <v>3342</v>
      </c>
      <c r="P26" s="230"/>
      <c r="Q26" s="230"/>
      <c r="R26" s="364" t="s">
        <v>3226</v>
      </c>
      <c r="S26" s="230"/>
      <c r="T26" s="230"/>
      <c r="U26" s="230"/>
      <c r="V26" s="230"/>
      <c r="W26" s="230"/>
      <c r="X26" s="431" t="s">
        <v>2122</v>
      </c>
    </row>
    <row r="27" spans="1:24" ht="41.4" x14ac:dyDescent="0.25">
      <c r="A27" s="364" t="s">
        <v>1050</v>
      </c>
      <c r="B27" s="364" t="s">
        <v>3357</v>
      </c>
      <c r="C27" s="386" t="s">
        <v>1047</v>
      </c>
      <c r="D27" s="224" t="s">
        <v>1069</v>
      </c>
      <c r="E27" s="224" t="s">
        <v>1924</v>
      </c>
      <c r="F27" s="224" t="s">
        <v>2349</v>
      </c>
      <c r="G27" s="224" t="s">
        <v>1075</v>
      </c>
      <c r="H27" s="525" t="s">
        <v>320</v>
      </c>
      <c r="I27" s="224"/>
      <c r="J27" s="225"/>
      <c r="K27" s="426"/>
      <c r="L27" s="374"/>
      <c r="M27" s="457" t="s">
        <v>2643</v>
      </c>
      <c r="N27" s="377"/>
      <c r="O27" s="221" t="s">
        <v>3342</v>
      </c>
      <c r="P27" s="230"/>
      <c r="Q27" s="230"/>
      <c r="R27" s="364" t="s">
        <v>3226</v>
      </c>
      <c r="S27" s="230"/>
      <c r="T27" s="230"/>
      <c r="U27" s="230"/>
      <c r="V27" s="230"/>
      <c r="W27" s="230"/>
      <c r="X27" s="431" t="s">
        <v>2122</v>
      </c>
    </row>
    <row r="28" spans="1:24" ht="41.4" x14ac:dyDescent="0.25">
      <c r="A28" s="364" t="s">
        <v>1051</v>
      </c>
      <c r="B28" s="364" t="s">
        <v>3357</v>
      </c>
      <c r="C28" s="386" t="s">
        <v>1047</v>
      </c>
      <c r="D28" s="224" t="s">
        <v>1069</v>
      </c>
      <c r="E28" s="224" t="s">
        <v>1924</v>
      </c>
      <c r="F28" s="224" t="s">
        <v>2349</v>
      </c>
      <c r="G28" s="224" t="s">
        <v>514</v>
      </c>
      <c r="H28" s="525" t="s">
        <v>320</v>
      </c>
      <c r="I28" s="224"/>
      <c r="J28" s="225"/>
      <c r="K28" s="426"/>
      <c r="L28" s="374"/>
      <c r="M28" s="457" t="s">
        <v>2643</v>
      </c>
      <c r="N28" s="377"/>
      <c r="O28" s="221" t="s">
        <v>3342</v>
      </c>
      <c r="P28" s="230"/>
      <c r="Q28" s="230"/>
      <c r="R28" s="364" t="s">
        <v>3226</v>
      </c>
      <c r="S28" s="230"/>
      <c r="T28" s="230"/>
      <c r="U28" s="230"/>
      <c r="V28" s="230"/>
      <c r="W28" s="230"/>
      <c r="X28" s="431" t="s">
        <v>2122</v>
      </c>
    </row>
    <row r="29" spans="1:24" ht="41.4" x14ac:dyDescent="0.25">
      <c r="A29" s="364" t="s">
        <v>1052</v>
      </c>
      <c r="B29" s="364" t="s">
        <v>3357</v>
      </c>
      <c r="C29" s="386" t="s">
        <v>1047</v>
      </c>
      <c r="D29" s="224" t="s">
        <v>1069</v>
      </c>
      <c r="E29" s="224" t="s">
        <v>1924</v>
      </c>
      <c r="F29" s="224" t="s">
        <v>2349</v>
      </c>
      <c r="G29" s="224" t="s">
        <v>1076</v>
      </c>
      <c r="H29" s="525" t="s">
        <v>320</v>
      </c>
      <c r="I29" s="224"/>
      <c r="J29" s="225"/>
      <c r="K29" s="426"/>
      <c r="L29" s="374"/>
      <c r="M29" s="457" t="s">
        <v>2643</v>
      </c>
      <c r="N29" s="377"/>
      <c r="O29" s="221" t="s">
        <v>3342</v>
      </c>
      <c r="P29" s="230"/>
      <c r="Q29" s="230"/>
      <c r="R29" s="364" t="s">
        <v>3226</v>
      </c>
      <c r="S29" s="230"/>
      <c r="T29" s="230"/>
      <c r="U29" s="230"/>
      <c r="V29" s="230"/>
      <c r="W29" s="230"/>
      <c r="X29" s="431" t="s">
        <v>2122</v>
      </c>
    </row>
    <row r="30" spans="1:24" ht="41.4" x14ac:dyDescent="0.25">
      <c r="A30" s="364" t="s">
        <v>1053</v>
      </c>
      <c r="B30" s="364" t="s">
        <v>3357</v>
      </c>
      <c r="C30" s="386" t="s">
        <v>1047</v>
      </c>
      <c r="D30" s="224" t="s">
        <v>1069</v>
      </c>
      <c r="E30" s="224" t="s">
        <v>1924</v>
      </c>
      <c r="F30" s="224" t="s">
        <v>2349</v>
      </c>
      <c r="G30" s="224" t="s">
        <v>515</v>
      </c>
      <c r="H30" s="525" t="s">
        <v>320</v>
      </c>
      <c r="I30" s="224"/>
      <c r="J30" s="225"/>
      <c r="K30" s="426"/>
      <c r="L30" s="374"/>
      <c r="M30" s="457" t="s">
        <v>2643</v>
      </c>
      <c r="N30" s="377"/>
      <c r="O30" s="221" t="s">
        <v>3342</v>
      </c>
      <c r="P30" s="230"/>
      <c r="Q30" s="230"/>
      <c r="R30" s="364" t="s">
        <v>3226</v>
      </c>
      <c r="S30" s="230"/>
      <c r="T30" s="230"/>
      <c r="U30" s="230"/>
      <c r="V30" s="230"/>
      <c r="W30" s="230"/>
      <c r="X30" s="431" t="s">
        <v>2122</v>
      </c>
    </row>
    <row r="31" spans="1:24" ht="41.4" x14ac:dyDescent="0.25">
      <c r="A31" s="364" t="s">
        <v>1054</v>
      </c>
      <c r="B31" s="364" t="s">
        <v>3357</v>
      </c>
      <c r="C31" s="386" t="s">
        <v>1047</v>
      </c>
      <c r="D31" s="224" t="s">
        <v>1069</v>
      </c>
      <c r="E31" s="224" t="s">
        <v>1924</v>
      </c>
      <c r="F31" s="224" t="s">
        <v>2349</v>
      </c>
      <c r="G31" s="224" t="s">
        <v>1077</v>
      </c>
      <c r="H31" s="525" t="s">
        <v>320</v>
      </c>
      <c r="I31" s="224"/>
      <c r="J31" s="225"/>
      <c r="K31" s="426"/>
      <c r="L31" s="232"/>
      <c r="M31" s="457" t="s">
        <v>2643</v>
      </c>
      <c r="N31" s="232"/>
      <c r="O31" s="221" t="s">
        <v>3342</v>
      </c>
      <c r="P31" s="232"/>
      <c r="Q31" s="232"/>
      <c r="R31" s="364" t="s">
        <v>3226</v>
      </c>
      <c r="S31" s="230"/>
      <c r="T31" s="230"/>
      <c r="U31" s="230"/>
      <c r="V31" s="230"/>
      <c r="W31" s="230"/>
      <c r="X31" s="431" t="s">
        <v>2122</v>
      </c>
    </row>
    <row r="32" spans="1:24" ht="41.4" x14ac:dyDescent="0.25">
      <c r="A32" s="364" t="s">
        <v>1055</v>
      </c>
      <c r="B32" s="364" t="s">
        <v>3357</v>
      </c>
      <c r="C32" s="386" t="s">
        <v>1047</v>
      </c>
      <c r="D32" s="224" t="s">
        <v>1069</v>
      </c>
      <c r="E32" s="224" t="s">
        <v>1924</v>
      </c>
      <c r="F32" s="224" t="s">
        <v>2349</v>
      </c>
      <c r="G32" s="224" t="s">
        <v>1078</v>
      </c>
      <c r="H32" s="525" t="s">
        <v>320</v>
      </c>
      <c r="I32" s="224"/>
      <c r="J32" s="225"/>
      <c r="K32" s="426"/>
      <c r="L32" s="374"/>
      <c r="M32" s="457" t="s">
        <v>2643</v>
      </c>
      <c r="N32" s="377"/>
      <c r="O32" s="221" t="s">
        <v>3342</v>
      </c>
      <c r="P32" s="230"/>
      <c r="Q32" s="230"/>
      <c r="R32" s="364" t="s">
        <v>3226</v>
      </c>
      <c r="S32" s="230"/>
      <c r="T32" s="230"/>
      <c r="U32" s="230"/>
      <c r="V32" s="230"/>
      <c r="W32" s="230"/>
      <c r="X32" s="431" t="s">
        <v>2122</v>
      </c>
    </row>
    <row r="33" spans="1:24" ht="41.4" x14ac:dyDescent="0.25">
      <c r="A33" s="364" t="s">
        <v>1056</v>
      </c>
      <c r="B33" s="364" t="s">
        <v>3357</v>
      </c>
      <c r="C33" s="386" t="s">
        <v>1047</v>
      </c>
      <c r="D33" s="224" t="s">
        <v>1069</v>
      </c>
      <c r="E33" s="224" t="s">
        <v>1924</v>
      </c>
      <c r="F33" s="224" t="s">
        <v>2349</v>
      </c>
      <c r="G33" s="224" t="s">
        <v>516</v>
      </c>
      <c r="H33" s="525" t="s">
        <v>320</v>
      </c>
      <c r="I33" s="224"/>
      <c r="J33" s="225"/>
      <c r="K33" s="426"/>
      <c r="L33" s="374"/>
      <c r="M33" s="457" t="s">
        <v>2643</v>
      </c>
      <c r="N33" s="377"/>
      <c r="O33" s="221" t="s">
        <v>3342</v>
      </c>
      <c r="P33" s="230"/>
      <c r="Q33" s="230"/>
      <c r="R33" s="364" t="s">
        <v>3226</v>
      </c>
      <c r="S33" s="230"/>
      <c r="T33" s="230"/>
      <c r="U33" s="230"/>
      <c r="V33" s="230"/>
      <c r="W33" s="230"/>
      <c r="X33" s="431" t="s">
        <v>2545</v>
      </c>
    </row>
    <row r="34" spans="1:24" ht="41.4" x14ac:dyDescent="0.25">
      <c r="A34" s="364" t="s">
        <v>1057</v>
      </c>
      <c r="B34" s="364" t="s">
        <v>3357</v>
      </c>
      <c r="C34" s="386" t="s">
        <v>1047</v>
      </c>
      <c r="D34" s="224" t="s">
        <v>1069</v>
      </c>
      <c r="E34" s="224" t="s">
        <v>1924</v>
      </c>
      <c r="F34" s="224" t="s">
        <v>2349</v>
      </c>
      <c r="G34" s="224" t="s">
        <v>1079</v>
      </c>
      <c r="H34" s="525" t="s">
        <v>320</v>
      </c>
      <c r="I34" s="224"/>
      <c r="J34" s="225"/>
      <c r="K34" s="426"/>
      <c r="L34" s="374"/>
      <c r="M34" s="457" t="s">
        <v>2643</v>
      </c>
      <c r="N34" s="377"/>
      <c r="O34" s="221" t="s">
        <v>3342</v>
      </c>
      <c r="P34" s="378"/>
      <c r="Q34" s="378"/>
      <c r="R34" s="364" t="s">
        <v>3226</v>
      </c>
      <c r="S34" s="230"/>
      <c r="T34" s="230"/>
      <c r="U34" s="230"/>
      <c r="V34" s="230"/>
      <c r="W34" s="230"/>
      <c r="X34" s="431" t="s">
        <v>2122</v>
      </c>
    </row>
    <row r="35" spans="1:24" ht="41.4" x14ac:dyDescent="0.25">
      <c r="A35" s="364" t="s">
        <v>1058</v>
      </c>
      <c r="B35" s="364" t="s">
        <v>3357</v>
      </c>
      <c r="C35" s="386" t="s">
        <v>1047</v>
      </c>
      <c r="D35" s="224" t="s">
        <v>1069</v>
      </c>
      <c r="E35" s="224" t="s">
        <v>1924</v>
      </c>
      <c r="F35" s="224" t="s">
        <v>2349</v>
      </c>
      <c r="G35" s="224" t="s">
        <v>1080</v>
      </c>
      <c r="H35" s="525" t="s">
        <v>320</v>
      </c>
      <c r="I35" s="224"/>
      <c r="J35" s="225"/>
      <c r="K35" s="426"/>
      <c r="L35" s="374"/>
      <c r="M35" s="457" t="s">
        <v>2643</v>
      </c>
      <c r="N35" s="377"/>
      <c r="O35" s="221" t="s">
        <v>3342</v>
      </c>
      <c r="P35" s="378"/>
      <c r="Q35" s="378"/>
      <c r="R35" s="364" t="s">
        <v>3226</v>
      </c>
      <c r="S35" s="230"/>
      <c r="T35" s="230"/>
      <c r="U35" s="230"/>
      <c r="V35" s="230"/>
      <c r="W35" s="230"/>
      <c r="X35" s="431" t="s">
        <v>2122</v>
      </c>
    </row>
    <row r="36" spans="1:24" ht="41.4" x14ac:dyDescent="0.25">
      <c r="A36" s="364" t="s">
        <v>1059</v>
      </c>
      <c r="B36" s="364" t="s">
        <v>3357</v>
      </c>
      <c r="C36" s="386" t="s">
        <v>1047</v>
      </c>
      <c r="D36" s="224" t="s">
        <v>1069</v>
      </c>
      <c r="E36" s="224" t="s">
        <v>1924</v>
      </c>
      <c r="F36" s="224" t="s">
        <v>2349</v>
      </c>
      <c r="G36" s="224" t="s">
        <v>1081</v>
      </c>
      <c r="H36" s="525" t="s">
        <v>320</v>
      </c>
      <c r="I36" s="224"/>
      <c r="J36" s="225"/>
      <c r="K36" s="426"/>
      <c r="L36" s="374"/>
      <c r="M36" s="457" t="s">
        <v>2643</v>
      </c>
      <c r="N36" s="377"/>
      <c r="O36" s="221" t="s">
        <v>3342</v>
      </c>
      <c r="P36" s="230"/>
      <c r="Q36" s="230"/>
      <c r="R36" s="364" t="s">
        <v>3226</v>
      </c>
      <c r="S36" s="230"/>
      <c r="T36" s="230"/>
      <c r="U36" s="230"/>
      <c r="V36" s="230"/>
      <c r="W36" s="230"/>
      <c r="X36" s="431" t="s">
        <v>2122</v>
      </c>
    </row>
    <row r="37" spans="1:24" ht="41.4" x14ac:dyDescent="0.25">
      <c r="A37" s="364" t="s">
        <v>1060</v>
      </c>
      <c r="B37" s="364" t="s">
        <v>3357</v>
      </c>
      <c r="C37" s="386" t="s">
        <v>1047</v>
      </c>
      <c r="D37" s="224" t="s">
        <v>1069</v>
      </c>
      <c r="E37" s="224" t="s">
        <v>1924</v>
      </c>
      <c r="F37" s="224" t="s">
        <v>2349</v>
      </c>
      <c r="G37" s="224" t="s">
        <v>517</v>
      </c>
      <c r="H37" s="229" t="s">
        <v>320</v>
      </c>
      <c r="I37" s="224"/>
      <c r="J37" s="225"/>
      <c r="K37" s="426"/>
      <c r="L37" s="374"/>
      <c r="M37" s="457" t="s">
        <v>2643</v>
      </c>
      <c r="N37" s="377"/>
      <c r="O37" s="221" t="s">
        <v>3342</v>
      </c>
      <c r="P37" s="378"/>
      <c r="Q37" s="378"/>
      <c r="R37" s="364" t="s">
        <v>3226</v>
      </c>
      <c r="S37" s="230"/>
      <c r="T37" s="230"/>
      <c r="U37" s="230"/>
      <c r="V37" s="230"/>
      <c r="W37" s="230"/>
      <c r="X37" s="431" t="s">
        <v>2122</v>
      </c>
    </row>
    <row r="38" spans="1:24" s="334" customFormat="1" ht="15" customHeight="1" x14ac:dyDescent="0.25">
      <c r="A38" s="1023" t="s">
        <v>3358</v>
      </c>
      <c r="B38" s="1024"/>
      <c r="C38" s="1024"/>
      <c r="D38" s="1024"/>
      <c r="E38" s="1024"/>
      <c r="F38" s="1024"/>
      <c r="G38" s="1024"/>
      <c r="H38" s="1024"/>
      <c r="I38" s="1024"/>
      <c r="J38" s="1024"/>
      <c r="K38" s="1024"/>
      <c r="L38" s="1024"/>
      <c r="M38" s="1024"/>
      <c r="N38" s="1024"/>
      <c r="O38" s="1024"/>
      <c r="P38" s="1024"/>
      <c r="Q38" s="1024"/>
      <c r="R38" s="1024"/>
      <c r="S38" s="1024"/>
      <c r="T38" s="1024"/>
      <c r="U38" s="1024"/>
      <c r="V38" s="1024"/>
      <c r="W38" s="1024"/>
      <c r="X38" s="1025"/>
    </row>
    <row r="39" spans="1:24" ht="41.4" x14ac:dyDescent="0.25">
      <c r="A39" s="364" t="s">
        <v>718</v>
      </c>
      <c r="B39" s="364" t="s">
        <v>3358</v>
      </c>
      <c r="C39" s="524" t="s">
        <v>556</v>
      </c>
      <c r="D39" s="224" t="s">
        <v>557</v>
      </c>
      <c r="E39" s="224" t="s">
        <v>1945</v>
      </c>
      <c r="F39" s="224" t="s">
        <v>1945</v>
      </c>
      <c r="G39" s="224" t="s">
        <v>518</v>
      </c>
      <c r="H39" s="229" t="s">
        <v>323</v>
      </c>
      <c r="I39" s="224"/>
      <c r="J39" s="225"/>
      <c r="K39" s="426"/>
      <c r="L39" s="374"/>
      <c r="M39" s="457" t="s">
        <v>2643</v>
      </c>
      <c r="N39" s="377"/>
      <c r="O39" s="221" t="s">
        <v>3342</v>
      </c>
      <c r="P39" s="378"/>
      <c r="Q39" s="378"/>
      <c r="R39" s="364" t="s">
        <v>3226</v>
      </c>
      <c r="S39" s="230"/>
      <c r="T39" s="230"/>
      <c r="U39" s="230"/>
      <c r="V39" s="230"/>
      <c r="W39" s="230"/>
      <c r="X39" s="431" t="s">
        <v>2122</v>
      </c>
    </row>
    <row r="40" spans="1:24" x14ac:dyDescent="0.25">
      <c r="L40" s="120"/>
      <c r="M40" s="185"/>
      <c r="N40" s="186"/>
      <c r="T40" s="186"/>
      <c r="U40" s="186"/>
      <c r="V40" s="188"/>
      <c r="W40" s="188"/>
    </row>
    <row r="41" spans="1:24" x14ac:dyDescent="0.25">
      <c r="L41" s="120"/>
      <c r="M41" s="185"/>
      <c r="N41" s="186"/>
      <c r="T41" s="186"/>
      <c r="U41" s="186"/>
      <c r="V41" s="188"/>
      <c r="W41" s="188"/>
    </row>
    <row r="42" spans="1:24" x14ac:dyDescent="0.25">
      <c r="L42" s="120"/>
      <c r="M42" s="185"/>
      <c r="N42" s="186"/>
      <c r="T42" s="186"/>
      <c r="U42" s="186"/>
      <c r="V42" s="188"/>
      <c r="W42" s="188"/>
    </row>
    <row r="43" spans="1:24" x14ac:dyDescent="0.25">
      <c r="L43" s="120"/>
      <c r="M43" s="185"/>
      <c r="N43" s="186"/>
      <c r="T43" s="186"/>
      <c r="U43" s="186"/>
      <c r="V43" s="188"/>
      <c r="W43" s="188"/>
    </row>
    <row r="44" spans="1:24" x14ac:dyDescent="0.25">
      <c r="L44" s="120"/>
      <c r="M44" s="185"/>
      <c r="N44" s="186"/>
      <c r="T44" s="186"/>
      <c r="U44" s="186"/>
      <c r="V44" s="188"/>
      <c r="W44" s="188"/>
    </row>
    <row r="45" spans="1:24" x14ac:dyDescent="0.25">
      <c r="L45" s="120"/>
      <c r="M45" s="185"/>
      <c r="N45" s="186"/>
      <c r="T45" s="186"/>
      <c r="U45" s="186"/>
      <c r="V45" s="188"/>
      <c r="W45" s="188"/>
    </row>
    <row r="46" spans="1:24" x14ac:dyDescent="0.25">
      <c r="L46" s="120"/>
      <c r="M46" s="185"/>
      <c r="N46" s="186"/>
      <c r="T46" s="186"/>
      <c r="U46" s="186"/>
      <c r="V46" s="188"/>
      <c r="W46" s="188"/>
    </row>
    <row r="47" spans="1:24" x14ac:dyDescent="0.25">
      <c r="L47" s="120"/>
      <c r="M47" s="185"/>
      <c r="N47" s="186"/>
      <c r="T47" s="186"/>
      <c r="U47" s="186"/>
      <c r="V47" s="188"/>
      <c r="W47" s="188"/>
    </row>
    <row r="48" spans="1:24" x14ac:dyDescent="0.25">
      <c r="L48" s="120"/>
      <c r="M48" s="185"/>
      <c r="N48" s="186"/>
      <c r="T48" s="186"/>
      <c r="U48" s="186"/>
      <c r="V48" s="188"/>
      <c r="W48" s="188"/>
    </row>
    <row r="49" spans="1:24" s="315" customFormat="1" x14ac:dyDescent="0.25">
      <c r="A49" s="299"/>
      <c r="B49" s="299"/>
      <c r="C49" s="99"/>
      <c r="D49" s="99"/>
      <c r="E49" s="99"/>
      <c r="F49" s="99"/>
      <c r="G49" s="99"/>
      <c r="H49" s="99"/>
      <c r="I49" s="99"/>
      <c r="J49" s="300"/>
      <c r="K49" s="443"/>
      <c r="L49" s="120"/>
      <c r="M49" s="185"/>
      <c r="N49" s="186"/>
      <c r="O49" s="314"/>
      <c r="P49" s="114"/>
      <c r="Q49" s="114"/>
      <c r="R49" s="314"/>
      <c r="S49" s="314"/>
      <c r="T49" s="186"/>
      <c r="U49" s="186"/>
      <c r="V49" s="188"/>
      <c r="W49" s="188"/>
      <c r="X49" s="444"/>
    </row>
    <row r="50" spans="1:24" s="315" customFormat="1" x14ac:dyDescent="0.25">
      <c r="A50" s="299"/>
      <c r="B50" s="299"/>
      <c r="C50" s="99"/>
      <c r="D50" s="99"/>
      <c r="E50" s="99"/>
      <c r="F50" s="99"/>
      <c r="G50" s="99"/>
      <c r="H50" s="99"/>
      <c r="I50" s="99"/>
      <c r="J50" s="300"/>
      <c r="K50" s="443"/>
      <c r="L50" s="120"/>
      <c r="M50" s="185"/>
      <c r="N50" s="186"/>
      <c r="O50" s="314"/>
      <c r="P50" s="114"/>
      <c r="Q50" s="114"/>
      <c r="R50" s="314"/>
      <c r="S50" s="314"/>
      <c r="T50" s="186"/>
      <c r="U50" s="186"/>
      <c r="V50" s="188"/>
      <c r="W50" s="188"/>
      <c r="X50" s="444"/>
    </row>
    <row r="51" spans="1:24" s="315" customFormat="1" x14ac:dyDescent="0.25">
      <c r="A51" s="299"/>
      <c r="B51" s="299"/>
      <c r="C51" s="99"/>
      <c r="D51" s="99"/>
      <c r="E51" s="99"/>
      <c r="F51" s="99"/>
      <c r="G51" s="99"/>
      <c r="H51" s="99"/>
      <c r="I51" s="99"/>
      <c r="J51" s="300"/>
      <c r="K51" s="443"/>
      <c r="L51" s="120"/>
      <c r="M51" s="185"/>
      <c r="N51" s="186"/>
      <c r="O51" s="314"/>
      <c r="P51" s="114"/>
      <c r="Q51" s="114"/>
      <c r="R51" s="314"/>
      <c r="S51" s="314"/>
      <c r="T51" s="186"/>
      <c r="U51" s="186"/>
      <c r="V51" s="188"/>
      <c r="W51" s="188"/>
      <c r="X51" s="444"/>
    </row>
    <row r="52" spans="1:24" s="315" customFormat="1" x14ac:dyDescent="0.25">
      <c r="A52" s="299"/>
      <c r="B52" s="299"/>
      <c r="C52" s="99"/>
      <c r="D52" s="99"/>
      <c r="E52" s="99"/>
      <c r="F52" s="99"/>
      <c r="G52" s="99"/>
      <c r="H52" s="99"/>
      <c r="I52" s="99"/>
      <c r="J52" s="300"/>
      <c r="K52" s="443"/>
      <c r="L52" s="120"/>
      <c r="M52" s="185"/>
      <c r="N52" s="186"/>
      <c r="O52" s="314"/>
      <c r="P52" s="114"/>
      <c r="Q52" s="114"/>
      <c r="R52" s="314"/>
      <c r="S52" s="314"/>
      <c r="T52" s="186"/>
      <c r="U52" s="186"/>
      <c r="V52" s="188"/>
      <c r="W52" s="188"/>
      <c r="X52" s="444"/>
    </row>
    <row r="53" spans="1:24" s="315" customFormat="1" x14ac:dyDescent="0.25">
      <c r="A53" s="299"/>
      <c r="B53" s="299"/>
      <c r="C53" s="99"/>
      <c r="D53" s="99"/>
      <c r="E53" s="99"/>
      <c r="F53" s="99"/>
      <c r="G53" s="99"/>
      <c r="H53" s="99"/>
      <c r="I53" s="99"/>
      <c r="J53" s="300"/>
      <c r="K53" s="443"/>
      <c r="L53" s="120"/>
      <c r="M53" s="185"/>
      <c r="N53" s="186"/>
      <c r="O53" s="314"/>
      <c r="P53" s="114"/>
      <c r="Q53" s="114"/>
      <c r="R53" s="314"/>
      <c r="S53" s="314"/>
      <c r="T53" s="186"/>
      <c r="U53" s="186"/>
      <c r="V53" s="188"/>
      <c r="W53" s="188"/>
      <c r="X53" s="444"/>
    </row>
    <row r="54" spans="1:24" s="315" customFormat="1" x14ac:dyDescent="0.25">
      <c r="A54" s="299"/>
      <c r="B54" s="299"/>
      <c r="C54" s="99"/>
      <c r="D54" s="99"/>
      <c r="E54" s="99"/>
      <c r="F54" s="99"/>
      <c r="G54" s="99"/>
      <c r="H54" s="99"/>
      <c r="I54" s="99"/>
      <c r="J54" s="300"/>
      <c r="K54" s="443"/>
      <c r="L54" s="120"/>
      <c r="M54" s="185"/>
      <c r="N54" s="186"/>
      <c r="O54" s="314"/>
      <c r="P54" s="114"/>
      <c r="Q54" s="114"/>
      <c r="R54" s="314"/>
      <c r="S54" s="314"/>
      <c r="T54" s="186"/>
      <c r="U54" s="186"/>
      <c r="V54" s="188"/>
      <c r="W54" s="188"/>
      <c r="X54" s="444"/>
    </row>
    <row r="55" spans="1:24" s="315" customFormat="1" x14ac:dyDescent="0.25">
      <c r="A55" s="299"/>
      <c r="B55" s="299"/>
      <c r="C55" s="99"/>
      <c r="D55" s="99"/>
      <c r="E55" s="99"/>
      <c r="F55" s="99"/>
      <c r="G55" s="99"/>
      <c r="H55" s="99"/>
      <c r="I55" s="99"/>
      <c r="J55" s="300"/>
      <c r="K55" s="443"/>
      <c r="L55" s="120"/>
      <c r="M55" s="185"/>
      <c r="N55" s="186"/>
      <c r="O55" s="314"/>
      <c r="P55" s="114"/>
      <c r="Q55" s="114"/>
      <c r="R55" s="314"/>
      <c r="S55" s="314"/>
      <c r="T55" s="186"/>
      <c r="U55" s="186"/>
      <c r="V55" s="188"/>
      <c r="W55" s="188"/>
      <c r="X55" s="444"/>
    </row>
    <row r="56" spans="1:24" s="315" customFormat="1" x14ac:dyDescent="0.25">
      <c r="A56" s="299"/>
      <c r="B56" s="299"/>
      <c r="C56" s="99"/>
      <c r="D56" s="99"/>
      <c r="E56" s="99"/>
      <c r="F56" s="99"/>
      <c r="G56" s="99"/>
      <c r="H56" s="99"/>
      <c r="I56" s="99"/>
      <c r="J56" s="300"/>
      <c r="K56" s="443"/>
      <c r="L56" s="120"/>
      <c r="M56" s="185"/>
      <c r="N56" s="186"/>
      <c r="O56" s="314"/>
      <c r="P56" s="114"/>
      <c r="Q56" s="114"/>
      <c r="R56" s="314"/>
      <c r="S56" s="314"/>
      <c r="T56" s="186"/>
      <c r="U56" s="186"/>
      <c r="V56" s="188"/>
      <c r="W56" s="188"/>
      <c r="X56" s="444"/>
    </row>
    <row r="57" spans="1:24" s="315" customFormat="1" x14ac:dyDescent="0.25">
      <c r="A57" s="299"/>
      <c r="B57" s="299"/>
      <c r="C57" s="99"/>
      <c r="D57" s="99"/>
      <c r="E57" s="99"/>
      <c r="F57" s="99"/>
      <c r="G57" s="99"/>
      <c r="H57" s="99"/>
      <c r="I57" s="99"/>
      <c r="J57" s="300"/>
      <c r="K57" s="443"/>
      <c r="L57" s="120"/>
      <c r="M57" s="185"/>
      <c r="N57" s="186"/>
      <c r="O57" s="314"/>
      <c r="P57" s="114"/>
      <c r="Q57" s="114"/>
      <c r="R57" s="314"/>
      <c r="S57" s="314"/>
      <c r="T57" s="186"/>
      <c r="U57" s="186"/>
      <c r="V57" s="188"/>
      <c r="W57" s="188"/>
      <c r="X57" s="444"/>
    </row>
    <row r="58" spans="1:24" s="315" customFormat="1" x14ac:dyDescent="0.25">
      <c r="A58" s="299"/>
      <c r="B58" s="299"/>
      <c r="C58" s="99"/>
      <c r="D58" s="99"/>
      <c r="E58" s="99"/>
      <c r="F58" s="99"/>
      <c r="G58" s="99"/>
      <c r="H58" s="99"/>
      <c r="I58" s="99"/>
      <c r="J58" s="300"/>
      <c r="K58" s="443"/>
      <c r="L58" s="120"/>
      <c r="M58" s="185"/>
      <c r="N58" s="186"/>
      <c r="O58" s="314"/>
      <c r="P58" s="114"/>
      <c r="Q58" s="114"/>
      <c r="R58" s="314"/>
      <c r="S58" s="314"/>
      <c r="T58" s="186"/>
      <c r="U58" s="186"/>
      <c r="V58" s="188"/>
      <c r="W58" s="188"/>
      <c r="X58" s="444"/>
    </row>
    <row r="59" spans="1:24" s="315" customFormat="1" x14ac:dyDescent="0.25">
      <c r="A59" s="299"/>
      <c r="B59" s="299"/>
      <c r="C59" s="99"/>
      <c r="D59" s="99"/>
      <c r="E59" s="99"/>
      <c r="F59" s="99"/>
      <c r="G59" s="99"/>
      <c r="H59" s="99"/>
      <c r="I59" s="99"/>
      <c r="J59" s="300"/>
      <c r="K59" s="443"/>
      <c r="L59" s="120"/>
      <c r="M59" s="185"/>
      <c r="N59" s="186"/>
      <c r="O59" s="314"/>
      <c r="P59" s="114"/>
      <c r="Q59" s="114"/>
      <c r="R59" s="314"/>
      <c r="S59" s="314"/>
      <c r="T59" s="186"/>
      <c r="U59" s="186"/>
      <c r="V59" s="188"/>
      <c r="W59" s="188"/>
      <c r="X59" s="444"/>
    </row>
    <row r="60" spans="1:24" s="315" customFormat="1" x14ac:dyDescent="0.25">
      <c r="A60" s="299"/>
      <c r="B60" s="299"/>
      <c r="C60" s="99"/>
      <c r="D60" s="99"/>
      <c r="E60" s="99"/>
      <c r="F60" s="99"/>
      <c r="G60" s="99"/>
      <c r="H60" s="99"/>
      <c r="I60" s="99"/>
      <c r="J60" s="300"/>
      <c r="K60" s="443"/>
      <c r="L60" s="120"/>
      <c r="M60" s="185"/>
      <c r="N60" s="186"/>
      <c r="O60" s="314"/>
      <c r="P60" s="114"/>
      <c r="Q60" s="114"/>
      <c r="R60" s="314"/>
      <c r="S60" s="314"/>
      <c r="T60" s="186"/>
      <c r="U60" s="186"/>
      <c r="V60" s="188"/>
      <c r="W60" s="188"/>
      <c r="X60" s="444"/>
    </row>
    <row r="61" spans="1:24" s="315" customFormat="1" x14ac:dyDescent="0.25">
      <c r="A61" s="299"/>
      <c r="B61" s="299"/>
      <c r="C61" s="99"/>
      <c r="D61" s="99"/>
      <c r="E61" s="99"/>
      <c r="F61" s="99"/>
      <c r="G61" s="99"/>
      <c r="H61" s="99"/>
      <c r="I61" s="99"/>
      <c r="J61" s="300"/>
      <c r="K61" s="443"/>
      <c r="L61" s="120"/>
      <c r="M61" s="185"/>
      <c r="N61" s="186"/>
      <c r="O61" s="314"/>
      <c r="P61" s="114"/>
      <c r="Q61" s="114"/>
      <c r="R61" s="314"/>
      <c r="S61" s="314"/>
      <c r="T61" s="186"/>
      <c r="U61" s="186"/>
      <c r="V61" s="188"/>
      <c r="W61" s="188"/>
      <c r="X61" s="444"/>
    </row>
    <row r="62" spans="1:24" s="315" customFormat="1" x14ac:dyDescent="0.25">
      <c r="A62" s="299"/>
      <c r="B62" s="299"/>
      <c r="C62" s="99"/>
      <c r="D62" s="99"/>
      <c r="E62" s="99"/>
      <c r="F62" s="99"/>
      <c r="G62" s="99"/>
      <c r="H62" s="99"/>
      <c r="I62" s="99"/>
      <c r="J62" s="300"/>
      <c r="K62" s="443"/>
      <c r="L62" s="120"/>
      <c r="M62" s="185"/>
      <c r="N62" s="186"/>
      <c r="O62" s="314"/>
      <c r="P62" s="114"/>
      <c r="Q62" s="114"/>
      <c r="R62" s="314"/>
      <c r="S62" s="314"/>
      <c r="T62" s="186"/>
      <c r="U62" s="186"/>
      <c r="V62" s="188"/>
      <c r="W62" s="188"/>
      <c r="X62" s="444"/>
    </row>
    <row r="63" spans="1:24" s="315" customFormat="1" x14ac:dyDescent="0.25">
      <c r="A63" s="299"/>
      <c r="B63" s="299"/>
      <c r="C63" s="99"/>
      <c r="D63" s="99"/>
      <c r="E63" s="99"/>
      <c r="F63" s="99"/>
      <c r="G63" s="99"/>
      <c r="H63" s="99"/>
      <c r="I63" s="99"/>
      <c r="J63" s="300"/>
      <c r="K63" s="443"/>
      <c r="L63" s="120"/>
      <c r="M63" s="185"/>
      <c r="N63" s="186"/>
      <c r="O63" s="314"/>
      <c r="P63" s="114"/>
      <c r="Q63" s="114"/>
      <c r="R63" s="314"/>
      <c r="S63" s="314"/>
      <c r="T63" s="186"/>
      <c r="U63" s="186"/>
      <c r="V63" s="188"/>
      <c r="W63" s="188"/>
      <c r="X63" s="444"/>
    </row>
    <row r="64" spans="1:24" s="315" customFormat="1" x14ac:dyDescent="0.25">
      <c r="A64" s="299"/>
      <c r="B64" s="299"/>
      <c r="C64" s="99"/>
      <c r="D64" s="99"/>
      <c r="E64" s="99"/>
      <c r="F64" s="99"/>
      <c r="G64" s="99"/>
      <c r="H64" s="99"/>
      <c r="I64" s="99"/>
      <c r="J64" s="300"/>
      <c r="K64" s="443"/>
      <c r="L64" s="120"/>
      <c r="M64" s="185"/>
      <c r="N64" s="186"/>
      <c r="O64" s="314"/>
      <c r="P64" s="114"/>
      <c r="Q64" s="114"/>
      <c r="R64" s="314"/>
      <c r="S64" s="314"/>
      <c r="T64" s="186"/>
      <c r="U64" s="186"/>
      <c r="V64" s="188"/>
      <c r="W64" s="188"/>
      <c r="X64" s="444"/>
    </row>
    <row r="65" spans="1:24" s="315" customFormat="1" x14ac:dyDescent="0.25">
      <c r="A65" s="299"/>
      <c r="B65" s="299"/>
      <c r="C65" s="99"/>
      <c r="D65" s="99"/>
      <c r="E65" s="99"/>
      <c r="F65" s="99"/>
      <c r="G65" s="99"/>
      <c r="H65" s="99"/>
      <c r="I65" s="99"/>
      <c r="J65" s="300"/>
      <c r="K65" s="443"/>
      <c r="L65" s="120"/>
      <c r="M65" s="185"/>
      <c r="N65" s="186"/>
      <c r="O65" s="314"/>
      <c r="P65" s="114"/>
      <c r="Q65" s="114"/>
      <c r="R65" s="314"/>
      <c r="S65" s="314"/>
      <c r="T65" s="186"/>
      <c r="U65" s="186"/>
      <c r="V65" s="188"/>
      <c r="W65" s="188"/>
      <c r="X65" s="444"/>
    </row>
    <row r="66" spans="1:24" s="315" customFormat="1" x14ac:dyDescent="0.25">
      <c r="A66" s="299"/>
      <c r="B66" s="299"/>
      <c r="C66" s="99"/>
      <c r="D66" s="99"/>
      <c r="E66" s="99"/>
      <c r="F66" s="99"/>
      <c r="G66" s="99"/>
      <c r="H66" s="99"/>
      <c r="I66" s="99"/>
      <c r="J66" s="300"/>
      <c r="K66" s="443"/>
      <c r="L66" s="120"/>
      <c r="M66" s="185"/>
      <c r="N66" s="186"/>
      <c r="O66" s="314"/>
      <c r="P66" s="114"/>
      <c r="Q66" s="114"/>
      <c r="R66" s="314"/>
      <c r="S66" s="314"/>
      <c r="T66" s="186"/>
      <c r="U66" s="186"/>
      <c r="V66" s="188"/>
      <c r="W66" s="188"/>
      <c r="X66" s="444"/>
    </row>
    <row r="67" spans="1:24" s="315" customFormat="1" x14ac:dyDescent="0.25">
      <c r="A67" s="299"/>
      <c r="B67" s="299"/>
      <c r="C67" s="99"/>
      <c r="D67" s="99"/>
      <c r="E67" s="99"/>
      <c r="F67" s="99"/>
      <c r="G67" s="99"/>
      <c r="H67" s="99"/>
      <c r="I67" s="99"/>
      <c r="J67" s="300"/>
      <c r="K67" s="443"/>
      <c r="L67" s="120"/>
      <c r="M67" s="185"/>
      <c r="N67" s="186"/>
      <c r="O67" s="314"/>
      <c r="P67" s="114"/>
      <c r="Q67" s="114"/>
      <c r="R67" s="314"/>
      <c r="S67" s="314"/>
      <c r="T67" s="186"/>
      <c r="U67" s="186"/>
      <c r="V67" s="188"/>
      <c r="W67" s="188"/>
      <c r="X67" s="444"/>
    </row>
    <row r="68" spans="1:24" s="315" customFormat="1" x14ac:dyDescent="0.25">
      <c r="A68" s="299"/>
      <c r="B68" s="299"/>
      <c r="C68" s="99"/>
      <c r="D68" s="99"/>
      <c r="E68" s="99"/>
      <c r="F68" s="99"/>
      <c r="G68" s="99"/>
      <c r="H68" s="99"/>
      <c r="I68" s="99"/>
      <c r="J68" s="300"/>
      <c r="K68" s="443"/>
      <c r="L68" s="120"/>
      <c r="M68" s="185"/>
      <c r="N68" s="186"/>
      <c r="O68" s="314"/>
      <c r="P68" s="114"/>
      <c r="Q68" s="114"/>
      <c r="R68" s="314"/>
      <c r="S68" s="314"/>
      <c r="T68" s="186"/>
      <c r="U68" s="186"/>
      <c r="V68" s="188"/>
      <c r="W68" s="188"/>
      <c r="X68" s="444"/>
    </row>
    <row r="69" spans="1:24" s="315" customFormat="1" x14ac:dyDescent="0.25">
      <c r="A69" s="299"/>
      <c r="B69" s="299"/>
      <c r="C69" s="99"/>
      <c r="D69" s="99"/>
      <c r="E69" s="99"/>
      <c r="F69" s="99"/>
      <c r="G69" s="99"/>
      <c r="H69" s="99"/>
      <c r="I69" s="99"/>
      <c r="J69" s="300"/>
      <c r="K69" s="443"/>
      <c r="L69" s="120"/>
      <c r="M69" s="185"/>
      <c r="N69" s="186"/>
      <c r="O69" s="314"/>
      <c r="P69" s="114"/>
      <c r="Q69" s="114"/>
      <c r="R69" s="314"/>
      <c r="S69" s="314"/>
      <c r="T69" s="186"/>
      <c r="U69" s="186"/>
      <c r="V69" s="188"/>
      <c r="W69" s="188"/>
      <c r="X69" s="444"/>
    </row>
    <row r="70" spans="1:24" s="315" customFormat="1" x14ac:dyDescent="0.25">
      <c r="A70" s="299"/>
      <c r="B70" s="299"/>
      <c r="C70" s="99"/>
      <c r="D70" s="99"/>
      <c r="E70" s="99"/>
      <c r="F70" s="99"/>
      <c r="G70" s="99"/>
      <c r="H70" s="99"/>
      <c r="I70" s="99"/>
      <c r="J70" s="300"/>
      <c r="K70" s="443"/>
      <c r="L70" s="120"/>
      <c r="M70" s="185"/>
      <c r="N70" s="186"/>
      <c r="O70" s="314"/>
      <c r="P70" s="114"/>
      <c r="Q70" s="114"/>
      <c r="R70" s="314"/>
      <c r="S70" s="314"/>
      <c r="T70" s="186"/>
      <c r="U70" s="186"/>
      <c r="V70" s="188"/>
      <c r="W70" s="188"/>
      <c r="X70" s="444"/>
    </row>
    <row r="71" spans="1:24" s="315" customFormat="1" x14ac:dyDescent="0.25">
      <c r="A71" s="299"/>
      <c r="B71" s="299"/>
      <c r="C71" s="99"/>
      <c r="D71" s="99"/>
      <c r="E71" s="99"/>
      <c r="F71" s="99"/>
      <c r="G71" s="99"/>
      <c r="H71" s="99"/>
      <c r="I71" s="99"/>
      <c r="J71" s="300"/>
      <c r="K71" s="443"/>
      <c r="L71" s="120"/>
      <c r="M71" s="185"/>
      <c r="N71" s="186"/>
      <c r="O71" s="314"/>
      <c r="P71" s="114"/>
      <c r="Q71" s="114"/>
      <c r="R71" s="314"/>
      <c r="S71" s="314"/>
      <c r="T71" s="186"/>
      <c r="U71" s="186"/>
      <c r="V71" s="188"/>
      <c r="W71" s="188"/>
      <c r="X71" s="444"/>
    </row>
    <row r="72" spans="1:24" s="315" customFormat="1" x14ac:dyDescent="0.25">
      <c r="A72" s="299"/>
      <c r="B72" s="299"/>
      <c r="C72" s="99"/>
      <c r="D72" s="99"/>
      <c r="E72" s="99"/>
      <c r="F72" s="99"/>
      <c r="G72" s="99"/>
      <c r="H72" s="99"/>
      <c r="I72" s="99"/>
      <c r="J72" s="300"/>
      <c r="K72" s="443"/>
      <c r="L72" s="120"/>
      <c r="M72" s="185"/>
      <c r="N72" s="186"/>
      <c r="O72" s="314"/>
      <c r="P72" s="114"/>
      <c r="Q72" s="114"/>
      <c r="R72" s="314"/>
      <c r="S72" s="314"/>
      <c r="T72" s="186"/>
      <c r="U72" s="186"/>
      <c r="V72" s="188"/>
      <c r="W72" s="188"/>
      <c r="X72" s="444"/>
    </row>
    <row r="73" spans="1:24" s="315" customFormat="1" x14ac:dyDescent="0.25">
      <c r="A73" s="299"/>
      <c r="B73" s="299"/>
      <c r="C73" s="99"/>
      <c r="D73" s="99"/>
      <c r="E73" s="99"/>
      <c r="F73" s="99"/>
      <c r="G73" s="99"/>
      <c r="H73" s="99"/>
      <c r="I73" s="99"/>
      <c r="J73" s="300"/>
      <c r="K73" s="443"/>
      <c r="L73" s="120"/>
      <c r="M73" s="185"/>
      <c r="N73" s="186"/>
      <c r="O73" s="314"/>
      <c r="P73" s="114"/>
      <c r="Q73" s="114"/>
      <c r="R73" s="314"/>
      <c r="S73" s="314"/>
      <c r="T73" s="186"/>
      <c r="U73" s="186"/>
      <c r="V73" s="188"/>
      <c r="W73" s="188"/>
      <c r="X73" s="444"/>
    </row>
    <row r="74" spans="1:24" s="315" customFormat="1" x14ac:dyDescent="0.25">
      <c r="A74" s="299"/>
      <c r="B74" s="299"/>
      <c r="C74" s="99"/>
      <c r="D74" s="99"/>
      <c r="E74" s="99"/>
      <c r="F74" s="99"/>
      <c r="G74" s="99"/>
      <c r="H74" s="99"/>
      <c r="I74" s="99"/>
      <c r="J74" s="300"/>
      <c r="K74" s="443"/>
      <c r="L74" s="120"/>
      <c r="M74" s="185"/>
      <c r="N74" s="186"/>
      <c r="O74" s="314"/>
      <c r="P74" s="114"/>
      <c r="Q74" s="114"/>
      <c r="R74" s="314"/>
      <c r="S74" s="314"/>
      <c r="T74" s="186"/>
      <c r="U74" s="186"/>
      <c r="V74" s="188"/>
      <c r="W74" s="188"/>
      <c r="X74" s="444"/>
    </row>
    <row r="75" spans="1:24" s="315" customFormat="1" x14ac:dyDescent="0.25">
      <c r="A75" s="299"/>
      <c r="B75" s="299"/>
      <c r="C75" s="99"/>
      <c r="D75" s="99"/>
      <c r="E75" s="99"/>
      <c r="F75" s="99"/>
      <c r="G75" s="99"/>
      <c r="H75" s="99"/>
      <c r="I75" s="99"/>
      <c r="J75" s="300"/>
      <c r="K75" s="443"/>
      <c r="L75" s="120"/>
      <c r="M75" s="185"/>
      <c r="N75" s="186"/>
      <c r="O75" s="314"/>
      <c r="P75" s="114"/>
      <c r="Q75" s="114"/>
      <c r="R75" s="314"/>
      <c r="S75" s="314"/>
      <c r="T75" s="186"/>
      <c r="U75" s="186"/>
      <c r="V75" s="188"/>
      <c r="W75" s="188"/>
      <c r="X75" s="444"/>
    </row>
    <row r="76" spans="1:24" s="315" customFormat="1" x14ac:dyDescent="0.25">
      <c r="A76" s="299"/>
      <c r="B76" s="299"/>
      <c r="C76" s="99"/>
      <c r="D76" s="99"/>
      <c r="E76" s="99"/>
      <c r="F76" s="99"/>
      <c r="G76" s="99"/>
      <c r="H76" s="99"/>
      <c r="I76" s="99"/>
      <c r="J76" s="300"/>
      <c r="K76" s="443"/>
      <c r="L76" s="120"/>
      <c r="M76" s="185"/>
      <c r="N76" s="186"/>
      <c r="O76" s="314"/>
      <c r="P76" s="114"/>
      <c r="Q76" s="114"/>
      <c r="R76" s="314"/>
      <c r="S76" s="314"/>
      <c r="T76" s="186"/>
      <c r="U76" s="186"/>
      <c r="V76" s="188"/>
      <c r="W76" s="188"/>
      <c r="X76" s="444"/>
    </row>
    <row r="77" spans="1:24" s="315" customFormat="1" x14ac:dyDescent="0.25">
      <c r="A77" s="299"/>
      <c r="B77" s="299"/>
      <c r="C77" s="99"/>
      <c r="D77" s="99"/>
      <c r="E77" s="99"/>
      <c r="F77" s="99"/>
      <c r="G77" s="99"/>
      <c r="H77" s="99"/>
      <c r="I77" s="99"/>
      <c r="J77" s="300"/>
      <c r="K77" s="443"/>
      <c r="L77" s="120"/>
      <c r="M77" s="185"/>
      <c r="N77" s="186"/>
      <c r="O77" s="314"/>
      <c r="P77" s="114"/>
      <c r="Q77" s="114"/>
      <c r="R77" s="314"/>
      <c r="S77" s="314"/>
      <c r="T77" s="186"/>
      <c r="U77" s="186"/>
      <c r="V77" s="188"/>
      <c r="W77" s="188"/>
      <c r="X77" s="444"/>
    </row>
    <row r="78" spans="1:24" s="315" customFormat="1" x14ac:dyDescent="0.25">
      <c r="A78" s="299"/>
      <c r="B78" s="299"/>
      <c r="C78" s="99"/>
      <c r="D78" s="99"/>
      <c r="E78" s="99"/>
      <c r="F78" s="99"/>
      <c r="G78" s="99"/>
      <c r="H78" s="99"/>
      <c r="I78" s="99"/>
      <c r="J78" s="300"/>
      <c r="K78" s="443"/>
      <c r="L78" s="120"/>
      <c r="M78" s="185"/>
      <c r="N78" s="186"/>
      <c r="O78" s="314"/>
      <c r="P78" s="114"/>
      <c r="Q78" s="114"/>
      <c r="R78" s="314"/>
      <c r="S78" s="314"/>
      <c r="T78" s="186"/>
      <c r="U78" s="186"/>
      <c r="V78" s="188"/>
      <c r="W78" s="188"/>
      <c r="X78" s="444"/>
    </row>
    <row r="79" spans="1:24" s="315" customFormat="1" x14ac:dyDescent="0.25">
      <c r="A79" s="299"/>
      <c r="B79" s="299"/>
      <c r="C79" s="99"/>
      <c r="D79" s="99"/>
      <c r="E79" s="99"/>
      <c r="F79" s="99"/>
      <c r="G79" s="99"/>
      <c r="H79" s="99"/>
      <c r="I79" s="99"/>
      <c r="J79" s="300"/>
      <c r="K79" s="443"/>
      <c r="L79" s="120"/>
      <c r="M79" s="185"/>
      <c r="N79" s="186"/>
      <c r="O79" s="314"/>
      <c r="P79" s="114"/>
      <c r="Q79" s="114"/>
      <c r="R79" s="314"/>
      <c r="S79" s="314"/>
      <c r="T79" s="186"/>
      <c r="U79" s="186"/>
      <c r="V79" s="188"/>
      <c r="W79" s="188"/>
      <c r="X79" s="444"/>
    </row>
    <row r="80" spans="1:24" s="315" customFormat="1" x14ac:dyDescent="0.25">
      <c r="A80" s="299"/>
      <c r="B80" s="299"/>
      <c r="C80" s="99"/>
      <c r="D80" s="99"/>
      <c r="E80" s="99"/>
      <c r="F80" s="99"/>
      <c r="G80" s="99"/>
      <c r="H80" s="99"/>
      <c r="I80" s="99"/>
      <c r="J80" s="300"/>
      <c r="K80" s="443"/>
      <c r="L80" s="120"/>
      <c r="M80" s="185"/>
      <c r="N80" s="186"/>
      <c r="O80" s="314"/>
      <c r="P80" s="114"/>
      <c r="Q80" s="114"/>
      <c r="R80" s="314"/>
      <c r="S80" s="314"/>
      <c r="T80" s="186"/>
      <c r="U80" s="186"/>
      <c r="V80" s="188"/>
      <c r="W80" s="188"/>
      <c r="X80" s="444"/>
    </row>
    <row r="81" spans="1:24" s="315" customFormat="1" x14ac:dyDescent="0.25">
      <c r="A81" s="299"/>
      <c r="B81" s="299"/>
      <c r="C81" s="99"/>
      <c r="D81" s="99"/>
      <c r="E81" s="99"/>
      <c r="F81" s="99"/>
      <c r="G81" s="99"/>
      <c r="H81" s="99"/>
      <c r="I81" s="99"/>
      <c r="J81" s="300"/>
      <c r="K81" s="443"/>
      <c r="L81" s="120"/>
      <c r="M81" s="185"/>
      <c r="N81" s="186"/>
      <c r="O81" s="314"/>
      <c r="P81" s="114"/>
      <c r="Q81" s="114"/>
      <c r="R81" s="314"/>
      <c r="S81" s="314"/>
      <c r="T81" s="186"/>
      <c r="U81" s="186"/>
      <c r="V81" s="188"/>
      <c r="W81" s="188"/>
      <c r="X81" s="444"/>
    </row>
    <row r="82" spans="1:24" s="315" customFormat="1" x14ac:dyDescent="0.25">
      <c r="A82" s="299"/>
      <c r="B82" s="299"/>
      <c r="C82" s="99"/>
      <c r="D82" s="99"/>
      <c r="E82" s="99"/>
      <c r="F82" s="99"/>
      <c r="G82" s="99"/>
      <c r="H82" s="99"/>
      <c r="I82" s="99"/>
      <c r="J82" s="300"/>
      <c r="K82" s="443"/>
      <c r="L82" s="120"/>
      <c r="M82" s="185"/>
      <c r="N82" s="186"/>
      <c r="O82" s="314"/>
      <c r="P82" s="114"/>
      <c r="Q82" s="114"/>
      <c r="R82" s="314"/>
      <c r="S82" s="314"/>
      <c r="T82" s="186"/>
      <c r="U82" s="186"/>
      <c r="V82" s="188"/>
      <c r="W82" s="188"/>
      <c r="X82" s="444"/>
    </row>
    <row r="83" spans="1:24" s="315" customFormat="1" x14ac:dyDescent="0.25">
      <c r="A83" s="299"/>
      <c r="B83" s="299"/>
      <c r="C83" s="99"/>
      <c r="D83" s="99"/>
      <c r="E83" s="99"/>
      <c r="F83" s="99"/>
      <c r="G83" s="99"/>
      <c r="H83" s="99"/>
      <c r="I83" s="99"/>
      <c r="J83" s="300"/>
      <c r="K83" s="443"/>
      <c r="L83" s="120"/>
      <c r="M83" s="185"/>
      <c r="N83" s="186"/>
      <c r="O83" s="314"/>
      <c r="P83" s="114"/>
      <c r="Q83" s="114"/>
      <c r="R83" s="314"/>
      <c r="S83" s="314"/>
      <c r="T83" s="186"/>
      <c r="U83" s="186"/>
      <c r="V83" s="188"/>
      <c r="W83" s="188"/>
      <c r="X83" s="444"/>
    </row>
    <row r="84" spans="1:24" s="315" customFormat="1" x14ac:dyDescent="0.25">
      <c r="A84" s="299"/>
      <c r="B84" s="299"/>
      <c r="C84" s="99"/>
      <c r="D84" s="99"/>
      <c r="E84" s="99"/>
      <c r="F84" s="99"/>
      <c r="G84" s="99"/>
      <c r="H84" s="99"/>
      <c r="I84" s="99"/>
      <c r="J84" s="300"/>
      <c r="K84" s="443"/>
      <c r="L84" s="120"/>
      <c r="M84" s="185"/>
      <c r="N84" s="186"/>
      <c r="O84" s="314"/>
      <c r="P84" s="114"/>
      <c r="Q84" s="114"/>
      <c r="R84" s="314"/>
      <c r="S84" s="314"/>
      <c r="T84" s="186"/>
      <c r="U84" s="186"/>
      <c r="V84" s="188"/>
      <c r="W84" s="188"/>
      <c r="X84" s="444"/>
    </row>
    <row r="85" spans="1:24" s="315" customFormat="1" x14ac:dyDescent="0.25">
      <c r="A85" s="299"/>
      <c r="B85" s="299"/>
      <c r="C85" s="99"/>
      <c r="D85" s="99"/>
      <c r="E85" s="99"/>
      <c r="F85" s="99"/>
      <c r="G85" s="99"/>
      <c r="H85" s="99"/>
      <c r="I85" s="99"/>
      <c r="J85" s="300"/>
      <c r="K85" s="443"/>
      <c r="L85" s="120"/>
      <c r="M85" s="185"/>
      <c r="N85" s="186"/>
      <c r="O85" s="314"/>
      <c r="P85" s="114"/>
      <c r="Q85" s="114"/>
      <c r="R85" s="314"/>
      <c r="S85" s="314"/>
      <c r="T85" s="186"/>
      <c r="U85" s="186"/>
      <c r="V85" s="188"/>
      <c r="W85" s="188"/>
      <c r="X85" s="444"/>
    </row>
    <row r="86" spans="1:24" s="315" customFormat="1" x14ac:dyDescent="0.25">
      <c r="A86" s="299"/>
      <c r="B86" s="299"/>
      <c r="C86" s="99"/>
      <c r="D86" s="99"/>
      <c r="E86" s="99"/>
      <c r="F86" s="99"/>
      <c r="G86" s="99"/>
      <c r="H86" s="99"/>
      <c r="I86" s="99"/>
      <c r="J86" s="300"/>
      <c r="K86" s="443"/>
      <c r="L86" s="120"/>
      <c r="M86" s="185"/>
      <c r="N86" s="186"/>
      <c r="O86" s="314"/>
      <c r="P86" s="114"/>
      <c r="Q86" s="114"/>
      <c r="R86" s="314"/>
      <c r="S86" s="314"/>
      <c r="T86" s="186"/>
      <c r="U86" s="186"/>
      <c r="V86" s="188"/>
      <c r="W86" s="188"/>
      <c r="X86" s="444"/>
    </row>
    <row r="87" spans="1:24" s="315" customFormat="1" x14ac:dyDescent="0.25">
      <c r="A87" s="299"/>
      <c r="B87" s="299"/>
      <c r="C87" s="99"/>
      <c r="D87" s="99"/>
      <c r="E87" s="99"/>
      <c r="F87" s="99"/>
      <c r="G87" s="99"/>
      <c r="H87" s="99"/>
      <c r="I87" s="99"/>
      <c r="J87" s="300"/>
      <c r="K87" s="443"/>
      <c r="L87" s="120"/>
      <c r="M87" s="185"/>
      <c r="N87" s="186"/>
      <c r="O87" s="314"/>
      <c r="P87" s="114"/>
      <c r="Q87" s="114"/>
      <c r="R87" s="314"/>
      <c r="S87" s="314"/>
      <c r="T87" s="186"/>
      <c r="U87" s="186"/>
      <c r="V87" s="188"/>
      <c r="W87" s="188"/>
      <c r="X87" s="444"/>
    </row>
    <row r="88" spans="1:24" s="315" customFormat="1" x14ac:dyDescent="0.25">
      <c r="A88" s="299"/>
      <c r="B88" s="299"/>
      <c r="C88" s="99"/>
      <c r="D88" s="99"/>
      <c r="E88" s="99"/>
      <c r="F88" s="99"/>
      <c r="G88" s="99"/>
      <c r="H88" s="99"/>
      <c r="I88" s="99"/>
      <c r="J88" s="300"/>
      <c r="K88" s="443"/>
      <c r="L88" s="120"/>
      <c r="M88" s="185"/>
      <c r="N88" s="186"/>
      <c r="O88" s="314"/>
      <c r="P88" s="114"/>
      <c r="Q88" s="114"/>
      <c r="R88" s="314"/>
      <c r="S88" s="314"/>
      <c r="T88" s="186"/>
      <c r="U88" s="186"/>
      <c r="V88" s="188"/>
      <c r="W88" s="188"/>
      <c r="X88" s="444"/>
    </row>
    <row r="89" spans="1:24" s="315" customFormat="1" x14ac:dyDescent="0.25">
      <c r="A89" s="299"/>
      <c r="B89" s="299"/>
      <c r="C89" s="99"/>
      <c r="D89" s="99"/>
      <c r="E89" s="99"/>
      <c r="F89" s="99"/>
      <c r="G89" s="99"/>
      <c r="H89" s="99"/>
      <c r="I89" s="99"/>
      <c r="J89" s="300"/>
      <c r="K89" s="443"/>
      <c r="L89" s="120"/>
      <c r="M89" s="185"/>
      <c r="N89" s="186"/>
      <c r="O89" s="314"/>
      <c r="P89" s="114"/>
      <c r="Q89" s="114"/>
      <c r="R89" s="314"/>
      <c r="S89" s="314"/>
      <c r="T89" s="186"/>
      <c r="U89" s="186"/>
      <c r="V89" s="188"/>
      <c r="W89" s="188"/>
      <c r="X89" s="444"/>
    </row>
    <row r="90" spans="1:24" s="315" customFormat="1" x14ac:dyDescent="0.25">
      <c r="A90" s="299"/>
      <c r="B90" s="299"/>
      <c r="C90" s="99"/>
      <c r="D90" s="99"/>
      <c r="E90" s="99"/>
      <c r="F90" s="99"/>
      <c r="G90" s="99"/>
      <c r="H90" s="99"/>
      <c r="I90" s="99"/>
      <c r="J90" s="300"/>
      <c r="K90" s="443"/>
      <c r="L90" s="120"/>
      <c r="M90" s="185"/>
      <c r="N90" s="186"/>
      <c r="O90" s="314"/>
      <c r="P90" s="114"/>
      <c r="Q90" s="114"/>
      <c r="R90" s="314"/>
      <c r="S90" s="314"/>
      <c r="T90" s="186"/>
      <c r="U90" s="186"/>
      <c r="V90" s="188"/>
      <c r="W90" s="188"/>
      <c r="X90" s="444"/>
    </row>
    <row r="91" spans="1:24" s="315" customFormat="1" x14ac:dyDescent="0.25">
      <c r="A91" s="299"/>
      <c r="B91" s="299"/>
      <c r="C91" s="99"/>
      <c r="D91" s="99"/>
      <c r="E91" s="99"/>
      <c r="F91" s="99"/>
      <c r="G91" s="99"/>
      <c r="H91" s="99"/>
      <c r="I91" s="99"/>
      <c r="J91" s="300"/>
      <c r="K91" s="443"/>
      <c r="L91" s="120"/>
      <c r="M91" s="185"/>
      <c r="N91" s="186"/>
      <c r="O91" s="314"/>
      <c r="P91" s="114"/>
      <c r="Q91" s="114"/>
      <c r="R91" s="314"/>
      <c r="S91" s="314"/>
      <c r="T91" s="186"/>
      <c r="U91" s="186"/>
      <c r="V91" s="188"/>
      <c r="W91" s="188"/>
      <c r="X91" s="444"/>
    </row>
    <row r="92" spans="1:24" s="315" customFormat="1" x14ac:dyDescent="0.25">
      <c r="A92" s="299"/>
      <c r="B92" s="299"/>
      <c r="C92" s="99"/>
      <c r="D92" s="99"/>
      <c r="E92" s="99"/>
      <c r="F92" s="99"/>
      <c r="G92" s="99"/>
      <c r="H92" s="99"/>
      <c r="I92" s="99"/>
      <c r="J92" s="300"/>
      <c r="K92" s="443"/>
      <c r="L92" s="120"/>
      <c r="M92" s="185"/>
      <c r="N92" s="186"/>
      <c r="O92" s="314"/>
      <c r="P92" s="114"/>
      <c r="Q92" s="114"/>
      <c r="R92" s="314"/>
      <c r="S92" s="314"/>
      <c r="T92" s="186"/>
      <c r="U92" s="186"/>
      <c r="V92" s="188"/>
      <c r="W92" s="188"/>
      <c r="X92" s="444"/>
    </row>
    <row r="93" spans="1:24" s="315" customFormat="1" x14ac:dyDescent="0.25">
      <c r="A93" s="299"/>
      <c r="B93" s="299"/>
      <c r="C93" s="99"/>
      <c r="D93" s="99"/>
      <c r="E93" s="99"/>
      <c r="F93" s="99"/>
      <c r="G93" s="99"/>
      <c r="H93" s="99"/>
      <c r="I93" s="99"/>
      <c r="J93" s="300"/>
      <c r="K93" s="443"/>
      <c r="L93" s="120"/>
      <c r="M93" s="185"/>
      <c r="N93" s="186"/>
      <c r="O93" s="314"/>
      <c r="P93" s="114"/>
      <c r="Q93" s="114"/>
      <c r="R93" s="314"/>
      <c r="S93" s="314"/>
      <c r="T93" s="186"/>
      <c r="U93" s="186"/>
      <c r="V93" s="188"/>
      <c r="W93" s="188"/>
      <c r="X93" s="444"/>
    </row>
    <row r="94" spans="1:24" s="315" customFormat="1" x14ac:dyDescent="0.25">
      <c r="A94" s="299"/>
      <c r="B94" s="299"/>
      <c r="C94" s="99"/>
      <c r="D94" s="99"/>
      <c r="E94" s="99"/>
      <c r="F94" s="99"/>
      <c r="G94" s="99"/>
      <c r="H94" s="99"/>
      <c r="I94" s="99"/>
      <c r="J94" s="300"/>
      <c r="K94" s="443"/>
      <c r="L94" s="120"/>
      <c r="M94" s="185"/>
      <c r="N94" s="186"/>
      <c r="O94" s="314"/>
      <c r="P94" s="114"/>
      <c r="Q94" s="114"/>
      <c r="R94" s="314"/>
      <c r="S94" s="314"/>
      <c r="T94" s="186"/>
      <c r="U94" s="186"/>
      <c r="V94" s="188"/>
      <c r="W94" s="188"/>
      <c r="X94" s="444"/>
    </row>
    <row r="95" spans="1:24" s="315" customFormat="1" x14ac:dyDescent="0.25">
      <c r="A95" s="299"/>
      <c r="B95" s="299"/>
      <c r="C95" s="99"/>
      <c r="D95" s="99"/>
      <c r="E95" s="99"/>
      <c r="F95" s="99"/>
      <c r="G95" s="99"/>
      <c r="H95" s="99"/>
      <c r="I95" s="99"/>
      <c r="J95" s="300"/>
      <c r="K95" s="443"/>
      <c r="L95" s="120"/>
      <c r="M95" s="185"/>
      <c r="N95" s="186"/>
      <c r="O95" s="314"/>
      <c r="P95" s="114"/>
      <c r="Q95" s="114"/>
      <c r="R95" s="314"/>
      <c r="S95" s="314"/>
      <c r="T95" s="186"/>
      <c r="U95" s="186"/>
      <c r="V95" s="188"/>
      <c r="W95" s="188"/>
      <c r="X95" s="444"/>
    </row>
    <row r="96" spans="1:24" s="315" customFormat="1" x14ac:dyDescent="0.25">
      <c r="A96" s="299"/>
      <c r="B96" s="299"/>
      <c r="C96" s="99"/>
      <c r="D96" s="99"/>
      <c r="E96" s="99"/>
      <c r="F96" s="99"/>
      <c r="G96" s="99"/>
      <c r="H96" s="99"/>
      <c r="I96" s="99"/>
      <c r="J96" s="300"/>
      <c r="K96" s="443"/>
      <c r="L96" s="120"/>
      <c r="M96" s="185"/>
      <c r="N96" s="186"/>
      <c r="O96" s="314"/>
      <c r="P96" s="114"/>
      <c r="Q96" s="114"/>
      <c r="R96" s="314"/>
      <c r="S96" s="314"/>
      <c r="T96" s="186"/>
      <c r="U96" s="186"/>
      <c r="V96" s="188"/>
      <c r="W96" s="188"/>
      <c r="X96" s="444"/>
    </row>
    <row r="97" spans="1:24" s="315" customFormat="1" x14ac:dyDescent="0.25">
      <c r="A97" s="299"/>
      <c r="B97" s="299"/>
      <c r="C97" s="99"/>
      <c r="D97" s="99"/>
      <c r="E97" s="99"/>
      <c r="F97" s="99"/>
      <c r="G97" s="99"/>
      <c r="H97" s="99"/>
      <c r="I97" s="99"/>
      <c r="J97" s="300"/>
      <c r="K97" s="443"/>
      <c r="L97" s="120"/>
      <c r="M97" s="185"/>
      <c r="N97" s="186"/>
      <c r="O97" s="314"/>
      <c r="P97" s="114"/>
      <c r="Q97" s="114"/>
      <c r="R97" s="314"/>
      <c r="S97" s="314"/>
      <c r="T97" s="186"/>
      <c r="U97" s="186"/>
      <c r="V97" s="188"/>
      <c r="W97" s="188"/>
      <c r="X97" s="444"/>
    </row>
    <row r="98" spans="1:24" s="315" customFormat="1" x14ac:dyDescent="0.25">
      <c r="A98" s="299"/>
      <c r="B98" s="299"/>
      <c r="C98" s="99"/>
      <c r="D98" s="99"/>
      <c r="E98" s="99"/>
      <c r="F98" s="99"/>
      <c r="G98" s="99"/>
      <c r="H98" s="99"/>
      <c r="I98" s="99"/>
      <c r="J98" s="300"/>
      <c r="K98" s="443"/>
      <c r="L98" s="120"/>
      <c r="M98" s="185"/>
      <c r="N98" s="186"/>
      <c r="O98" s="314"/>
      <c r="P98" s="114"/>
      <c r="Q98" s="114"/>
      <c r="R98" s="314"/>
      <c r="S98" s="314"/>
      <c r="T98" s="186"/>
      <c r="U98" s="186"/>
      <c r="V98" s="188"/>
      <c r="W98" s="188"/>
      <c r="X98" s="444"/>
    </row>
    <row r="99" spans="1:24" s="315" customFormat="1" x14ac:dyDescent="0.25">
      <c r="A99" s="299"/>
      <c r="B99" s="299"/>
      <c r="C99" s="99"/>
      <c r="D99" s="99"/>
      <c r="E99" s="99"/>
      <c r="F99" s="99"/>
      <c r="G99" s="99"/>
      <c r="H99" s="99"/>
      <c r="I99" s="99"/>
      <c r="J99" s="300"/>
      <c r="K99" s="443"/>
      <c r="L99" s="120"/>
      <c r="M99" s="185"/>
      <c r="N99" s="186"/>
      <c r="O99" s="314"/>
      <c r="P99" s="114"/>
      <c r="Q99" s="114"/>
      <c r="R99" s="314"/>
      <c r="S99" s="314"/>
      <c r="T99" s="186"/>
      <c r="U99" s="186"/>
      <c r="V99" s="188"/>
      <c r="W99" s="188"/>
      <c r="X99" s="444"/>
    </row>
    <row r="100" spans="1:24" s="315" customFormat="1" x14ac:dyDescent="0.25">
      <c r="A100" s="299"/>
      <c r="B100" s="299"/>
      <c r="C100" s="99"/>
      <c r="D100" s="99"/>
      <c r="E100" s="99"/>
      <c r="F100" s="99"/>
      <c r="G100" s="99"/>
      <c r="H100" s="99"/>
      <c r="I100" s="99"/>
      <c r="J100" s="300"/>
      <c r="K100" s="443"/>
      <c r="L100" s="120"/>
      <c r="M100" s="185"/>
      <c r="N100" s="186"/>
      <c r="O100" s="314"/>
      <c r="P100" s="114"/>
      <c r="Q100" s="114"/>
      <c r="R100" s="314"/>
      <c r="S100" s="314"/>
      <c r="T100" s="186"/>
      <c r="U100" s="186"/>
      <c r="V100" s="188"/>
      <c r="W100" s="188"/>
      <c r="X100" s="444"/>
    </row>
    <row r="101" spans="1:24" s="315" customFormat="1" x14ac:dyDescent="0.25">
      <c r="A101" s="299"/>
      <c r="B101" s="299"/>
      <c r="C101" s="99"/>
      <c r="D101" s="99"/>
      <c r="E101" s="99"/>
      <c r="F101" s="99"/>
      <c r="G101" s="99"/>
      <c r="H101" s="99"/>
      <c r="I101" s="99"/>
      <c r="J101" s="300"/>
      <c r="K101" s="443"/>
      <c r="L101" s="120"/>
      <c r="M101" s="185"/>
      <c r="N101" s="186"/>
      <c r="O101" s="314"/>
      <c r="P101" s="114"/>
      <c r="Q101" s="114"/>
      <c r="R101" s="314"/>
      <c r="S101" s="314"/>
      <c r="T101" s="186"/>
      <c r="U101" s="186"/>
      <c r="V101" s="188"/>
      <c r="W101" s="188"/>
      <c r="X101" s="444"/>
    </row>
    <row r="102" spans="1:24" s="315" customFormat="1" x14ac:dyDescent="0.25">
      <c r="A102" s="299"/>
      <c r="B102" s="299"/>
      <c r="C102" s="99"/>
      <c r="D102" s="99"/>
      <c r="E102" s="99"/>
      <c r="F102" s="99"/>
      <c r="G102" s="99"/>
      <c r="H102" s="99"/>
      <c r="I102" s="99"/>
      <c r="J102" s="300"/>
      <c r="K102" s="443"/>
      <c r="L102" s="120"/>
      <c r="M102" s="185"/>
      <c r="N102" s="186"/>
      <c r="O102" s="314"/>
      <c r="P102" s="114"/>
      <c r="Q102" s="114"/>
      <c r="R102" s="314"/>
      <c r="S102" s="314"/>
      <c r="T102" s="186"/>
      <c r="U102" s="186"/>
      <c r="V102" s="188"/>
      <c r="W102" s="188"/>
      <c r="X102" s="444"/>
    </row>
    <row r="103" spans="1:24" s="315" customFormat="1" x14ac:dyDescent="0.25">
      <c r="A103" s="299"/>
      <c r="B103" s="299"/>
      <c r="C103" s="99"/>
      <c r="D103" s="99"/>
      <c r="E103" s="99"/>
      <c r="F103" s="99"/>
      <c r="G103" s="99"/>
      <c r="H103" s="99"/>
      <c r="I103" s="99"/>
      <c r="J103" s="300"/>
      <c r="K103" s="443"/>
      <c r="L103" s="120"/>
      <c r="M103" s="185"/>
      <c r="N103" s="186"/>
      <c r="O103" s="314"/>
      <c r="P103" s="114"/>
      <c r="Q103" s="114"/>
      <c r="R103" s="314"/>
      <c r="S103" s="314"/>
      <c r="T103" s="186"/>
      <c r="U103" s="186"/>
      <c r="V103" s="188"/>
      <c r="W103" s="188"/>
      <c r="X103" s="444"/>
    </row>
    <row r="104" spans="1:24" s="315" customFormat="1" x14ac:dyDescent="0.25">
      <c r="A104" s="299"/>
      <c r="B104" s="299"/>
      <c r="C104" s="99"/>
      <c r="D104" s="99"/>
      <c r="E104" s="99"/>
      <c r="F104" s="99"/>
      <c r="G104" s="99"/>
      <c r="H104" s="99"/>
      <c r="I104" s="99"/>
      <c r="J104" s="300"/>
      <c r="K104" s="443"/>
      <c r="L104" s="120"/>
      <c r="M104" s="185"/>
      <c r="N104" s="186"/>
      <c r="O104" s="314"/>
      <c r="P104" s="114"/>
      <c r="Q104" s="114"/>
      <c r="R104" s="314"/>
      <c r="S104" s="314"/>
      <c r="T104" s="186"/>
      <c r="U104" s="186"/>
      <c r="V104" s="188"/>
      <c r="W104" s="188"/>
      <c r="X104" s="444"/>
    </row>
    <row r="105" spans="1:24" s="315" customFormat="1" x14ac:dyDescent="0.25">
      <c r="A105" s="299"/>
      <c r="B105" s="299"/>
      <c r="C105" s="99"/>
      <c r="D105" s="99"/>
      <c r="E105" s="99"/>
      <c r="F105" s="99"/>
      <c r="G105" s="99"/>
      <c r="H105" s="99"/>
      <c r="I105" s="99"/>
      <c r="J105" s="300"/>
      <c r="K105" s="443"/>
      <c r="L105" s="120"/>
      <c r="M105" s="185"/>
      <c r="N105" s="186"/>
      <c r="O105" s="314"/>
      <c r="P105" s="114"/>
      <c r="Q105" s="114"/>
      <c r="R105" s="314"/>
      <c r="S105" s="314"/>
      <c r="T105" s="186"/>
      <c r="U105" s="186"/>
      <c r="V105" s="188"/>
      <c r="W105" s="188"/>
      <c r="X105" s="444"/>
    </row>
    <row r="106" spans="1:24" s="315" customFormat="1" x14ac:dyDescent="0.25">
      <c r="A106" s="299"/>
      <c r="B106" s="299"/>
      <c r="C106" s="99"/>
      <c r="D106" s="99"/>
      <c r="E106" s="99"/>
      <c r="F106" s="99"/>
      <c r="G106" s="99"/>
      <c r="H106" s="99"/>
      <c r="I106" s="99"/>
      <c r="J106" s="300"/>
      <c r="K106" s="443"/>
      <c r="L106" s="120"/>
      <c r="M106" s="185"/>
      <c r="N106" s="186"/>
      <c r="O106" s="314"/>
      <c r="P106" s="114"/>
      <c r="Q106" s="114"/>
      <c r="R106" s="314"/>
      <c r="S106" s="314"/>
      <c r="T106" s="186"/>
      <c r="U106" s="186"/>
      <c r="V106" s="188"/>
      <c r="W106" s="188"/>
      <c r="X106" s="444"/>
    </row>
    <row r="107" spans="1:24" s="315" customFormat="1" x14ac:dyDescent="0.25">
      <c r="A107" s="299"/>
      <c r="B107" s="299"/>
      <c r="C107" s="99"/>
      <c r="D107" s="99"/>
      <c r="E107" s="99"/>
      <c r="F107" s="99"/>
      <c r="G107" s="99"/>
      <c r="H107" s="99"/>
      <c r="I107" s="99"/>
      <c r="J107" s="300"/>
      <c r="K107" s="443"/>
      <c r="L107" s="120"/>
      <c r="M107" s="185"/>
      <c r="N107" s="186"/>
      <c r="O107" s="314"/>
      <c r="P107" s="114"/>
      <c r="Q107" s="114"/>
      <c r="R107" s="314"/>
      <c r="S107" s="314"/>
      <c r="T107" s="186"/>
      <c r="U107" s="186"/>
      <c r="V107" s="188"/>
      <c r="W107" s="188"/>
      <c r="X107" s="444"/>
    </row>
    <row r="108" spans="1:24" s="315" customFormat="1" x14ac:dyDescent="0.25">
      <c r="A108" s="299"/>
      <c r="B108" s="299"/>
      <c r="C108" s="99"/>
      <c r="D108" s="99"/>
      <c r="E108" s="99"/>
      <c r="F108" s="99"/>
      <c r="G108" s="99"/>
      <c r="H108" s="99"/>
      <c r="I108" s="99"/>
      <c r="J108" s="300"/>
      <c r="K108" s="443"/>
      <c r="L108" s="120"/>
      <c r="M108" s="185"/>
      <c r="N108" s="186"/>
      <c r="O108" s="314"/>
      <c r="P108" s="114"/>
      <c r="Q108" s="114"/>
      <c r="R108" s="314"/>
      <c r="S108" s="314"/>
      <c r="T108" s="186"/>
      <c r="U108" s="186"/>
      <c r="V108" s="188"/>
      <c r="W108" s="188"/>
      <c r="X108" s="444"/>
    </row>
    <row r="109" spans="1:24" s="315" customFormat="1" x14ac:dyDescent="0.25">
      <c r="A109" s="299"/>
      <c r="B109" s="299"/>
      <c r="C109" s="99"/>
      <c r="D109" s="99"/>
      <c r="E109" s="99"/>
      <c r="F109" s="99"/>
      <c r="G109" s="99"/>
      <c r="H109" s="99"/>
      <c r="I109" s="99"/>
      <c r="J109" s="300"/>
      <c r="K109" s="443"/>
      <c r="L109" s="120"/>
      <c r="M109" s="185"/>
      <c r="N109" s="186"/>
      <c r="O109" s="314"/>
      <c r="P109" s="114"/>
      <c r="Q109" s="114"/>
      <c r="R109" s="314"/>
      <c r="S109" s="314"/>
      <c r="T109" s="186"/>
      <c r="U109" s="186"/>
      <c r="V109" s="188"/>
      <c r="W109" s="188"/>
      <c r="X109" s="444"/>
    </row>
    <row r="110" spans="1:24" s="315" customFormat="1" x14ac:dyDescent="0.25">
      <c r="A110" s="299"/>
      <c r="B110" s="299"/>
      <c r="C110" s="99"/>
      <c r="D110" s="99"/>
      <c r="E110" s="99"/>
      <c r="F110" s="99"/>
      <c r="G110" s="99"/>
      <c r="H110" s="99"/>
      <c r="I110" s="99"/>
      <c r="J110" s="300"/>
      <c r="K110" s="443"/>
      <c r="L110" s="120"/>
      <c r="M110" s="185"/>
      <c r="N110" s="186"/>
      <c r="O110" s="314"/>
      <c r="P110" s="114"/>
      <c r="Q110" s="114"/>
      <c r="R110" s="314"/>
      <c r="S110" s="314"/>
      <c r="T110" s="186"/>
      <c r="U110" s="186"/>
      <c r="V110" s="188"/>
      <c r="W110" s="188"/>
      <c r="X110" s="444"/>
    </row>
    <row r="111" spans="1:24" s="315" customFormat="1" x14ac:dyDescent="0.25">
      <c r="A111" s="299"/>
      <c r="B111" s="299"/>
      <c r="C111" s="99"/>
      <c r="D111" s="99"/>
      <c r="E111" s="99"/>
      <c r="F111" s="99"/>
      <c r="G111" s="99"/>
      <c r="H111" s="99"/>
      <c r="I111" s="99"/>
      <c r="J111" s="300"/>
      <c r="K111" s="443"/>
      <c r="L111" s="120"/>
      <c r="M111" s="185"/>
      <c r="N111" s="186"/>
      <c r="O111" s="314"/>
      <c r="P111" s="114"/>
      <c r="Q111" s="114"/>
      <c r="R111" s="314"/>
      <c r="S111" s="314"/>
      <c r="T111" s="186"/>
      <c r="U111" s="186"/>
      <c r="V111" s="188"/>
      <c r="W111" s="188"/>
      <c r="X111" s="444"/>
    </row>
    <row r="112" spans="1:24" s="315" customFormat="1" x14ac:dyDescent="0.25">
      <c r="A112" s="299"/>
      <c r="B112" s="299"/>
      <c r="C112" s="99"/>
      <c r="D112" s="99"/>
      <c r="E112" s="99"/>
      <c r="F112" s="99"/>
      <c r="G112" s="99"/>
      <c r="H112" s="99"/>
      <c r="I112" s="99"/>
      <c r="J112" s="300"/>
      <c r="K112" s="443"/>
      <c r="L112" s="120"/>
      <c r="M112" s="185"/>
      <c r="N112" s="186"/>
      <c r="O112" s="314"/>
      <c r="P112" s="114"/>
      <c r="Q112" s="114"/>
      <c r="R112" s="314"/>
      <c r="S112" s="314"/>
      <c r="T112" s="186"/>
      <c r="U112" s="186"/>
      <c r="V112" s="188"/>
      <c r="W112" s="188"/>
      <c r="X112" s="444"/>
    </row>
    <row r="113" spans="1:24" s="315" customFormat="1" x14ac:dyDescent="0.25">
      <c r="A113" s="299"/>
      <c r="B113" s="299"/>
      <c r="C113" s="99"/>
      <c r="D113" s="99"/>
      <c r="E113" s="99"/>
      <c r="F113" s="99"/>
      <c r="G113" s="99"/>
      <c r="H113" s="99"/>
      <c r="I113" s="99"/>
      <c r="J113" s="300"/>
      <c r="K113" s="443"/>
      <c r="L113" s="120"/>
      <c r="M113" s="185"/>
      <c r="N113" s="186"/>
      <c r="O113" s="314"/>
      <c r="P113" s="114"/>
      <c r="Q113" s="114"/>
      <c r="R113" s="314"/>
      <c r="S113" s="314"/>
      <c r="T113" s="186"/>
      <c r="U113" s="186"/>
      <c r="V113" s="188"/>
      <c r="W113" s="188"/>
      <c r="X113" s="444"/>
    </row>
    <row r="114" spans="1:24" s="315" customFormat="1" x14ac:dyDescent="0.25">
      <c r="A114" s="299"/>
      <c r="B114" s="299"/>
      <c r="C114" s="99"/>
      <c r="D114" s="99"/>
      <c r="E114" s="99"/>
      <c r="F114" s="99"/>
      <c r="G114" s="99"/>
      <c r="H114" s="99"/>
      <c r="I114" s="99"/>
      <c r="J114" s="300"/>
      <c r="K114" s="443"/>
      <c r="L114" s="120"/>
      <c r="M114" s="185"/>
      <c r="N114" s="186"/>
      <c r="O114" s="314"/>
      <c r="P114" s="114"/>
      <c r="Q114" s="114"/>
      <c r="R114" s="314"/>
      <c r="S114" s="314"/>
      <c r="T114" s="186"/>
      <c r="U114" s="186"/>
      <c r="V114" s="188"/>
      <c r="W114" s="188"/>
      <c r="X114" s="444"/>
    </row>
    <row r="115" spans="1:24" s="315" customFormat="1" x14ac:dyDescent="0.25">
      <c r="A115" s="299"/>
      <c r="B115" s="299"/>
      <c r="C115" s="99"/>
      <c r="D115" s="99"/>
      <c r="E115" s="99"/>
      <c r="F115" s="99"/>
      <c r="G115" s="99"/>
      <c r="H115" s="99"/>
      <c r="I115" s="99"/>
      <c r="J115" s="300"/>
      <c r="K115" s="443"/>
      <c r="L115" s="120"/>
      <c r="M115" s="185"/>
      <c r="N115" s="186"/>
      <c r="O115" s="314"/>
      <c r="P115" s="114"/>
      <c r="Q115" s="114"/>
      <c r="R115" s="314"/>
      <c r="S115" s="314"/>
      <c r="T115" s="186"/>
      <c r="U115" s="186"/>
      <c r="V115" s="188"/>
      <c r="W115" s="188"/>
      <c r="X115" s="444"/>
    </row>
    <row r="116" spans="1:24" s="315" customFormat="1" x14ac:dyDescent="0.25">
      <c r="A116" s="299"/>
      <c r="B116" s="299"/>
      <c r="C116" s="99"/>
      <c r="D116" s="99"/>
      <c r="E116" s="99"/>
      <c r="F116" s="99"/>
      <c r="G116" s="99"/>
      <c r="H116" s="99"/>
      <c r="I116" s="99"/>
      <c r="J116" s="300"/>
      <c r="K116" s="443"/>
      <c r="L116" s="120"/>
      <c r="M116" s="185"/>
      <c r="N116" s="186"/>
      <c r="O116" s="314"/>
      <c r="P116" s="114"/>
      <c r="Q116" s="114"/>
      <c r="R116" s="314"/>
      <c r="S116" s="314"/>
      <c r="T116" s="186"/>
      <c r="U116" s="186"/>
      <c r="V116" s="188"/>
      <c r="W116" s="188"/>
      <c r="X116" s="444"/>
    </row>
    <row r="117" spans="1:24" s="315" customFormat="1" x14ac:dyDescent="0.25">
      <c r="A117" s="299"/>
      <c r="B117" s="299"/>
      <c r="C117" s="99"/>
      <c r="D117" s="99"/>
      <c r="E117" s="99"/>
      <c r="F117" s="99"/>
      <c r="G117" s="99"/>
      <c r="H117" s="99"/>
      <c r="I117" s="99"/>
      <c r="J117" s="300"/>
      <c r="K117" s="443"/>
      <c r="L117" s="120"/>
      <c r="M117" s="185"/>
      <c r="N117" s="186"/>
      <c r="O117" s="314"/>
      <c r="P117" s="114"/>
      <c r="Q117" s="114"/>
      <c r="R117" s="314"/>
      <c r="S117" s="314"/>
      <c r="T117" s="186"/>
      <c r="U117" s="186"/>
      <c r="V117" s="188"/>
      <c r="W117" s="188"/>
      <c r="X117" s="444"/>
    </row>
    <row r="118" spans="1:24" s="315" customFormat="1" x14ac:dyDescent="0.25">
      <c r="A118" s="299"/>
      <c r="B118" s="299"/>
      <c r="C118" s="99"/>
      <c r="D118" s="99"/>
      <c r="E118" s="99"/>
      <c r="F118" s="99"/>
      <c r="G118" s="99"/>
      <c r="H118" s="99"/>
      <c r="I118" s="99"/>
      <c r="J118" s="300"/>
      <c r="K118" s="443"/>
      <c r="L118" s="120"/>
      <c r="M118" s="185"/>
      <c r="N118" s="186"/>
      <c r="O118" s="314"/>
      <c r="P118" s="114"/>
      <c r="Q118" s="114"/>
      <c r="R118" s="314"/>
      <c r="S118" s="314"/>
      <c r="T118" s="186"/>
      <c r="U118" s="186"/>
      <c r="V118" s="188"/>
      <c r="W118" s="188"/>
      <c r="X118" s="444"/>
    </row>
    <row r="119" spans="1:24" s="315" customFormat="1" x14ac:dyDescent="0.25">
      <c r="A119" s="299"/>
      <c r="B119" s="299"/>
      <c r="C119" s="99"/>
      <c r="D119" s="99"/>
      <c r="E119" s="99"/>
      <c r="F119" s="99"/>
      <c r="G119" s="99"/>
      <c r="H119" s="99"/>
      <c r="I119" s="99"/>
      <c r="J119" s="300"/>
      <c r="K119" s="443"/>
      <c r="L119" s="120"/>
      <c r="M119" s="185"/>
      <c r="N119" s="186"/>
      <c r="O119" s="314"/>
      <c r="P119" s="114"/>
      <c r="Q119" s="114"/>
      <c r="R119" s="314"/>
      <c r="S119" s="314"/>
      <c r="T119" s="186"/>
      <c r="U119" s="186"/>
      <c r="V119" s="188"/>
      <c r="W119" s="188"/>
      <c r="X119" s="444"/>
    </row>
    <row r="120" spans="1:24" s="315" customFormat="1" x14ac:dyDescent="0.25">
      <c r="A120" s="299"/>
      <c r="B120" s="299"/>
      <c r="C120" s="99"/>
      <c r="D120" s="99"/>
      <c r="E120" s="99"/>
      <c r="F120" s="99"/>
      <c r="G120" s="99"/>
      <c r="H120" s="99"/>
      <c r="I120" s="99"/>
      <c r="J120" s="300"/>
      <c r="K120" s="443"/>
      <c r="L120" s="120"/>
      <c r="M120" s="185"/>
      <c r="N120" s="186"/>
      <c r="O120" s="314"/>
      <c r="P120" s="114"/>
      <c r="Q120" s="114"/>
      <c r="R120" s="314"/>
      <c r="S120" s="314"/>
      <c r="T120" s="186"/>
      <c r="U120" s="186"/>
      <c r="V120" s="188"/>
      <c r="W120" s="188"/>
      <c r="X120" s="444"/>
    </row>
    <row r="121" spans="1:24" s="315" customFormat="1" x14ac:dyDescent="0.25">
      <c r="A121" s="299"/>
      <c r="B121" s="299"/>
      <c r="C121" s="99"/>
      <c r="D121" s="99"/>
      <c r="E121" s="99"/>
      <c r="F121" s="99"/>
      <c r="G121" s="99"/>
      <c r="H121" s="99"/>
      <c r="I121" s="99"/>
      <c r="J121" s="300"/>
      <c r="K121" s="443"/>
      <c r="L121" s="120"/>
      <c r="M121" s="185"/>
      <c r="N121" s="186"/>
      <c r="O121" s="314"/>
      <c r="P121" s="114"/>
      <c r="Q121" s="114"/>
      <c r="R121" s="314"/>
      <c r="S121" s="314"/>
      <c r="T121" s="186"/>
      <c r="U121" s="186"/>
      <c r="V121" s="188"/>
      <c r="W121" s="188"/>
      <c r="X121" s="444"/>
    </row>
    <row r="122" spans="1:24" s="315" customFormat="1" x14ac:dyDescent="0.25">
      <c r="A122" s="299"/>
      <c r="B122" s="299"/>
      <c r="C122" s="99"/>
      <c r="D122" s="99"/>
      <c r="E122" s="99"/>
      <c r="F122" s="99"/>
      <c r="G122" s="99"/>
      <c r="H122" s="99"/>
      <c r="I122" s="99"/>
      <c r="J122" s="300"/>
      <c r="K122" s="443"/>
      <c r="L122" s="120"/>
      <c r="M122" s="185"/>
      <c r="N122" s="186"/>
      <c r="O122" s="314"/>
      <c r="P122" s="114"/>
      <c r="Q122" s="114"/>
      <c r="R122" s="314"/>
      <c r="S122" s="314"/>
      <c r="T122" s="186"/>
      <c r="U122" s="186"/>
      <c r="V122" s="188"/>
      <c r="W122" s="188"/>
      <c r="X122" s="444"/>
    </row>
    <row r="123" spans="1:24" s="315" customFormat="1" x14ac:dyDescent="0.25">
      <c r="A123" s="299"/>
      <c r="B123" s="299"/>
      <c r="C123" s="99"/>
      <c r="D123" s="99"/>
      <c r="E123" s="99"/>
      <c r="F123" s="99"/>
      <c r="G123" s="99"/>
      <c r="H123" s="99"/>
      <c r="I123" s="99"/>
      <c r="J123" s="300"/>
      <c r="K123" s="443"/>
      <c r="L123" s="120"/>
      <c r="M123" s="185"/>
      <c r="N123" s="186"/>
      <c r="O123" s="314"/>
      <c r="P123" s="114"/>
      <c r="Q123" s="114"/>
      <c r="R123" s="314"/>
      <c r="S123" s="314"/>
      <c r="T123" s="186"/>
      <c r="U123" s="186"/>
      <c r="V123" s="188"/>
      <c r="W123" s="188"/>
      <c r="X123" s="444"/>
    </row>
    <row r="124" spans="1:24" s="315" customFormat="1" x14ac:dyDescent="0.25">
      <c r="A124" s="299"/>
      <c r="B124" s="299"/>
      <c r="C124" s="99"/>
      <c r="D124" s="99"/>
      <c r="E124" s="99"/>
      <c r="F124" s="99"/>
      <c r="G124" s="99"/>
      <c r="H124" s="99"/>
      <c r="I124" s="99"/>
      <c r="J124" s="300"/>
      <c r="K124" s="443"/>
      <c r="L124" s="120"/>
      <c r="M124" s="185"/>
      <c r="N124" s="186"/>
      <c r="O124" s="314"/>
      <c r="P124" s="114"/>
      <c r="Q124" s="114"/>
      <c r="R124" s="314"/>
      <c r="S124" s="314"/>
      <c r="T124" s="186"/>
      <c r="U124" s="186"/>
      <c r="V124" s="188"/>
      <c r="W124" s="188"/>
      <c r="X124" s="444"/>
    </row>
    <row r="125" spans="1:24" s="315" customFormat="1" x14ac:dyDescent="0.25">
      <c r="A125" s="299"/>
      <c r="B125" s="299"/>
      <c r="C125" s="99"/>
      <c r="D125" s="99"/>
      <c r="E125" s="99"/>
      <c r="F125" s="99"/>
      <c r="G125" s="99"/>
      <c r="H125" s="99"/>
      <c r="I125" s="99"/>
      <c r="J125" s="300"/>
      <c r="K125" s="443"/>
      <c r="L125" s="120"/>
      <c r="M125" s="185"/>
      <c r="N125" s="186"/>
      <c r="O125" s="314"/>
      <c r="P125" s="114"/>
      <c r="Q125" s="114"/>
      <c r="R125" s="314"/>
      <c r="S125" s="314"/>
      <c r="T125" s="186"/>
      <c r="U125" s="186"/>
      <c r="V125" s="188"/>
      <c r="W125" s="188"/>
      <c r="X125" s="444"/>
    </row>
    <row r="126" spans="1:24" s="315" customFormat="1" x14ac:dyDescent="0.25">
      <c r="A126" s="299"/>
      <c r="B126" s="299"/>
      <c r="C126" s="99"/>
      <c r="D126" s="99"/>
      <c r="E126" s="99"/>
      <c r="F126" s="99"/>
      <c r="G126" s="99"/>
      <c r="H126" s="99"/>
      <c r="I126" s="99"/>
      <c r="J126" s="300"/>
      <c r="K126" s="443"/>
      <c r="L126" s="120"/>
      <c r="M126" s="185"/>
      <c r="N126" s="186"/>
      <c r="O126" s="314"/>
      <c r="P126" s="114"/>
      <c r="Q126" s="114"/>
      <c r="R126" s="314"/>
      <c r="S126" s="314"/>
      <c r="T126" s="186"/>
      <c r="U126" s="186"/>
      <c r="V126" s="188"/>
      <c r="W126" s="188"/>
      <c r="X126" s="444"/>
    </row>
    <row r="127" spans="1:24" s="315" customFormat="1" x14ac:dyDescent="0.25">
      <c r="A127" s="299"/>
      <c r="B127" s="299"/>
      <c r="C127" s="99"/>
      <c r="D127" s="99"/>
      <c r="E127" s="99"/>
      <c r="F127" s="99"/>
      <c r="G127" s="99"/>
      <c r="H127" s="99"/>
      <c r="I127" s="99"/>
      <c r="J127" s="300"/>
      <c r="K127" s="443"/>
      <c r="L127" s="120"/>
      <c r="M127" s="185"/>
      <c r="N127" s="186"/>
      <c r="O127" s="314"/>
      <c r="P127" s="114"/>
      <c r="Q127" s="114"/>
      <c r="R127" s="314"/>
      <c r="S127" s="314"/>
      <c r="T127" s="186"/>
      <c r="U127" s="186"/>
      <c r="V127" s="188"/>
      <c r="W127" s="188"/>
      <c r="X127" s="444"/>
    </row>
    <row r="128" spans="1:24" s="315" customFormat="1" x14ac:dyDescent="0.25">
      <c r="A128" s="299"/>
      <c r="B128" s="299"/>
      <c r="C128" s="99"/>
      <c r="D128" s="99"/>
      <c r="E128" s="99"/>
      <c r="F128" s="99"/>
      <c r="G128" s="99"/>
      <c r="H128" s="99"/>
      <c r="I128" s="99"/>
      <c r="J128" s="300"/>
      <c r="K128" s="443"/>
      <c r="L128" s="120"/>
      <c r="M128" s="185"/>
      <c r="N128" s="186"/>
      <c r="O128" s="314"/>
      <c r="P128" s="114"/>
      <c r="Q128" s="114"/>
      <c r="R128" s="314"/>
      <c r="S128" s="314"/>
      <c r="T128" s="186"/>
      <c r="U128" s="186"/>
      <c r="V128" s="188"/>
      <c r="W128" s="188"/>
      <c r="X128" s="444"/>
    </row>
    <row r="129" spans="1:24" s="315" customFormat="1" x14ac:dyDescent="0.25">
      <c r="A129" s="299"/>
      <c r="B129" s="299"/>
      <c r="C129" s="99"/>
      <c r="D129" s="99"/>
      <c r="E129" s="99"/>
      <c r="F129" s="99"/>
      <c r="G129" s="99"/>
      <c r="H129" s="99"/>
      <c r="I129" s="99"/>
      <c r="J129" s="300"/>
      <c r="K129" s="443"/>
      <c r="L129" s="120"/>
      <c r="M129" s="185"/>
      <c r="N129" s="186"/>
      <c r="O129" s="314"/>
      <c r="P129" s="114"/>
      <c r="Q129" s="114"/>
      <c r="R129" s="314"/>
      <c r="S129" s="314"/>
      <c r="T129" s="186"/>
      <c r="U129" s="186"/>
      <c r="V129" s="188"/>
      <c r="W129" s="188"/>
      <c r="X129" s="444"/>
    </row>
    <row r="130" spans="1:24" s="315" customFormat="1" x14ac:dyDescent="0.25">
      <c r="A130" s="299"/>
      <c r="B130" s="299"/>
      <c r="C130" s="99"/>
      <c r="D130" s="99"/>
      <c r="E130" s="99"/>
      <c r="F130" s="99"/>
      <c r="G130" s="99"/>
      <c r="H130" s="99"/>
      <c r="I130" s="99"/>
      <c r="J130" s="300"/>
      <c r="K130" s="443"/>
      <c r="L130" s="120"/>
      <c r="M130" s="185"/>
      <c r="N130" s="186"/>
      <c r="O130" s="314"/>
      <c r="P130" s="114"/>
      <c r="Q130" s="114"/>
      <c r="R130" s="314"/>
      <c r="S130" s="314"/>
      <c r="T130" s="186"/>
      <c r="U130" s="186"/>
      <c r="V130" s="188"/>
      <c r="W130" s="188"/>
      <c r="X130" s="444"/>
    </row>
    <row r="131" spans="1:24" s="315" customFormat="1" x14ac:dyDescent="0.25">
      <c r="A131" s="299"/>
      <c r="B131" s="299"/>
      <c r="C131" s="99"/>
      <c r="D131" s="99"/>
      <c r="E131" s="99"/>
      <c r="F131" s="99"/>
      <c r="G131" s="99"/>
      <c r="H131" s="99"/>
      <c r="I131" s="99"/>
      <c r="J131" s="300"/>
      <c r="K131" s="443"/>
      <c r="L131" s="120"/>
      <c r="M131" s="185"/>
      <c r="N131" s="186"/>
      <c r="O131" s="314"/>
      <c r="P131" s="114"/>
      <c r="Q131" s="114"/>
      <c r="R131" s="314"/>
      <c r="S131" s="314"/>
      <c r="T131" s="186"/>
      <c r="U131" s="186"/>
      <c r="V131" s="188"/>
      <c r="W131" s="188"/>
      <c r="X131" s="444"/>
    </row>
    <row r="132" spans="1:24" s="315" customFormat="1" x14ac:dyDescent="0.25">
      <c r="A132" s="299"/>
      <c r="B132" s="299"/>
      <c r="C132" s="99"/>
      <c r="D132" s="99"/>
      <c r="E132" s="99"/>
      <c r="F132" s="99"/>
      <c r="G132" s="99"/>
      <c r="H132" s="99"/>
      <c r="I132" s="99"/>
      <c r="J132" s="300"/>
      <c r="K132" s="443"/>
      <c r="L132" s="120"/>
      <c r="M132" s="185"/>
      <c r="N132" s="186"/>
      <c r="O132" s="314"/>
      <c r="P132" s="114"/>
      <c r="Q132" s="114"/>
      <c r="R132" s="314"/>
      <c r="S132" s="314"/>
      <c r="T132" s="186"/>
      <c r="U132" s="186"/>
      <c r="V132" s="188"/>
      <c r="W132" s="188"/>
      <c r="X132" s="444"/>
    </row>
    <row r="133" spans="1:24" s="315" customFormat="1" x14ac:dyDescent="0.25">
      <c r="A133" s="299"/>
      <c r="B133" s="299"/>
      <c r="C133" s="99"/>
      <c r="D133" s="99"/>
      <c r="E133" s="99"/>
      <c r="F133" s="99"/>
      <c r="G133" s="99"/>
      <c r="H133" s="99"/>
      <c r="I133" s="99"/>
      <c r="J133" s="300"/>
      <c r="K133" s="443"/>
      <c r="L133" s="120"/>
      <c r="M133" s="185"/>
      <c r="N133" s="186"/>
      <c r="O133" s="314"/>
      <c r="P133" s="114"/>
      <c r="Q133" s="114"/>
      <c r="R133" s="314"/>
      <c r="S133" s="314"/>
      <c r="T133" s="186"/>
      <c r="U133" s="186"/>
      <c r="V133" s="188"/>
      <c r="W133" s="188"/>
      <c r="X133" s="444"/>
    </row>
    <row r="134" spans="1:24" s="315" customFormat="1" x14ac:dyDescent="0.25">
      <c r="A134" s="299"/>
      <c r="B134" s="299"/>
      <c r="C134" s="99"/>
      <c r="D134" s="99"/>
      <c r="E134" s="99"/>
      <c r="F134" s="99"/>
      <c r="G134" s="99"/>
      <c r="H134" s="99"/>
      <c r="I134" s="99"/>
      <c r="J134" s="300"/>
      <c r="K134" s="443"/>
      <c r="L134" s="120"/>
      <c r="M134" s="185"/>
      <c r="N134" s="186"/>
      <c r="O134" s="314"/>
      <c r="P134" s="114"/>
      <c r="Q134" s="114"/>
      <c r="R134" s="314"/>
      <c r="S134" s="314"/>
      <c r="T134" s="186"/>
      <c r="U134" s="186"/>
      <c r="V134" s="188"/>
      <c r="W134" s="188"/>
      <c r="X134" s="444"/>
    </row>
    <row r="135" spans="1:24" s="315" customFormat="1" x14ac:dyDescent="0.25">
      <c r="A135" s="299"/>
      <c r="B135" s="299"/>
      <c r="C135" s="99"/>
      <c r="D135" s="99"/>
      <c r="E135" s="99"/>
      <c r="F135" s="99"/>
      <c r="G135" s="99"/>
      <c r="H135" s="99"/>
      <c r="I135" s="99"/>
      <c r="J135" s="300"/>
      <c r="K135" s="443"/>
      <c r="L135" s="120"/>
      <c r="M135" s="185"/>
      <c r="N135" s="186"/>
      <c r="O135" s="314"/>
      <c r="P135" s="114"/>
      <c r="Q135" s="114"/>
      <c r="R135" s="314"/>
      <c r="S135" s="314"/>
      <c r="T135" s="186"/>
      <c r="U135" s="186"/>
      <c r="V135" s="188"/>
      <c r="W135" s="188"/>
      <c r="X135" s="444"/>
    </row>
    <row r="136" spans="1:24" s="315" customFormat="1" x14ac:dyDescent="0.25">
      <c r="A136" s="299"/>
      <c r="B136" s="299"/>
      <c r="C136" s="99"/>
      <c r="D136" s="99"/>
      <c r="E136" s="99"/>
      <c r="F136" s="99"/>
      <c r="G136" s="99"/>
      <c r="H136" s="99"/>
      <c r="I136" s="99"/>
      <c r="J136" s="300"/>
      <c r="K136" s="443"/>
      <c r="L136" s="120"/>
      <c r="M136" s="185"/>
      <c r="N136" s="186"/>
      <c r="O136" s="314"/>
      <c r="P136" s="114"/>
      <c r="Q136" s="114"/>
      <c r="R136" s="314"/>
      <c r="S136" s="314"/>
      <c r="T136" s="186"/>
      <c r="U136" s="186"/>
      <c r="V136" s="188"/>
      <c r="W136" s="188"/>
      <c r="X136" s="444"/>
    </row>
    <row r="137" spans="1:24" s="315" customFormat="1" x14ac:dyDescent="0.25">
      <c r="A137" s="299"/>
      <c r="B137" s="299"/>
      <c r="C137" s="99"/>
      <c r="D137" s="99"/>
      <c r="E137" s="99"/>
      <c r="F137" s="99"/>
      <c r="G137" s="99"/>
      <c r="H137" s="99"/>
      <c r="I137" s="99"/>
      <c r="J137" s="300"/>
      <c r="K137" s="443"/>
      <c r="L137" s="120"/>
      <c r="M137" s="185"/>
      <c r="N137" s="186"/>
      <c r="O137" s="314"/>
      <c r="P137" s="114"/>
      <c r="Q137" s="114"/>
      <c r="R137" s="314"/>
      <c r="S137" s="314"/>
      <c r="T137" s="186"/>
      <c r="U137" s="186"/>
      <c r="V137" s="188"/>
      <c r="W137" s="188"/>
      <c r="X137" s="444"/>
    </row>
    <row r="138" spans="1:24" s="315" customFormat="1" x14ac:dyDescent="0.25">
      <c r="A138" s="299"/>
      <c r="B138" s="299"/>
      <c r="C138" s="99"/>
      <c r="D138" s="99"/>
      <c r="E138" s="99"/>
      <c r="F138" s="99"/>
      <c r="G138" s="99"/>
      <c r="H138" s="99"/>
      <c r="I138" s="99"/>
      <c r="J138" s="300"/>
      <c r="K138" s="443"/>
      <c r="L138" s="120"/>
      <c r="M138" s="185"/>
      <c r="N138" s="186"/>
      <c r="O138" s="314"/>
      <c r="P138" s="114"/>
      <c r="Q138" s="114"/>
      <c r="R138" s="314"/>
      <c r="S138" s="314"/>
      <c r="T138" s="186"/>
      <c r="U138" s="186"/>
      <c r="V138" s="188"/>
      <c r="W138" s="188"/>
      <c r="X138" s="444"/>
    </row>
    <row r="139" spans="1:24" s="315" customFormat="1" x14ac:dyDescent="0.25">
      <c r="A139" s="299"/>
      <c r="B139" s="299"/>
      <c r="C139" s="99"/>
      <c r="D139" s="99"/>
      <c r="E139" s="99"/>
      <c r="F139" s="99"/>
      <c r="G139" s="99"/>
      <c r="H139" s="99"/>
      <c r="I139" s="99"/>
      <c r="J139" s="300"/>
      <c r="K139" s="443"/>
      <c r="L139" s="120"/>
      <c r="M139" s="185"/>
      <c r="N139" s="186"/>
      <c r="O139" s="314"/>
      <c r="P139" s="114"/>
      <c r="Q139" s="114"/>
      <c r="R139" s="314"/>
      <c r="S139" s="314"/>
      <c r="T139" s="186"/>
      <c r="U139" s="186"/>
      <c r="V139" s="188"/>
      <c r="W139" s="188"/>
      <c r="X139" s="444"/>
    </row>
    <row r="140" spans="1:24" s="315" customFormat="1" x14ac:dyDescent="0.25">
      <c r="A140" s="299"/>
      <c r="B140" s="299"/>
      <c r="C140" s="99"/>
      <c r="D140" s="99"/>
      <c r="E140" s="99"/>
      <c r="F140" s="99"/>
      <c r="G140" s="99"/>
      <c r="H140" s="99"/>
      <c r="I140" s="99"/>
      <c r="J140" s="300"/>
      <c r="K140" s="443"/>
      <c r="L140" s="120"/>
      <c r="M140" s="185"/>
      <c r="N140" s="186"/>
      <c r="O140" s="314"/>
      <c r="P140" s="114"/>
      <c r="Q140" s="114"/>
      <c r="R140" s="314"/>
      <c r="S140" s="314"/>
      <c r="T140" s="186"/>
      <c r="U140" s="186"/>
      <c r="V140" s="188"/>
      <c r="W140" s="188"/>
      <c r="X140" s="444"/>
    </row>
    <row r="141" spans="1:24" s="315" customFormat="1" x14ac:dyDescent="0.25">
      <c r="A141" s="299"/>
      <c r="B141" s="299"/>
      <c r="C141" s="99"/>
      <c r="D141" s="99"/>
      <c r="E141" s="99"/>
      <c r="F141" s="99"/>
      <c r="G141" s="99"/>
      <c r="H141" s="99"/>
      <c r="I141" s="99"/>
      <c r="J141" s="300"/>
      <c r="K141" s="443"/>
      <c r="L141" s="120"/>
      <c r="M141" s="185"/>
      <c r="N141" s="186"/>
      <c r="O141" s="314"/>
      <c r="P141" s="114"/>
      <c r="Q141" s="114"/>
      <c r="R141" s="314"/>
      <c r="S141" s="314"/>
      <c r="T141" s="186"/>
      <c r="U141" s="186"/>
      <c r="V141" s="188"/>
      <c r="W141" s="188"/>
      <c r="X141" s="444"/>
    </row>
    <row r="142" spans="1:24" s="315" customFormat="1" x14ac:dyDescent="0.25">
      <c r="A142" s="299"/>
      <c r="B142" s="299"/>
      <c r="C142" s="99"/>
      <c r="D142" s="99"/>
      <c r="E142" s="99"/>
      <c r="F142" s="99"/>
      <c r="G142" s="99"/>
      <c r="H142" s="99"/>
      <c r="I142" s="99"/>
      <c r="J142" s="300"/>
      <c r="K142" s="443"/>
      <c r="L142" s="120"/>
      <c r="M142" s="185"/>
      <c r="N142" s="186"/>
      <c r="O142" s="314"/>
      <c r="P142" s="114"/>
      <c r="Q142" s="114"/>
      <c r="R142" s="314"/>
      <c r="S142" s="314"/>
      <c r="T142" s="186"/>
      <c r="U142" s="186"/>
      <c r="V142" s="188"/>
      <c r="W142" s="188"/>
      <c r="X142" s="444"/>
    </row>
    <row r="143" spans="1:24" s="315" customFormat="1" x14ac:dyDescent="0.25">
      <c r="A143" s="299"/>
      <c r="B143" s="299"/>
      <c r="C143" s="99"/>
      <c r="D143" s="99"/>
      <c r="E143" s="99"/>
      <c r="F143" s="99"/>
      <c r="G143" s="99"/>
      <c r="H143" s="99"/>
      <c r="I143" s="99"/>
      <c r="J143" s="300"/>
      <c r="K143" s="443"/>
      <c r="L143" s="120"/>
      <c r="M143" s="185"/>
      <c r="N143" s="186"/>
      <c r="O143" s="314"/>
      <c r="P143" s="114"/>
      <c r="Q143" s="114"/>
      <c r="R143" s="314"/>
      <c r="S143" s="314"/>
      <c r="T143" s="186"/>
      <c r="U143" s="186"/>
      <c r="V143" s="188"/>
      <c r="W143" s="188"/>
      <c r="X143" s="444"/>
    </row>
    <row r="144" spans="1:24" s="315" customFormat="1" x14ac:dyDescent="0.25">
      <c r="A144" s="299"/>
      <c r="B144" s="299"/>
      <c r="C144" s="99"/>
      <c r="D144" s="99"/>
      <c r="E144" s="99"/>
      <c r="F144" s="99"/>
      <c r="G144" s="99"/>
      <c r="H144" s="99"/>
      <c r="I144" s="99"/>
      <c r="J144" s="300"/>
      <c r="K144" s="443"/>
      <c r="L144" s="120"/>
      <c r="M144" s="185"/>
      <c r="N144" s="186"/>
      <c r="O144" s="314"/>
      <c r="P144" s="114"/>
      <c r="Q144" s="114"/>
      <c r="R144" s="314"/>
      <c r="S144" s="314"/>
      <c r="T144" s="186"/>
      <c r="U144" s="186"/>
      <c r="V144" s="188"/>
      <c r="W144" s="188"/>
      <c r="X144" s="444"/>
    </row>
    <row r="145" spans="1:24" s="315" customFormat="1" x14ac:dyDescent="0.25">
      <c r="A145" s="299"/>
      <c r="B145" s="299"/>
      <c r="C145" s="99"/>
      <c r="D145" s="99"/>
      <c r="E145" s="99"/>
      <c r="F145" s="99"/>
      <c r="G145" s="99"/>
      <c r="H145" s="99"/>
      <c r="I145" s="99"/>
      <c r="J145" s="300"/>
      <c r="K145" s="443"/>
      <c r="L145" s="120"/>
      <c r="M145" s="185"/>
      <c r="N145" s="186"/>
      <c r="O145" s="314"/>
      <c r="P145" s="114"/>
      <c r="Q145" s="114"/>
      <c r="R145" s="314"/>
      <c r="S145" s="314"/>
      <c r="T145" s="186"/>
      <c r="U145" s="186"/>
      <c r="V145" s="188"/>
      <c r="W145" s="188"/>
      <c r="X145" s="444"/>
    </row>
    <row r="146" spans="1:24" s="315" customFormat="1" x14ac:dyDescent="0.25">
      <c r="A146" s="299"/>
      <c r="B146" s="299"/>
      <c r="C146" s="99"/>
      <c r="D146" s="99"/>
      <c r="E146" s="99"/>
      <c r="F146" s="99"/>
      <c r="G146" s="99"/>
      <c r="H146" s="99"/>
      <c r="I146" s="99"/>
      <c r="J146" s="300"/>
      <c r="K146" s="443"/>
      <c r="L146" s="120"/>
      <c r="M146" s="185"/>
      <c r="N146" s="186"/>
      <c r="O146" s="314"/>
      <c r="P146" s="114"/>
      <c r="Q146" s="114"/>
      <c r="R146" s="314"/>
      <c r="S146" s="314"/>
      <c r="T146" s="186"/>
      <c r="U146" s="186"/>
      <c r="V146" s="188"/>
      <c r="W146" s="188"/>
      <c r="X146" s="444"/>
    </row>
    <row r="147" spans="1:24" s="315" customFormat="1" x14ac:dyDescent="0.25">
      <c r="A147" s="299"/>
      <c r="B147" s="299"/>
      <c r="C147" s="99"/>
      <c r="D147" s="99"/>
      <c r="E147" s="99"/>
      <c r="F147" s="99"/>
      <c r="G147" s="99"/>
      <c r="H147" s="99"/>
      <c r="I147" s="99"/>
      <c r="J147" s="300"/>
      <c r="K147" s="443"/>
      <c r="L147" s="120"/>
      <c r="M147" s="185"/>
      <c r="N147" s="186"/>
      <c r="O147" s="314"/>
      <c r="P147" s="114"/>
      <c r="Q147" s="114"/>
      <c r="R147" s="314"/>
      <c r="S147" s="314"/>
      <c r="T147" s="186"/>
      <c r="U147" s="186"/>
      <c r="V147" s="188"/>
      <c r="W147" s="188"/>
      <c r="X147" s="444"/>
    </row>
    <row r="148" spans="1:24" s="315" customFormat="1" x14ac:dyDescent="0.25">
      <c r="A148" s="299"/>
      <c r="B148" s="299"/>
      <c r="C148" s="99"/>
      <c r="D148" s="99"/>
      <c r="E148" s="99"/>
      <c r="F148" s="99"/>
      <c r="G148" s="99"/>
      <c r="H148" s="99"/>
      <c r="I148" s="99"/>
      <c r="J148" s="300"/>
      <c r="K148" s="443"/>
      <c r="L148" s="120"/>
      <c r="M148" s="185"/>
      <c r="N148" s="186"/>
      <c r="O148" s="314"/>
      <c r="P148" s="114"/>
      <c r="Q148" s="114"/>
      <c r="R148" s="314"/>
      <c r="S148" s="314"/>
      <c r="T148" s="186"/>
      <c r="U148" s="186"/>
      <c r="V148" s="188"/>
      <c r="W148" s="188"/>
      <c r="X148" s="444"/>
    </row>
    <row r="149" spans="1:24" s="315" customFormat="1" x14ac:dyDescent="0.25">
      <c r="A149" s="299"/>
      <c r="B149" s="299"/>
      <c r="C149" s="99"/>
      <c r="D149" s="99"/>
      <c r="E149" s="99"/>
      <c r="F149" s="99"/>
      <c r="G149" s="99"/>
      <c r="H149" s="99"/>
      <c r="I149" s="99"/>
      <c r="J149" s="300"/>
      <c r="K149" s="443"/>
      <c r="L149" s="120"/>
      <c r="M149" s="185"/>
      <c r="N149" s="186"/>
      <c r="O149" s="314"/>
      <c r="P149" s="114"/>
      <c r="Q149" s="114"/>
      <c r="R149" s="314"/>
      <c r="S149" s="314"/>
      <c r="T149" s="186"/>
      <c r="U149" s="186"/>
      <c r="V149" s="188"/>
      <c r="W149" s="188"/>
      <c r="X149" s="444"/>
    </row>
    <row r="150" spans="1:24" s="315" customFormat="1" x14ac:dyDescent="0.25">
      <c r="A150" s="299"/>
      <c r="B150" s="299"/>
      <c r="C150" s="99"/>
      <c r="D150" s="99"/>
      <c r="E150" s="99"/>
      <c r="F150" s="99"/>
      <c r="G150" s="99"/>
      <c r="H150" s="99"/>
      <c r="I150" s="99"/>
      <c r="J150" s="300"/>
      <c r="K150" s="443"/>
      <c r="L150" s="120"/>
      <c r="M150" s="185"/>
      <c r="N150" s="186"/>
      <c r="O150" s="314"/>
      <c r="P150" s="114"/>
      <c r="Q150" s="114"/>
      <c r="R150" s="314"/>
      <c r="S150" s="314"/>
      <c r="T150" s="186"/>
      <c r="U150" s="186"/>
      <c r="V150" s="188"/>
      <c r="W150" s="188"/>
      <c r="X150" s="444"/>
    </row>
    <row r="151" spans="1:24" s="315" customFormat="1" x14ac:dyDescent="0.25">
      <c r="A151" s="299"/>
      <c r="B151" s="299"/>
      <c r="C151" s="99"/>
      <c r="D151" s="99"/>
      <c r="E151" s="99"/>
      <c r="F151" s="99"/>
      <c r="G151" s="99"/>
      <c r="H151" s="99"/>
      <c r="I151" s="99"/>
      <c r="J151" s="300"/>
      <c r="K151" s="443"/>
      <c r="L151" s="120"/>
      <c r="M151" s="185"/>
      <c r="N151" s="186"/>
      <c r="O151" s="314"/>
      <c r="P151" s="114"/>
      <c r="Q151" s="114"/>
      <c r="R151" s="314"/>
      <c r="S151" s="314"/>
      <c r="T151" s="186"/>
      <c r="U151" s="186"/>
      <c r="V151" s="188"/>
      <c r="W151" s="188"/>
      <c r="X151" s="444"/>
    </row>
    <row r="152" spans="1:24" s="315" customFormat="1" x14ac:dyDescent="0.25">
      <c r="A152" s="299"/>
      <c r="B152" s="299"/>
      <c r="C152" s="99"/>
      <c r="D152" s="99"/>
      <c r="E152" s="99"/>
      <c r="F152" s="99"/>
      <c r="G152" s="99"/>
      <c r="H152" s="99"/>
      <c r="I152" s="99"/>
      <c r="J152" s="300"/>
      <c r="K152" s="443"/>
      <c r="L152" s="120"/>
      <c r="M152" s="185"/>
      <c r="N152" s="186"/>
      <c r="O152" s="314"/>
      <c r="P152" s="114"/>
      <c r="Q152" s="114"/>
      <c r="R152" s="314"/>
      <c r="S152" s="314"/>
      <c r="T152" s="186"/>
      <c r="U152" s="186"/>
      <c r="V152" s="188"/>
      <c r="W152" s="188"/>
      <c r="X152" s="444"/>
    </row>
    <row r="153" spans="1:24" s="315" customFormat="1" x14ac:dyDescent="0.25">
      <c r="A153" s="299"/>
      <c r="B153" s="299"/>
      <c r="C153" s="99"/>
      <c r="D153" s="99"/>
      <c r="E153" s="99"/>
      <c r="F153" s="99"/>
      <c r="G153" s="99"/>
      <c r="H153" s="99"/>
      <c r="I153" s="99"/>
      <c r="J153" s="300"/>
      <c r="K153" s="443"/>
      <c r="L153" s="120"/>
      <c r="M153" s="185"/>
      <c r="N153" s="186"/>
      <c r="O153" s="314"/>
      <c r="P153" s="114"/>
      <c r="Q153" s="114"/>
      <c r="R153" s="314"/>
      <c r="S153" s="314"/>
      <c r="T153" s="186"/>
      <c r="U153" s="186"/>
      <c r="V153" s="188"/>
      <c r="W153" s="188"/>
      <c r="X153" s="444"/>
    </row>
    <row r="154" spans="1:24" s="315" customFormat="1" x14ac:dyDescent="0.25">
      <c r="A154" s="299"/>
      <c r="B154" s="299"/>
      <c r="C154" s="99"/>
      <c r="D154" s="99"/>
      <c r="E154" s="99"/>
      <c r="F154" s="99"/>
      <c r="G154" s="99"/>
      <c r="H154" s="99"/>
      <c r="I154" s="99"/>
      <c r="J154" s="300"/>
      <c r="K154" s="443"/>
      <c r="L154" s="120"/>
      <c r="M154" s="185"/>
      <c r="N154" s="186"/>
      <c r="O154" s="314"/>
      <c r="P154" s="114"/>
      <c r="Q154" s="114"/>
      <c r="R154" s="314"/>
      <c r="S154" s="314"/>
      <c r="T154" s="186"/>
      <c r="U154" s="186"/>
      <c r="V154" s="188"/>
      <c r="W154" s="188"/>
      <c r="X154" s="444"/>
    </row>
    <row r="155" spans="1:24" s="315" customFormat="1" x14ac:dyDescent="0.25">
      <c r="A155" s="299"/>
      <c r="B155" s="299"/>
      <c r="C155" s="99"/>
      <c r="D155" s="99"/>
      <c r="E155" s="99"/>
      <c r="F155" s="99"/>
      <c r="G155" s="99"/>
      <c r="H155" s="99"/>
      <c r="I155" s="99"/>
      <c r="J155" s="300"/>
      <c r="K155" s="443"/>
      <c r="L155" s="120"/>
      <c r="M155" s="185"/>
      <c r="N155" s="186"/>
      <c r="O155" s="314"/>
      <c r="P155" s="114"/>
      <c r="Q155" s="114"/>
      <c r="R155" s="314"/>
      <c r="S155" s="314"/>
      <c r="T155" s="186"/>
      <c r="U155" s="186"/>
      <c r="V155" s="188"/>
      <c r="W155" s="188"/>
      <c r="X155" s="444"/>
    </row>
    <row r="156" spans="1:24" s="315" customFormat="1" x14ac:dyDescent="0.25">
      <c r="A156" s="299"/>
      <c r="B156" s="299"/>
      <c r="C156" s="99"/>
      <c r="D156" s="99"/>
      <c r="E156" s="99"/>
      <c r="F156" s="99"/>
      <c r="G156" s="99"/>
      <c r="H156" s="99"/>
      <c r="I156" s="99"/>
      <c r="J156" s="300"/>
      <c r="K156" s="443"/>
      <c r="L156" s="120"/>
      <c r="M156" s="185"/>
      <c r="N156" s="186"/>
      <c r="O156" s="314"/>
      <c r="P156" s="114"/>
      <c r="Q156" s="114"/>
      <c r="R156" s="314"/>
      <c r="S156" s="314"/>
      <c r="T156" s="186"/>
      <c r="U156" s="186"/>
      <c r="V156" s="188"/>
      <c r="W156" s="188"/>
      <c r="X156" s="444"/>
    </row>
    <row r="157" spans="1:24" s="315" customFormat="1" x14ac:dyDescent="0.25">
      <c r="A157" s="299"/>
      <c r="B157" s="299"/>
      <c r="C157" s="99"/>
      <c r="D157" s="99"/>
      <c r="E157" s="99"/>
      <c r="F157" s="99"/>
      <c r="G157" s="99"/>
      <c r="H157" s="99"/>
      <c r="I157" s="99"/>
      <c r="J157" s="300"/>
      <c r="K157" s="443"/>
      <c r="L157" s="120"/>
      <c r="M157" s="185"/>
      <c r="N157" s="186"/>
      <c r="O157" s="314"/>
      <c r="P157" s="114"/>
      <c r="Q157" s="114"/>
      <c r="R157" s="314"/>
      <c r="S157" s="314"/>
      <c r="T157" s="186"/>
      <c r="U157" s="186"/>
      <c r="V157" s="188"/>
      <c r="W157" s="188"/>
      <c r="X157" s="444"/>
    </row>
    <row r="158" spans="1:24" s="315" customFormat="1" x14ac:dyDescent="0.25">
      <c r="A158" s="299"/>
      <c r="B158" s="299"/>
      <c r="C158" s="99"/>
      <c r="D158" s="99"/>
      <c r="E158" s="99"/>
      <c r="F158" s="99"/>
      <c r="G158" s="99"/>
      <c r="H158" s="99"/>
      <c r="I158" s="99"/>
      <c r="J158" s="300"/>
      <c r="K158" s="443"/>
      <c r="L158" s="120"/>
      <c r="M158" s="185"/>
      <c r="N158" s="186"/>
      <c r="O158" s="314"/>
      <c r="P158" s="114"/>
      <c r="Q158" s="114"/>
      <c r="R158" s="314"/>
      <c r="S158" s="314"/>
      <c r="T158" s="186"/>
      <c r="U158" s="186"/>
      <c r="V158" s="188"/>
      <c r="W158" s="188"/>
      <c r="X158" s="444"/>
    </row>
    <row r="159" spans="1:24" s="315" customFormat="1" x14ac:dyDescent="0.25">
      <c r="A159" s="299"/>
      <c r="B159" s="299"/>
      <c r="C159" s="99"/>
      <c r="D159" s="99"/>
      <c r="E159" s="99"/>
      <c r="F159" s="99"/>
      <c r="G159" s="99"/>
      <c r="H159" s="99"/>
      <c r="I159" s="99"/>
      <c r="J159" s="300"/>
      <c r="K159" s="443"/>
      <c r="L159" s="120"/>
      <c r="M159" s="185"/>
      <c r="N159" s="186"/>
      <c r="O159" s="314"/>
      <c r="P159" s="114"/>
      <c r="Q159" s="114"/>
      <c r="R159" s="314"/>
      <c r="S159" s="314"/>
      <c r="T159" s="186"/>
      <c r="U159" s="186"/>
      <c r="V159" s="188"/>
      <c r="W159" s="188"/>
      <c r="X159" s="444"/>
    </row>
    <row r="160" spans="1:24" s="315" customFormat="1" x14ac:dyDescent="0.25">
      <c r="A160" s="299"/>
      <c r="B160" s="299"/>
      <c r="C160" s="99"/>
      <c r="D160" s="99"/>
      <c r="E160" s="99"/>
      <c r="F160" s="99"/>
      <c r="G160" s="99"/>
      <c r="H160" s="99"/>
      <c r="I160" s="99"/>
      <c r="J160" s="300"/>
      <c r="K160" s="443"/>
      <c r="L160" s="120"/>
      <c r="M160" s="185"/>
      <c r="N160" s="186"/>
      <c r="O160" s="314"/>
      <c r="P160" s="114"/>
      <c r="Q160" s="114"/>
      <c r="R160" s="314"/>
      <c r="S160" s="314"/>
      <c r="T160" s="186"/>
      <c r="U160" s="186"/>
      <c r="V160" s="188"/>
      <c r="W160" s="188"/>
      <c r="X160" s="444"/>
    </row>
    <row r="161" spans="1:24" s="315" customFormat="1" x14ac:dyDescent="0.25">
      <c r="A161" s="299"/>
      <c r="B161" s="299"/>
      <c r="C161" s="99"/>
      <c r="D161" s="99"/>
      <c r="E161" s="99"/>
      <c r="F161" s="99"/>
      <c r="G161" s="99"/>
      <c r="H161" s="99"/>
      <c r="I161" s="99"/>
      <c r="J161" s="300"/>
      <c r="K161" s="443"/>
      <c r="L161" s="120"/>
      <c r="M161" s="185"/>
      <c r="N161" s="186"/>
      <c r="O161" s="314"/>
      <c r="P161" s="114"/>
      <c r="Q161" s="114"/>
      <c r="R161" s="314"/>
      <c r="S161" s="314"/>
      <c r="T161" s="186"/>
      <c r="U161" s="186"/>
      <c r="V161" s="188"/>
      <c r="W161" s="188"/>
      <c r="X161" s="444"/>
    </row>
    <row r="162" spans="1:24" s="315" customFormat="1" x14ac:dyDescent="0.25">
      <c r="A162" s="299"/>
      <c r="B162" s="299"/>
      <c r="C162" s="99"/>
      <c r="D162" s="99"/>
      <c r="E162" s="99"/>
      <c r="F162" s="99"/>
      <c r="G162" s="99"/>
      <c r="H162" s="99"/>
      <c r="I162" s="99"/>
      <c r="J162" s="300"/>
      <c r="K162" s="443"/>
      <c r="L162" s="120"/>
      <c r="M162" s="185"/>
      <c r="N162" s="186"/>
      <c r="O162" s="314"/>
      <c r="P162" s="114"/>
      <c r="Q162" s="114"/>
      <c r="R162" s="314"/>
      <c r="S162" s="314"/>
      <c r="T162" s="186"/>
      <c r="U162" s="186"/>
      <c r="V162" s="188"/>
      <c r="W162" s="188"/>
      <c r="X162" s="444"/>
    </row>
    <row r="163" spans="1:24" s="315" customFormat="1" x14ac:dyDescent="0.25">
      <c r="A163" s="299"/>
      <c r="B163" s="299"/>
      <c r="C163" s="99"/>
      <c r="D163" s="99"/>
      <c r="E163" s="99"/>
      <c r="F163" s="99"/>
      <c r="G163" s="99"/>
      <c r="H163" s="99"/>
      <c r="I163" s="99"/>
      <c r="J163" s="300"/>
      <c r="K163" s="443"/>
      <c r="L163" s="120"/>
      <c r="M163" s="185"/>
      <c r="N163" s="186"/>
      <c r="O163" s="314"/>
      <c r="P163" s="114"/>
      <c r="Q163" s="114"/>
      <c r="R163" s="314"/>
      <c r="S163" s="314"/>
      <c r="T163" s="186"/>
      <c r="U163" s="186"/>
      <c r="V163" s="188"/>
      <c r="W163" s="188"/>
      <c r="X163" s="444"/>
    </row>
    <row r="164" spans="1:24" s="315" customFormat="1" x14ac:dyDescent="0.25">
      <c r="A164" s="299"/>
      <c r="B164" s="299"/>
      <c r="C164" s="99"/>
      <c r="D164" s="99"/>
      <c r="E164" s="99"/>
      <c r="F164" s="99"/>
      <c r="G164" s="99"/>
      <c r="H164" s="99"/>
      <c r="I164" s="99"/>
      <c r="J164" s="300"/>
      <c r="K164" s="443"/>
      <c r="L164" s="120"/>
      <c r="M164" s="185"/>
      <c r="N164" s="186"/>
      <c r="O164" s="314"/>
      <c r="P164" s="114"/>
      <c r="Q164" s="114"/>
      <c r="R164" s="314"/>
      <c r="S164" s="314"/>
      <c r="T164" s="186"/>
      <c r="U164" s="186"/>
      <c r="V164" s="188"/>
      <c r="W164" s="188"/>
      <c r="X164" s="444"/>
    </row>
    <row r="165" spans="1:24" s="315" customFormat="1" x14ac:dyDescent="0.25">
      <c r="A165" s="299"/>
      <c r="B165" s="299"/>
      <c r="C165" s="99"/>
      <c r="D165" s="99"/>
      <c r="E165" s="99"/>
      <c r="F165" s="99"/>
      <c r="G165" s="99"/>
      <c r="H165" s="99"/>
      <c r="I165" s="99"/>
      <c r="J165" s="300"/>
      <c r="K165" s="443"/>
      <c r="L165" s="120"/>
      <c r="M165" s="185"/>
      <c r="N165" s="186"/>
      <c r="O165" s="314"/>
      <c r="P165" s="114"/>
      <c r="Q165" s="114"/>
      <c r="R165" s="314"/>
      <c r="S165" s="314"/>
      <c r="T165" s="186"/>
      <c r="U165" s="186"/>
      <c r="V165" s="188"/>
      <c r="W165" s="188"/>
      <c r="X165" s="444"/>
    </row>
    <row r="166" spans="1:24" s="315" customFormat="1" x14ac:dyDescent="0.25">
      <c r="A166" s="299"/>
      <c r="B166" s="299"/>
      <c r="C166" s="99"/>
      <c r="D166" s="99"/>
      <c r="E166" s="99"/>
      <c r="F166" s="99"/>
      <c r="G166" s="99"/>
      <c r="H166" s="99"/>
      <c r="I166" s="99"/>
      <c r="J166" s="300"/>
      <c r="K166" s="443"/>
      <c r="L166" s="120"/>
      <c r="M166" s="185"/>
      <c r="N166" s="186"/>
      <c r="O166" s="314"/>
      <c r="P166" s="114"/>
      <c r="Q166" s="114"/>
      <c r="R166" s="314"/>
      <c r="S166" s="314"/>
      <c r="T166" s="186"/>
      <c r="U166" s="186"/>
      <c r="V166" s="188"/>
      <c r="W166" s="188"/>
      <c r="X166" s="444"/>
    </row>
    <row r="167" spans="1:24" s="315" customFormat="1" x14ac:dyDescent="0.25">
      <c r="A167" s="299"/>
      <c r="B167" s="299"/>
      <c r="C167" s="99"/>
      <c r="D167" s="99"/>
      <c r="E167" s="99"/>
      <c r="F167" s="99"/>
      <c r="G167" s="99"/>
      <c r="H167" s="99"/>
      <c r="I167" s="99"/>
      <c r="J167" s="300"/>
      <c r="K167" s="443"/>
      <c r="L167" s="120"/>
      <c r="M167" s="185"/>
      <c r="N167" s="186"/>
      <c r="O167" s="314"/>
      <c r="P167" s="114"/>
      <c r="Q167" s="114"/>
      <c r="R167" s="314"/>
      <c r="S167" s="314"/>
      <c r="T167" s="186"/>
      <c r="U167" s="186"/>
      <c r="V167" s="188"/>
      <c r="W167" s="188"/>
      <c r="X167" s="444"/>
    </row>
    <row r="168" spans="1:24" s="315" customFormat="1" x14ac:dyDescent="0.25">
      <c r="A168" s="299"/>
      <c r="B168" s="299"/>
      <c r="C168" s="99"/>
      <c r="D168" s="99"/>
      <c r="E168" s="99"/>
      <c r="F168" s="99"/>
      <c r="G168" s="99"/>
      <c r="H168" s="99"/>
      <c r="I168" s="99"/>
      <c r="J168" s="300"/>
      <c r="K168" s="443"/>
      <c r="L168" s="120"/>
      <c r="M168" s="185"/>
      <c r="N168" s="186"/>
      <c r="O168" s="314"/>
      <c r="P168" s="114"/>
      <c r="Q168" s="114"/>
      <c r="R168" s="314"/>
      <c r="S168" s="314"/>
      <c r="T168" s="186"/>
      <c r="U168" s="186"/>
      <c r="V168" s="188"/>
      <c r="W168" s="188"/>
      <c r="X168" s="444"/>
    </row>
    <row r="169" spans="1:24" s="315" customFormat="1" x14ac:dyDescent="0.25">
      <c r="A169" s="299"/>
      <c r="B169" s="299"/>
      <c r="C169" s="99"/>
      <c r="D169" s="99"/>
      <c r="E169" s="99"/>
      <c r="F169" s="99"/>
      <c r="G169" s="99"/>
      <c r="H169" s="99"/>
      <c r="I169" s="99"/>
      <c r="J169" s="300"/>
      <c r="K169" s="443"/>
      <c r="L169" s="120"/>
      <c r="M169" s="185"/>
      <c r="N169" s="186"/>
      <c r="O169" s="314"/>
      <c r="P169" s="114"/>
      <c r="Q169" s="114"/>
      <c r="R169" s="314"/>
      <c r="S169" s="314"/>
      <c r="T169" s="186"/>
      <c r="U169" s="186"/>
      <c r="V169" s="188"/>
      <c r="W169" s="188"/>
      <c r="X169" s="444"/>
    </row>
    <row r="170" spans="1:24" s="315" customFormat="1" x14ac:dyDescent="0.25">
      <c r="A170" s="299"/>
      <c r="B170" s="299"/>
      <c r="C170" s="99"/>
      <c r="D170" s="99"/>
      <c r="E170" s="99"/>
      <c r="F170" s="99"/>
      <c r="G170" s="99"/>
      <c r="H170" s="99"/>
      <c r="I170" s="99"/>
      <c r="J170" s="300"/>
      <c r="K170" s="443"/>
      <c r="L170" s="120"/>
      <c r="M170" s="185"/>
      <c r="N170" s="186"/>
      <c r="O170" s="314"/>
      <c r="P170" s="114"/>
      <c r="Q170" s="114"/>
      <c r="R170" s="314"/>
      <c r="S170" s="314"/>
      <c r="T170" s="186"/>
      <c r="U170" s="186"/>
      <c r="V170" s="188"/>
      <c r="W170" s="188"/>
      <c r="X170" s="444"/>
    </row>
    <row r="171" spans="1:24" s="315" customFormat="1" x14ac:dyDescent="0.25">
      <c r="A171" s="299"/>
      <c r="B171" s="299"/>
      <c r="C171" s="99"/>
      <c r="D171" s="99"/>
      <c r="E171" s="99"/>
      <c r="F171" s="99"/>
      <c r="G171" s="99"/>
      <c r="H171" s="99"/>
      <c r="I171" s="99"/>
      <c r="J171" s="300"/>
      <c r="K171" s="443"/>
      <c r="L171" s="120"/>
      <c r="M171" s="185"/>
      <c r="N171" s="186"/>
      <c r="O171" s="314"/>
      <c r="P171" s="114"/>
      <c r="Q171" s="114"/>
      <c r="R171" s="314"/>
      <c r="S171" s="314"/>
      <c r="T171" s="186"/>
      <c r="U171" s="186"/>
      <c r="V171" s="188"/>
      <c r="W171" s="188"/>
      <c r="X171" s="444"/>
    </row>
    <row r="172" spans="1:24" s="315" customFormat="1" x14ac:dyDescent="0.25">
      <c r="A172" s="299"/>
      <c r="B172" s="299"/>
      <c r="C172" s="99"/>
      <c r="D172" s="99"/>
      <c r="E172" s="99"/>
      <c r="F172" s="99"/>
      <c r="G172" s="99"/>
      <c r="H172" s="99"/>
      <c r="I172" s="99"/>
      <c r="J172" s="300"/>
      <c r="K172" s="443"/>
      <c r="L172" s="120"/>
      <c r="M172" s="185"/>
      <c r="N172" s="186"/>
      <c r="O172" s="314"/>
      <c r="P172" s="114"/>
      <c r="Q172" s="114"/>
      <c r="R172" s="314"/>
      <c r="S172" s="314"/>
      <c r="T172" s="186"/>
      <c r="U172" s="186"/>
      <c r="V172" s="188"/>
      <c r="W172" s="188"/>
      <c r="X172" s="444"/>
    </row>
    <row r="173" spans="1:24" s="315" customFormat="1" x14ac:dyDescent="0.25">
      <c r="A173" s="299"/>
      <c r="B173" s="299"/>
      <c r="C173" s="99"/>
      <c r="D173" s="99"/>
      <c r="E173" s="99"/>
      <c r="F173" s="99"/>
      <c r="G173" s="99"/>
      <c r="H173" s="99"/>
      <c r="I173" s="99"/>
      <c r="J173" s="300"/>
      <c r="K173" s="443"/>
      <c r="L173" s="120"/>
      <c r="M173" s="185"/>
      <c r="N173" s="186"/>
      <c r="O173" s="314"/>
      <c r="P173" s="114"/>
      <c r="Q173" s="114"/>
      <c r="R173" s="314"/>
      <c r="S173" s="314"/>
      <c r="T173" s="186"/>
      <c r="U173" s="186"/>
      <c r="V173" s="188"/>
      <c r="W173" s="188"/>
      <c r="X173" s="444"/>
    </row>
    <row r="174" spans="1:24" s="315" customFormat="1" x14ac:dyDescent="0.25">
      <c r="A174" s="299"/>
      <c r="B174" s="299"/>
      <c r="C174" s="99"/>
      <c r="D174" s="99"/>
      <c r="E174" s="99"/>
      <c r="F174" s="99"/>
      <c r="G174" s="99"/>
      <c r="H174" s="99"/>
      <c r="I174" s="99"/>
      <c r="J174" s="300"/>
      <c r="K174" s="443"/>
      <c r="L174" s="120"/>
      <c r="M174" s="185"/>
      <c r="N174" s="186"/>
      <c r="O174" s="314"/>
      <c r="P174" s="114"/>
      <c r="Q174" s="114"/>
      <c r="R174" s="314"/>
      <c r="S174" s="314"/>
      <c r="T174" s="186"/>
      <c r="U174" s="186"/>
      <c r="V174" s="188"/>
      <c r="W174" s="188"/>
      <c r="X174" s="444"/>
    </row>
    <row r="175" spans="1:24" s="315" customFormat="1" x14ac:dyDescent="0.25">
      <c r="A175" s="299"/>
      <c r="B175" s="299"/>
      <c r="C175" s="99"/>
      <c r="D175" s="99"/>
      <c r="E175" s="99"/>
      <c r="F175" s="99"/>
      <c r="G175" s="99"/>
      <c r="H175" s="99"/>
      <c r="I175" s="99"/>
      <c r="J175" s="300"/>
      <c r="K175" s="443"/>
      <c r="L175" s="120"/>
      <c r="M175" s="185"/>
      <c r="N175" s="186"/>
      <c r="O175" s="314"/>
      <c r="P175" s="114"/>
      <c r="Q175" s="114"/>
      <c r="R175" s="314"/>
      <c r="S175" s="314"/>
      <c r="T175" s="186"/>
      <c r="U175" s="186"/>
      <c r="V175" s="188"/>
      <c r="W175" s="188"/>
      <c r="X175" s="444"/>
    </row>
    <row r="176" spans="1:24" s="315" customFormat="1" x14ac:dyDescent="0.25">
      <c r="A176" s="299"/>
      <c r="B176" s="299"/>
      <c r="C176" s="99"/>
      <c r="D176" s="99"/>
      <c r="E176" s="99"/>
      <c r="F176" s="99"/>
      <c r="G176" s="99"/>
      <c r="H176" s="99"/>
      <c r="I176" s="99"/>
      <c r="J176" s="300"/>
      <c r="K176" s="443"/>
      <c r="L176" s="120"/>
      <c r="M176" s="185"/>
      <c r="N176" s="186"/>
      <c r="O176" s="314"/>
      <c r="P176" s="114"/>
      <c r="Q176" s="114"/>
      <c r="R176" s="314"/>
      <c r="S176" s="314"/>
      <c r="T176" s="186"/>
      <c r="U176" s="186"/>
      <c r="V176" s="188"/>
      <c r="W176" s="188"/>
      <c r="X176" s="444"/>
    </row>
    <row r="177" spans="1:24" s="315" customFormat="1" x14ac:dyDescent="0.25">
      <c r="A177" s="299"/>
      <c r="B177" s="299"/>
      <c r="C177" s="99"/>
      <c r="D177" s="99"/>
      <c r="E177" s="99"/>
      <c r="F177" s="99"/>
      <c r="G177" s="99"/>
      <c r="H177" s="99"/>
      <c r="I177" s="99"/>
      <c r="J177" s="300"/>
      <c r="K177" s="443"/>
      <c r="L177" s="120"/>
      <c r="M177" s="185"/>
      <c r="N177" s="186"/>
      <c r="O177" s="314"/>
      <c r="P177" s="114"/>
      <c r="Q177" s="114"/>
      <c r="R177" s="314"/>
      <c r="S177" s="314"/>
      <c r="T177" s="186"/>
      <c r="U177" s="186"/>
      <c r="V177" s="188"/>
      <c r="W177" s="188"/>
      <c r="X177" s="444"/>
    </row>
    <row r="178" spans="1:24" s="315" customFormat="1" x14ac:dyDescent="0.25">
      <c r="A178" s="299"/>
      <c r="B178" s="299"/>
      <c r="C178" s="99"/>
      <c r="D178" s="99"/>
      <c r="E178" s="99"/>
      <c r="F178" s="99"/>
      <c r="G178" s="99"/>
      <c r="H178" s="99"/>
      <c r="I178" s="99"/>
      <c r="J178" s="300"/>
      <c r="K178" s="443"/>
      <c r="L178" s="120"/>
      <c r="M178" s="185"/>
      <c r="N178" s="186"/>
      <c r="O178" s="314"/>
      <c r="P178" s="114"/>
      <c r="Q178" s="114"/>
      <c r="R178" s="314"/>
      <c r="S178" s="314"/>
      <c r="T178" s="186"/>
      <c r="U178" s="186"/>
      <c r="V178" s="188"/>
      <c r="W178" s="188"/>
      <c r="X178" s="444"/>
    </row>
    <row r="179" spans="1:24" s="315" customFormat="1" x14ac:dyDescent="0.25">
      <c r="A179" s="299"/>
      <c r="B179" s="299"/>
      <c r="C179" s="99"/>
      <c r="D179" s="99"/>
      <c r="E179" s="99"/>
      <c r="F179" s="99"/>
      <c r="G179" s="99"/>
      <c r="H179" s="99"/>
      <c r="I179" s="99"/>
      <c r="J179" s="300"/>
      <c r="K179" s="443"/>
      <c r="L179" s="120"/>
      <c r="M179" s="185"/>
      <c r="N179" s="186"/>
      <c r="O179" s="314"/>
      <c r="P179" s="114"/>
      <c r="Q179" s="114"/>
      <c r="R179" s="314"/>
      <c r="S179" s="314"/>
      <c r="T179" s="186"/>
      <c r="U179" s="186"/>
      <c r="V179" s="188"/>
      <c r="W179" s="188"/>
      <c r="X179" s="444"/>
    </row>
    <row r="180" spans="1:24" s="315" customFormat="1" x14ac:dyDescent="0.25">
      <c r="A180" s="299"/>
      <c r="B180" s="299"/>
      <c r="C180" s="99"/>
      <c r="D180" s="99"/>
      <c r="E180" s="99"/>
      <c r="F180" s="99"/>
      <c r="G180" s="99"/>
      <c r="H180" s="99"/>
      <c r="I180" s="99"/>
      <c r="J180" s="300"/>
      <c r="K180" s="443"/>
      <c r="L180" s="120"/>
      <c r="M180" s="185"/>
      <c r="N180" s="186"/>
      <c r="O180" s="314"/>
      <c r="P180" s="114"/>
      <c r="Q180" s="114"/>
      <c r="R180" s="314"/>
      <c r="S180" s="314"/>
      <c r="T180" s="186"/>
      <c r="U180" s="186"/>
      <c r="V180" s="188"/>
      <c r="W180" s="188"/>
      <c r="X180" s="444"/>
    </row>
    <row r="181" spans="1:24" s="315" customFormat="1" x14ac:dyDescent="0.25">
      <c r="A181" s="299"/>
      <c r="B181" s="299"/>
      <c r="C181" s="99"/>
      <c r="D181" s="99"/>
      <c r="E181" s="99"/>
      <c r="F181" s="99"/>
      <c r="G181" s="99"/>
      <c r="H181" s="99"/>
      <c r="I181" s="99"/>
      <c r="J181" s="300"/>
      <c r="K181" s="443"/>
      <c r="L181" s="120"/>
      <c r="M181" s="185"/>
      <c r="N181" s="186"/>
      <c r="O181" s="314"/>
      <c r="P181" s="114"/>
      <c r="Q181" s="114"/>
      <c r="R181" s="314"/>
      <c r="S181" s="314"/>
      <c r="T181" s="186"/>
      <c r="U181" s="186"/>
      <c r="V181" s="188"/>
      <c r="W181" s="188"/>
      <c r="X181" s="444"/>
    </row>
    <row r="182" spans="1:24" s="315" customFormat="1" x14ac:dyDescent="0.25">
      <c r="A182" s="299"/>
      <c r="B182" s="299"/>
      <c r="C182" s="99"/>
      <c r="D182" s="99"/>
      <c r="E182" s="99"/>
      <c r="F182" s="99"/>
      <c r="G182" s="99"/>
      <c r="H182" s="99"/>
      <c r="I182" s="99"/>
      <c r="J182" s="300"/>
      <c r="K182" s="443"/>
      <c r="L182" s="120"/>
      <c r="M182" s="185"/>
      <c r="N182" s="186"/>
      <c r="O182" s="314"/>
      <c r="P182" s="114"/>
      <c r="Q182" s="114"/>
      <c r="R182" s="314"/>
      <c r="S182" s="314"/>
      <c r="T182" s="186"/>
      <c r="U182" s="186"/>
      <c r="V182" s="188"/>
      <c r="W182" s="188"/>
      <c r="X182" s="444"/>
    </row>
    <row r="183" spans="1:24" s="315" customFormat="1" x14ac:dyDescent="0.25">
      <c r="A183" s="299"/>
      <c r="B183" s="299"/>
      <c r="C183" s="99"/>
      <c r="D183" s="99"/>
      <c r="E183" s="99"/>
      <c r="F183" s="99"/>
      <c r="G183" s="99"/>
      <c r="H183" s="99"/>
      <c r="I183" s="99"/>
      <c r="J183" s="300"/>
      <c r="K183" s="443"/>
      <c r="L183" s="120"/>
      <c r="M183" s="185"/>
      <c r="N183" s="186"/>
      <c r="O183" s="314"/>
      <c r="P183" s="114"/>
      <c r="Q183" s="114"/>
      <c r="R183" s="314"/>
      <c r="S183" s="314"/>
      <c r="T183" s="186"/>
      <c r="U183" s="186"/>
      <c r="V183" s="188"/>
      <c r="W183" s="188"/>
      <c r="X183" s="444"/>
    </row>
    <row r="184" spans="1:24" s="315" customFormat="1" x14ac:dyDescent="0.25">
      <c r="A184" s="299"/>
      <c r="B184" s="299"/>
      <c r="C184" s="99"/>
      <c r="D184" s="99"/>
      <c r="E184" s="99"/>
      <c r="F184" s="99"/>
      <c r="G184" s="99"/>
      <c r="H184" s="99"/>
      <c r="I184" s="99"/>
      <c r="J184" s="300"/>
      <c r="K184" s="443"/>
      <c r="L184" s="120"/>
      <c r="M184" s="185"/>
      <c r="N184" s="186"/>
      <c r="O184" s="314"/>
      <c r="P184" s="114"/>
      <c r="Q184" s="114"/>
      <c r="R184" s="314"/>
      <c r="S184" s="314"/>
      <c r="T184" s="186"/>
      <c r="U184" s="186"/>
      <c r="V184" s="188"/>
      <c r="W184" s="188"/>
      <c r="X184" s="444"/>
    </row>
    <row r="185" spans="1:24" s="315" customFormat="1" x14ac:dyDescent="0.25">
      <c r="A185" s="299"/>
      <c r="B185" s="299"/>
      <c r="C185" s="99"/>
      <c r="D185" s="99"/>
      <c r="E185" s="99"/>
      <c r="F185" s="99"/>
      <c r="G185" s="99"/>
      <c r="H185" s="99"/>
      <c r="I185" s="99"/>
      <c r="J185" s="300"/>
      <c r="K185" s="443"/>
      <c r="L185" s="120"/>
      <c r="M185" s="185"/>
      <c r="N185" s="186"/>
      <c r="O185" s="314"/>
      <c r="P185" s="114"/>
      <c r="Q185" s="114"/>
      <c r="R185" s="314"/>
      <c r="S185" s="314"/>
      <c r="T185" s="186"/>
      <c r="U185" s="186"/>
      <c r="V185" s="188"/>
      <c r="W185" s="188"/>
      <c r="X185" s="444"/>
    </row>
    <row r="186" spans="1:24" s="315" customFormat="1" x14ac:dyDescent="0.25">
      <c r="A186" s="299"/>
      <c r="B186" s="299"/>
      <c r="C186" s="99"/>
      <c r="D186" s="99"/>
      <c r="E186" s="99"/>
      <c r="F186" s="99"/>
      <c r="G186" s="99"/>
      <c r="H186" s="99"/>
      <c r="I186" s="99"/>
      <c r="J186" s="300"/>
      <c r="K186" s="443"/>
      <c r="L186" s="120"/>
      <c r="M186" s="185"/>
      <c r="N186" s="186"/>
      <c r="O186" s="314"/>
      <c r="P186" s="114"/>
      <c r="Q186" s="114"/>
      <c r="R186" s="314"/>
      <c r="S186" s="314"/>
      <c r="T186" s="186"/>
      <c r="U186" s="186"/>
      <c r="V186" s="188"/>
      <c r="W186" s="188"/>
      <c r="X186" s="444"/>
    </row>
    <row r="187" spans="1:24" s="315" customFormat="1" x14ac:dyDescent="0.25">
      <c r="A187" s="299"/>
      <c r="B187" s="299"/>
      <c r="C187" s="99"/>
      <c r="D187" s="99"/>
      <c r="E187" s="99"/>
      <c r="F187" s="99"/>
      <c r="G187" s="99"/>
      <c r="H187" s="99"/>
      <c r="I187" s="99"/>
      <c r="J187" s="300"/>
      <c r="K187" s="443"/>
      <c r="L187" s="120"/>
      <c r="M187" s="185"/>
      <c r="N187" s="186"/>
      <c r="O187" s="314"/>
      <c r="P187" s="114"/>
      <c r="Q187" s="114"/>
      <c r="R187" s="314"/>
      <c r="S187" s="314"/>
      <c r="T187" s="186"/>
      <c r="U187" s="186"/>
      <c r="V187" s="188"/>
      <c r="W187" s="188"/>
      <c r="X187" s="444"/>
    </row>
    <row r="188" spans="1:24" s="315" customFormat="1" x14ac:dyDescent="0.25">
      <c r="A188" s="299"/>
      <c r="B188" s="299"/>
      <c r="C188" s="99"/>
      <c r="D188" s="99"/>
      <c r="E188" s="99"/>
      <c r="F188" s="99"/>
      <c r="G188" s="99"/>
      <c r="H188" s="99"/>
      <c r="I188" s="99"/>
      <c r="J188" s="300"/>
      <c r="K188" s="443"/>
      <c r="L188" s="120"/>
      <c r="M188" s="185"/>
      <c r="N188" s="186"/>
      <c r="O188" s="314"/>
      <c r="P188" s="114"/>
      <c r="Q188" s="114"/>
      <c r="R188" s="314"/>
      <c r="S188" s="314"/>
      <c r="T188" s="186"/>
      <c r="U188" s="186"/>
      <c r="V188" s="188"/>
      <c r="W188" s="188"/>
      <c r="X188" s="444"/>
    </row>
    <row r="189" spans="1:24" s="315" customFormat="1" x14ac:dyDescent="0.25">
      <c r="A189" s="299"/>
      <c r="B189" s="299"/>
      <c r="C189" s="99"/>
      <c r="D189" s="99"/>
      <c r="E189" s="99"/>
      <c r="F189" s="99"/>
      <c r="G189" s="99"/>
      <c r="H189" s="99"/>
      <c r="I189" s="99"/>
      <c r="J189" s="300"/>
      <c r="K189" s="443"/>
      <c r="L189" s="120"/>
      <c r="M189" s="185"/>
      <c r="N189" s="186"/>
      <c r="O189" s="314"/>
      <c r="P189" s="114"/>
      <c r="Q189" s="114"/>
      <c r="R189" s="314"/>
      <c r="S189" s="314"/>
      <c r="T189" s="186"/>
      <c r="U189" s="186"/>
      <c r="V189" s="188"/>
      <c r="W189" s="188"/>
      <c r="X189" s="444"/>
    </row>
    <row r="190" spans="1:24" s="315" customFormat="1" x14ac:dyDescent="0.25">
      <c r="A190" s="299"/>
      <c r="B190" s="299"/>
      <c r="C190" s="99"/>
      <c r="D190" s="99"/>
      <c r="E190" s="99"/>
      <c r="F190" s="99"/>
      <c r="G190" s="99"/>
      <c r="H190" s="99"/>
      <c r="I190" s="99"/>
      <c r="J190" s="300"/>
      <c r="K190" s="443"/>
      <c r="L190" s="120"/>
      <c r="M190" s="185"/>
      <c r="N190" s="186"/>
      <c r="O190" s="314"/>
      <c r="P190" s="114"/>
      <c r="Q190" s="114"/>
      <c r="R190" s="314"/>
      <c r="S190" s="314"/>
      <c r="T190" s="186"/>
      <c r="U190" s="186"/>
      <c r="V190" s="188"/>
      <c r="W190" s="188"/>
      <c r="X190" s="444"/>
    </row>
    <row r="191" spans="1:24" s="315" customFormat="1" x14ac:dyDescent="0.25">
      <c r="A191" s="299"/>
      <c r="B191" s="299"/>
      <c r="C191" s="99"/>
      <c r="D191" s="99"/>
      <c r="E191" s="99"/>
      <c r="F191" s="99"/>
      <c r="G191" s="99"/>
      <c r="H191" s="99"/>
      <c r="I191" s="99"/>
      <c r="J191" s="300"/>
      <c r="K191" s="443"/>
      <c r="L191" s="120"/>
      <c r="M191" s="185"/>
      <c r="N191" s="186"/>
      <c r="O191" s="314"/>
      <c r="P191" s="114"/>
      <c r="Q191" s="114"/>
      <c r="R191" s="314"/>
      <c r="S191" s="314"/>
      <c r="T191" s="186"/>
      <c r="U191" s="186"/>
      <c r="V191" s="188"/>
      <c r="W191" s="188"/>
      <c r="X191" s="444"/>
    </row>
    <row r="192" spans="1:24" s="315" customFormat="1" x14ac:dyDescent="0.25">
      <c r="A192" s="299"/>
      <c r="B192" s="299"/>
      <c r="C192" s="99"/>
      <c r="D192" s="99"/>
      <c r="E192" s="99"/>
      <c r="F192" s="99"/>
      <c r="G192" s="99"/>
      <c r="H192" s="99"/>
      <c r="I192" s="99"/>
      <c r="J192" s="300"/>
      <c r="K192" s="443"/>
      <c r="L192" s="120"/>
      <c r="M192" s="185"/>
      <c r="N192" s="186"/>
      <c r="O192" s="314"/>
      <c r="P192" s="114"/>
      <c r="Q192" s="114"/>
      <c r="R192" s="314"/>
      <c r="S192" s="314"/>
      <c r="T192" s="186"/>
      <c r="U192" s="186"/>
      <c r="V192" s="188"/>
      <c r="W192" s="188"/>
      <c r="X192" s="444"/>
    </row>
    <row r="193" spans="1:24" s="315" customFormat="1" x14ac:dyDescent="0.25">
      <c r="A193" s="299"/>
      <c r="B193" s="299"/>
      <c r="C193" s="99"/>
      <c r="D193" s="99"/>
      <c r="E193" s="99"/>
      <c r="F193" s="99"/>
      <c r="G193" s="99"/>
      <c r="H193" s="99"/>
      <c r="I193" s="99"/>
      <c r="J193" s="300"/>
      <c r="K193" s="443"/>
      <c r="L193" s="120"/>
      <c r="M193" s="185"/>
      <c r="N193" s="186"/>
      <c r="O193" s="314"/>
      <c r="P193" s="114"/>
      <c r="Q193" s="114"/>
      <c r="R193" s="314"/>
      <c r="S193" s="314"/>
      <c r="T193" s="186"/>
      <c r="U193" s="186"/>
      <c r="V193" s="188"/>
      <c r="W193" s="188"/>
      <c r="X193" s="444"/>
    </row>
    <row r="194" spans="1:24" s="315" customFormat="1" x14ac:dyDescent="0.25">
      <c r="A194" s="299"/>
      <c r="B194" s="299"/>
      <c r="C194" s="99"/>
      <c r="D194" s="99"/>
      <c r="E194" s="99"/>
      <c r="F194" s="99"/>
      <c r="G194" s="99"/>
      <c r="H194" s="99"/>
      <c r="I194" s="99"/>
      <c r="J194" s="300"/>
      <c r="K194" s="443"/>
      <c r="L194" s="120"/>
      <c r="M194" s="185"/>
      <c r="N194" s="186"/>
      <c r="O194" s="314"/>
      <c r="P194" s="114"/>
      <c r="Q194" s="114"/>
      <c r="R194" s="314"/>
      <c r="S194" s="314"/>
      <c r="T194" s="186"/>
      <c r="U194" s="186"/>
      <c r="V194" s="188"/>
      <c r="W194" s="188"/>
      <c r="X194" s="444"/>
    </row>
    <row r="195" spans="1:24" s="315" customFormat="1" x14ac:dyDescent="0.25">
      <c r="A195" s="299"/>
      <c r="B195" s="299"/>
      <c r="C195" s="99"/>
      <c r="D195" s="99"/>
      <c r="E195" s="99"/>
      <c r="F195" s="99"/>
      <c r="G195" s="99"/>
      <c r="H195" s="99"/>
      <c r="I195" s="99"/>
      <c r="J195" s="300"/>
      <c r="K195" s="443"/>
      <c r="L195" s="120"/>
      <c r="M195" s="185"/>
      <c r="N195" s="186"/>
      <c r="O195" s="314"/>
      <c r="P195" s="114"/>
      <c r="Q195" s="114"/>
      <c r="R195" s="314"/>
      <c r="S195" s="314"/>
      <c r="T195" s="186"/>
      <c r="U195" s="186"/>
      <c r="V195" s="188"/>
      <c r="W195" s="188"/>
      <c r="X195" s="444"/>
    </row>
    <row r="196" spans="1:24" s="315" customFormat="1" x14ac:dyDescent="0.25">
      <c r="A196" s="299"/>
      <c r="B196" s="299"/>
      <c r="C196" s="99"/>
      <c r="D196" s="99"/>
      <c r="E196" s="99"/>
      <c r="F196" s="99"/>
      <c r="G196" s="99"/>
      <c r="H196" s="99"/>
      <c r="I196" s="99"/>
      <c r="J196" s="300"/>
      <c r="K196" s="443"/>
      <c r="L196" s="120"/>
      <c r="M196" s="185"/>
      <c r="N196" s="186"/>
      <c r="O196" s="314"/>
      <c r="P196" s="114"/>
      <c r="Q196" s="114"/>
      <c r="R196" s="314"/>
      <c r="S196" s="314"/>
      <c r="T196" s="186"/>
      <c r="U196" s="186"/>
      <c r="V196" s="188"/>
      <c r="W196" s="188"/>
      <c r="X196" s="444"/>
    </row>
    <row r="197" spans="1:24" s="315" customFormat="1" x14ac:dyDescent="0.25">
      <c r="A197" s="299"/>
      <c r="B197" s="299"/>
      <c r="C197" s="99"/>
      <c r="D197" s="99"/>
      <c r="E197" s="99"/>
      <c r="F197" s="99"/>
      <c r="G197" s="99"/>
      <c r="H197" s="99"/>
      <c r="I197" s="99"/>
      <c r="J197" s="300"/>
      <c r="K197" s="443"/>
      <c r="L197" s="120"/>
      <c r="M197" s="185"/>
      <c r="N197" s="186"/>
      <c r="O197" s="314"/>
      <c r="P197" s="114"/>
      <c r="Q197" s="114"/>
      <c r="R197" s="314"/>
      <c r="S197" s="314"/>
      <c r="T197" s="186"/>
      <c r="U197" s="186"/>
      <c r="V197" s="188"/>
      <c r="W197" s="188"/>
      <c r="X197" s="444"/>
    </row>
    <row r="198" spans="1:24" s="315" customFormat="1" x14ac:dyDescent="0.25">
      <c r="A198" s="299"/>
      <c r="B198" s="299"/>
      <c r="C198" s="99"/>
      <c r="D198" s="99"/>
      <c r="E198" s="99"/>
      <c r="F198" s="99"/>
      <c r="G198" s="99"/>
      <c r="H198" s="99"/>
      <c r="I198" s="99"/>
      <c r="J198" s="300"/>
      <c r="K198" s="443"/>
      <c r="L198" s="120"/>
      <c r="M198" s="185"/>
      <c r="N198" s="186"/>
      <c r="O198" s="314"/>
      <c r="P198" s="114"/>
      <c r="Q198" s="114"/>
      <c r="R198" s="314"/>
      <c r="S198" s="314"/>
      <c r="T198" s="186"/>
      <c r="U198" s="186"/>
      <c r="V198" s="188"/>
      <c r="W198" s="188"/>
      <c r="X198" s="444"/>
    </row>
    <row r="199" spans="1:24" s="315" customFormat="1" x14ac:dyDescent="0.25">
      <c r="A199" s="299"/>
      <c r="B199" s="299"/>
      <c r="C199" s="99"/>
      <c r="D199" s="99"/>
      <c r="E199" s="99"/>
      <c r="F199" s="99"/>
      <c r="G199" s="99"/>
      <c r="H199" s="99"/>
      <c r="I199" s="99"/>
      <c r="J199" s="300"/>
      <c r="K199" s="443"/>
      <c r="L199" s="120"/>
      <c r="M199" s="185"/>
      <c r="N199" s="186"/>
      <c r="O199" s="314"/>
      <c r="P199" s="114"/>
      <c r="Q199" s="114"/>
      <c r="R199" s="314"/>
      <c r="S199" s="314"/>
      <c r="T199" s="186"/>
      <c r="U199" s="186"/>
      <c r="V199" s="188"/>
      <c r="W199" s="188"/>
      <c r="X199" s="444"/>
    </row>
    <row r="200" spans="1:24" s="315" customFormat="1" x14ac:dyDescent="0.25">
      <c r="A200" s="299"/>
      <c r="B200" s="299"/>
      <c r="C200" s="99"/>
      <c r="D200" s="99"/>
      <c r="E200" s="99"/>
      <c r="F200" s="99"/>
      <c r="G200" s="99"/>
      <c r="H200" s="99"/>
      <c r="I200" s="99"/>
      <c r="J200" s="300"/>
      <c r="K200" s="443"/>
      <c r="L200" s="120"/>
      <c r="M200" s="185"/>
      <c r="N200" s="186"/>
      <c r="O200" s="314"/>
      <c r="P200" s="114"/>
      <c r="Q200" s="114"/>
      <c r="R200" s="314"/>
      <c r="S200" s="314"/>
      <c r="T200" s="186"/>
      <c r="U200" s="186"/>
      <c r="V200" s="188"/>
      <c r="W200" s="188"/>
      <c r="X200" s="444"/>
    </row>
    <row r="201" spans="1:24" s="315" customFormat="1" x14ac:dyDescent="0.25">
      <c r="A201" s="299"/>
      <c r="B201" s="299"/>
      <c r="C201" s="99"/>
      <c r="D201" s="99"/>
      <c r="E201" s="99"/>
      <c r="F201" s="99"/>
      <c r="G201" s="99"/>
      <c r="H201" s="99"/>
      <c r="I201" s="99"/>
      <c r="J201" s="300"/>
      <c r="K201" s="443"/>
      <c r="L201" s="120"/>
      <c r="M201" s="185"/>
      <c r="N201" s="186"/>
      <c r="O201" s="314"/>
      <c r="P201" s="114"/>
      <c r="Q201" s="114"/>
      <c r="R201" s="314"/>
      <c r="S201" s="314"/>
      <c r="T201" s="186"/>
      <c r="U201" s="186"/>
      <c r="V201" s="188"/>
      <c r="W201" s="188"/>
      <c r="X201" s="444"/>
    </row>
    <row r="202" spans="1:24" s="315" customFormat="1" x14ac:dyDescent="0.25">
      <c r="A202" s="299"/>
      <c r="B202" s="299"/>
      <c r="C202" s="99"/>
      <c r="D202" s="99"/>
      <c r="E202" s="99"/>
      <c r="F202" s="99"/>
      <c r="G202" s="99"/>
      <c r="H202" s="99"/>
      <c r="I202" s="99"/>
      <c r="J202" s="300"/>
      <c r="K202" s="443"/>
      <c r="L202" s="120"/>
      <c r="M202" s="185"/>
      <c r="N202" s="186"/>
      <c r="O202" s="314"/>
      <c r="P202" s="114"/>
      <c r="Q202" s="114"/>
      <c r="R202" s="314"/>
      <c r="S202" s="314"/>
      <c r="T202" s="186"/>
      <c r="U202" s="186"/>
      <c r="V202" s="188"/>
      <c r="W202" s="188"/>
      <c r="X202" s="444"/>
    </row>
    <row r="203" spans="1:24" s="315" customFormat="1" x14ac:dyDescent="0.25">
      <c r="A203" s="299"/>
      <c r="B203" s="299"/>
      <c r="C203" s="99"/>
      <c r="D203" s="99"/>
      <c r="E203" s="99"/>
      <c r="F203" s="99"/>
      <c r="G203" s="99"/>
      <c r="H203" s="99"/>
      <c r="I203" s="99"/>
      <c r="J203" s="300"/>
      <c r="K203" s="443"/>
      <c r="L203" s="120"/>
      <c r="M203" s="185"/>
      <c r="N203" s="186"/>
      <c r="O203" s="314"/>
      <c r="P203" s="114"/>
      <c r="Q203" s="114"/>
      <c r="R203" s="314"/>
      <c r="S203" s="314"/>
      <c r="T203" s="186"/>
      <c r="U203" s="186"/>
      <c r="V203" s="188"/>
      <c r="W203" s="188"/>
      <c r="X203" s="444"/>
    </row>
    <row r="204" spans="1:24" s="315" customFormat="1" x14ac:dyDescent="0.25">
      <c r="A204" s="299"/>
      <c r="B204" s="299"/>
      <c r="C204" s="99"/>
      <c r="D204" s="99"/>
      <c r="E204" s="99"/>
      <c r="F204" s="99"/>
      <c r="G204" s="99"/>
      <c r="H204" s="99"/>
      <c r="I204" s="99"/>
      <c r="J204" s="300"/>
      <c r="K204" s="443"/>
      <c r="L204" s="120"/>
      <c r="M204" s="185"/>
      <c r="N204" s="186"/>
      <c r="O204" s="314"/>
      <c r="P204" s="114"/>
      <c r="Q204" s="114"/>
      <c r="R204" s="314"/>
      <c r="S204" s="314"/>
      <c r="T204" s="186"/>
      <c r="U204" s="186"/>
      <c r="V204" s="188"/>
      <c r="W204" s="188"/>
      <c r="X204" s="444"/>
    </row>
    <row r="205" spans="1:24" s="315" customFormat="1" x14ac:dyDescent="0.25">
      <c r="A205" s="299"/>
      <c r="B205" s="299"/>
      <c r="C205" s="99"/>
      <c r="D205" s="99"/>
      <c r="E205" s="99"/>
      <c r="F205" s="99"/>
      <c r="G205" s="99"/>
      <c r="H205" s="99"/>
      <c r="I205" s="99"/>
      <c r="J205" s="300"/>
      <c r="K205" s="443"/>
      <c r="L205" s="120"/>
      <c r="M205" s="185"/>
      <c r="N205" s="186"/>
      <c r="O205" s="314"/>
      <c r="P205" s="114"/>
      <c r="Q205" s="114"/>
      <c r="R205" s="314"/>
      <c r="S205" s="314"/>
      <c r="T205" s="186"/>
      <c r="U205" s="186"/>
      <c r="V205" s="188"/>
      <c r="W205" s="188"/>
      <c r="X205" s="444"/>
    </row>
    <row r="206" spans="1:24" s="315" customFormat="1" x14ac:dyDescent="0.25">
      <c r="A206" s="299"/>
      <c r="B206" s="299"/>
      <c r="C206" s="99"/>
      <c r="D206" s="99"/>
      <c r="E206" s="99"/>
      <c r="F206" s="99"/>
      <c r="G206" s="99"/>
      <c r="H206" s="99"/>
      <c r="I206" s="99"/>
      <c r="J206" s="300"/>
      <c r="K206" s="443"/>
      <c r="L206" s="120"/>
      <c r="M206" s="185"/>
      <c r="N206" s="186"/>
      <c r="O206" s="314"/>
      <c r="P206" s="114"/>
      <c r="Q206" s="114"/>
      <c r="R206" s="314"/>
      <c r="S206" s="314"/>
      <c r="T206" s="186"/>
      <c r="U206" s="186"/>
      <c r="V206" s="188"/>
      <c r="W206" s="188"/>
      <c r="X206" s="444"/>
    </row>
    <row r="207" spans="1:24" s="315" customFormat="1" x14ac:dyDescent="0.25">
      <c r="A207" s="299"/>
      <c r="B207" s="299"/>
      <c r="C207" s="99"/>
      <c r="D207" s="99"/>
      <c r="E207" s="99"/>
      <c r="F207" s="99"/>
      <c r="G207" s="99"/>
      <c r="H207" s="99"/>
      <c r="I207" s="99"/>
      <c r="J207" s="300"/>
      <c r="K207" s="443"/>
      <c r="L207" s="120"/>
      <c r="M207" s="185"/>
      <c r="N207" s="186"/>
      <c r="O207" s="314"/>
      <c r="P207" s="114"/>
      <c r="Q207" s="114"/>
      <c r="R207" s="314"/>
      <c r="S207" s="314"/>
      <c r="T207" s="186"/>
      <c r="U207" s="186"/>
      <c r="V207" s="188"/>
      <c r="W207" s="188"/>
      <c r="X207" s="444"/>
    </row>
    <row r="208" spans="1:24" s="315" customFormat="1" x14ac:dyDescent="0.25">
      <c r="A208" s="299"/>
      <c r="B208" s="299"/>
      <c r="C208" s="99"/>
      <c r="D208" s="99"/>
      <c r="E208" s="99"/>
      <c r="F208" s="99"/>
      <c r="G208" s="99"/>
      <c r="H208" s="99"/>
      <c r="I208" s="99"/>
      <c r="J208" s="300"/>
      <c r="K208" s="443"/>
      <c r="L208" s="120"/>
      <c r="M208" s="185"/>
      <c r="N208" s="186"/>
      <c r="O208" s="314"/>
      <c r="P208" s="114"/>
      <c r="Q208" s="114"/>
      <c r="R208" s="314"/>
      <c r="S208" s="314"/>
      <c r="T208" s="186"/>
      <c r="U208" s="186"/>
      <c r="V208" s="188"/>
      <c r="W208" s="188"/>
      <c r="X208" s="444"/>
    </row>
    <row r="209" spans="1:24" s="315" customFormat="1" x14ac:dyDescent="0.25">
      <c r="A209" s="299"/>
      <c r="B209" s="299"/>
      <c r="C209" s="99"/>
      <c r="D209" s="99"/>
      <c r="E209" s="99"/>
      <c r="F209" s="99"/>
      <c r="G209" s="99"/>
      <c r="H209" s="99"/>
      <c r="I209" s="99"/>
      <c r="J209" s="300"/>
      <c r="K209" s="443"/>
      <c r="L209" s="120"/>
      <c r="M209" s="185"/>
      <c r="N209" s="186"/>
      <c r="O209" s="314"/>
      <c r="P209" s="114"/>
      <c r="Q209" s="114"/>
      <c r="R209" s="314"/>
      <c r="S209" s="314"/>
      <c r="T209" s="186"/>
      <c r="U209" s="186"/>
      <c r="V209" s="188"/>
      <c r="W209" s="188"/>
      <c r="X209" s="444"/>
    </row>
    <row r="210" spans="1:24" s="315" customFormat="1" x14ac:dyDescent="0.25">
      <c r="A210" s="299"/>
      <c r="B210" s="299"/>
      <c r="C210" s="99"/>
      <c r="D210" s="99"/>
      <c r="E210" s="99"/>
      <c r="F210" s="99"/>
      <c r="G210" s="99"/>
      <c r="H210" s="99"/>
      <c r="I210" s="99"/>
      <c r="J210" s="300"/>
      <c r="K210" s="443"/>
      <c r="L210" s="120"/>
      <c r="M210" s="185"/>
      <c r="N210" s="186"/>
      <c r="O210" s="314"/>
      <c r="P210" s="114"/>
      <c r="Q210" s="114"/>
      <c r="R210" s="314"/>
      <c r="S210" s="314"/>
      <c r="T210" s="186"/>
      <c r="U210" s="186"/>
      <c r="V210" s="188"/>
      <c r="W210" s="188"/>
      <c r="X210" s="444"/>
    </row>
    <row r="211" spans="1:24" s="315" customFormat="1" x14ac:dyDescent="0.25">
      <c r="A211" s="299"/>
      <c r="B211" s="299"/>
      <c r="C211" s="99"/>
      <c r="D211" s="99"/>
      <c r="E211" s="99"/>
      <c r="F211" s="99"/>
      <c r="G211" s="99"/>
      <c r="H211" s="99"/>
      <c r="I211" s="99"/>
      <c r="J211" s="300"/>
      <c r="K211" s="443"/>
      <c r="L211" s="120"/>
      <c r="M211" s="185"/>
      <c r="N211" s="186"/>
      <c r="O211" s="314"/>
      <c r="P211" s="114"/>
      <c r="Q211" s="114"/>
      <c r="R211" s="314"/>
      <c r="S211" s="314"/>
      <c r="T211" s="186"/>
      <c r="U211" s="186"/>
      <c r="V211" s="188"/>
      <c r="W211" s="188"/>
      <c r="X211" s="444"/>
    </row>
    <row r="212" spans="1:24" s="315" customFormat="1" x14ac:dyDescent="0.25">
      <c r="A212" s="299"/>
      <c r="B212" s="299"/>
      <c r="C212" s="99"/>
      <c r="D212" s="99"/>
      <c r="E212" s="99"/>
      <c r="F212" s="99"/>
      <c r="G212" s="99"/>
      <c r="H212" s="99"/>
      <c r="I212" s="99"/>
      <c r="J212" s="300"/>
      <c r="K212" s="443"/>
      <c r="L212" s="120"/>
      <c r="M212" s="185"/>
      <c r="N212" s="186"/>
      <c r="O212" s="314"/>
      <c r="P212" s="114"/>
      <c r="Q212" s="114"/>
      <c r="R212" s="314"/>
      <c r="S212" s="314"/>
      <c r="T212" s="186"/>
      <c r="U212" s="186"/>
      <c r="V212" s="188"/>
      <c r="W212" s="188"/>
      <c r="X212" s="444"/>
    </row>
    <row r="213" spans="1:24" s="315" customFormat="1" x14ac:dyDescent="0.25">
      <c r="A213" s="299"/>
      <c r="B213" s="299"/>
      <c r="C213" s="99"/>
      <c r="D213" s="99"/>
      <c r="E213" s="99"/>
      <c r="F213" s="99"/>
      <c r="G213" s="99"/>
      <c r="H213" s="99"/>
      <c r="I213" s="99"/>
      <c r="J213" s="300"/>
      <c r="K213" s="443"/>
      <c r="L213" s="120"/>
      <c r="M213" s="185"/>
      <c r="N213" s="186"/>
      <c r="O213" s="314"/>
      <c r="P213" s="114"/>
      <c r="Q213" s="114"/>
      <c r="R213" s="314"/>
      <c r="S213" s="314"/>
      <c r="T213" s="186"/>
      <c r="U213" s="186"/>
      <c r="V213" s="188"/>
      <c r="W213" s="188"/>
      <c r="X213" s="444"/>
    </row>
    <row r="214" spans="1:24" s="315" customFormat="1" x14ac:dyDescent="0.25">
      <c r="A214" s="299"/>
      <c r="B214" s="299"/>
      <c r="C214" s="99"/>
      <c r="D214" s="99"/>
      <c r="E214" s="99"/>
      <c r="F214" s="99"/>
      <c r="G214" s="99"/>
      <c r="H214" s="99"/>
      <c r="I214" s="99"/>
      <c r="J214" s="300"/>
      <c r="K214" s="443"/>
      <c r="L214" s="120"/>
      <c r="M214" s="185"/>
      <c r="N214" s="186"/>
      <c r="O214" s="314"/>
      <c r="P214" s="114"/>
      <c r="Q214" s="114"/>
      <c r="R214" s="314"/>
      <c r="S214" s="314"/>
      <c r="T214" s="186"/>
      <c r="U214" s="186"/>
      <c r="V214" s="188"/>
      <c r="W214" s="188"/>
      <c r="X214" s="444"/>
    </row>
    <row r="215" spans="1:24" s="315" customFormat="1" x14ac:dyDescent="0.25">
      <c r="A215" s="299"/>
      <c r="B215" s="299"/>
      <c r="C215" s="99"/>
      <c r="D215" s="99"/>
      <c r="E215" s="99"/>
      <c r="F215" s="99"/>
      <c r="G215" s="99"/>
      <c r="H215" s="99"/>
      <c r="I215" s="99"/>
      <c r="J215" s="300"/>
      <c r="K215" s="443"/>
      <c r="L215" s="120"/>
      <c r="M215" s="185"/>
      <c r="N215" s="186"/>
      <c r="O215" s="314"/>
      <c r="P215" s="114"/>
      <c r="Q215" s="114"/>
      <c r="R215" s="314"/>
      <c r="S215" s="314"/>
      <c r="T215" s="186"/>
      <c r="U215" s="186"/>
      <c r="V215" s="188"/>
      <c r="W215" s="188"/>
      <c r="X215" s="444"/>
    </row>
    <row r="216" spans="1:24" s="315" customFormat="1" x14ac:dyDescent="0.25">
      <c r="A216" s="299"/>
      <c r="B216" s="299"/>
      <c r="C216" s="99"/>
      <c r="D216" s="99"/>
      <c r="E216" s="99"/>
      <c r="F216" s="99"/>
      <c r="G216" s="99"/>
      <c r="H216" s="99"/>
      <c r="I216" s="99"/>
      <c r="J216" s="300"/>
      <c r="K216" s="443"/>
      <c r="L216" s="120"/>
      <c r="M216" s="185"/>
      <c r="N216" s="186"/>
      <c r="O216" s="314"/>
      <c r="P216" s="114"/>
      <c r="Q216" s="114"/>
      <c r="R216" s="314"/>
      <c r="S216" s="314"/>
      <c r="T216" s="186"/>
      <c r="U216" s="186"/>
      <c r="V216" s="188"/>
      <c r="W216" s="188"/>
      <c r="X216" s="444"/>
    </row>
    <row r="217" spans="1:24" s="315" customFormat="1" x14ac:dyDescent="0.25">
      <c r="A217" s="299"/>
      <c r="B217" s="299"/>
      <c r="C217" s="99"/>
      <c r="D217" s="99"/>
      <c r="E217" s="99"/>
      <c r="F217" s="99"/>
      <c r="G217" s="99"/>
      <c r="H217" s="99"/>
      <c r="I217" s="99"/>
      <c r="J217" s="300"/>
      <c r="K217" s="443"/>
      <c r="L217" s="120"/>
      <c r="M217" s="185"/>
      <c r="N217" s="186"/>
      <c r="O217" s="314"/>
      <c r="P217" s="114"/>
      <c r="Q217" s="114"/>
      <c r="R217" s="314"/>
      <c r="S217" s="314"/>
      <c r="T217" s="186"/>
      <c r="U217" s="186"/>
      <c r="V217" s="188"/>
      <c r="W217" s="188"/>
      <c r="X217" s="444"/>
    </row>
    <row r="218" spans="1:24" s="315" customFormat="1" x14ac:dyDescent="0.25">
      <c r="A218" s="299"/>
      <c r="B218" s="299"/>
      <c r="C218" s="99"/>
      <c r="D218" s="99"/>
      <c r="E218" s="99"/>
      <c r="F218" s="99"/>
      <c r="G218" s="99"/>
      <c r="H218" s="99"/>
      <c r="I218" s="99"/>
      <c r="J218" s="300"/>
      <c r="K218" s="443"/>
      <c r="L218" s="120"/>
      <c r="M218" s="185"/>
      <c r="N218" s="186"/>
      <c r="O218" s="314"/>
      <c r="P218" s="114"/>
      <c r="Q218" s="114"/>
      <c r="R218" s="314"/>
      <c r="S218" s="314"/>
      <c r="T218" s="186"/>
      <c r="U218" s="186"/>
      <c r="V218" s="188"/>
      <c r="W218" s="188"/>
      <c r="X218" s="444"/>
    </row>
    <row r="219" spans="1:24" s="315" customFormat="1" x14ac:dyDescent="0.25">
      <c r="A219" s="299"/>
      <c r="B219" s="299"/>
      <c r="C219" s="99"/>
      <c r="D219" s="99"/>
      <c r="E219" s="99"/>
      <c r="F219" s="99"/>
      <c r="G219" s="99"/>
      <c r="H219" s="99"/>
      <c r="I219" s="99"/>
      <c r="J219" s="300"/>
      <c r="K219" s="443"/>
      <c r="L219" s="120"/>
      <c r="M219" s="185"/>
      <c r="N219" s="186"/>
      <c r="O219" s="314"/>
      <c r="P219" s="114"/>
      <c r="Q219" s="114"/>
      <c r="R219" s="314"/>
      <c r="S219" s="314"/>
      <c r="T219" s="186"/>
      <c r="U219" s="186"/>
      <c r="V219" s="188"/>
      <c r="W219" s="188"/>
      <c r="X219" s="444"/>
    </row>
    <row r="220" spans="1:24" s="315" customFormat="1" x14ac:dyDescent="0.25">
      <c r="A220" s="299"/>
      <c r="B220" s="299"/>
      <c r="C220" s="99"/>
      <c r="D220" s="99"/>
      <c r="E220" s="99"/>
      <c r="F220" s="99"/>
      <c r="G220" s="99"/>
      <c r="H220" s="99"/>
      <c r="I220" s="99"/>
      <c r="J220" s="300"/>
      <c r="K220" s="443"/>
      <c r="L220" s="120"/>
      <c r="M220" s="185"/>
      <c r="N220" s="186"/>
      <c r="O220" s="314"/>
      <c r="P220" s="114"/>
      <c r="Q220" s="114"/>
      <c r="R220" s="314"/>
      <c r="S220" s="314"/>
      <c r="T220" s="186"/>
      <c r="U220" s="186"/>
      <c r="V220" s="188"/>
      <c r="W220" s="188"/>
      <c r="X220" s="444"/>
    </row>
    <row r="221" spans="1:24" s="315" customFormat="1" x14ac:dyDescent="0.25">
      <c r="A221" s="299"/>
      <c r="B221" s="299"/>
      <c r="C221" s="99"/>
      <c r="D221" s="99"/>
      <c r="E221" s="99"/>
      <c r="F221" s="99"/>
      <c r="G221" s="99"/>
      <c r="H221" s="99"/>
      <c r="I221" s="99"/>
      <c r="J221" s="300"/>
      <c r="K221" s="443"/>
      <c r="L221" s="120"/>
      <c r="M221" s="185"/>
      <c r="N221" s="186"/>
      <c r="O221" s="314"/>
      <c r="P221" s="114"/>
      <c r="Q221" s="114"/>
      <c r="R221" s="314"/>
      <c r="S221" s="314"/>
      <c r="T221" s="186"/>
      <c r="U221" s="186"/>
      <c r="V221" s="188"/>
      <c r="W221" s="188"/>
      <c r="X221" s="444"/>
    </row>
    <row r="222" spans="1:24" s="315" customFormat="1" x14ac:dyDescent="0.25">
      <c r="A222" s="299"/>
      <c r="B222" s="299"/>
      <c r="C222" s="99"/>
      <c r="D222" s="99"/>
      <c r="E222" s="99"/>
      <c r="F222" s="99"/>
      <c r="G222" s="99"/>
      <c r="H222" s="99"/>
      <c r="I222" s="99"/>
      <c r="J222" s="300"/>
      <c r="K222" s="443"/>
      <c r="L222" s="120"/>
      <c r="M222" s="185"/>
      <c r="N222" s="186"/>
      <c r="O222" s="314"/>
      <c r="P222" s="114"/>
      <c r="Q222" s="114"/>
      <c r="R222" s="314"/>
      <c r="S222" s="314"/>
      <c r="T222" s="186"/>
      <c r="U222" s="186"/>
      <c r="V222" s="188"/>
      <c r="W222" s="188"/>
      <c r="X222" s="444"/>
    </row>
    <row r="223" spans="1:24" s="315" customFormat="1" x14ac:dyDescent="0.25">
      <c r="A223" s="299"/>
      <c r="B223" s="299"/>
      <c r="C223" s="99"/>
      <c r="D223" s="99"/>
      <c r="E223" s="99"/>
      <c r="F223" s="99"/>
      <c r="G223" s="99"/>
      <c r="H223" s="99"/>
      <c r="I223" s="99"/>
      <c r="J223" s="300"/>
      <c r="K223" s="443"/>
      <c r="L223" s="120"/>
      <c r="M223" s="185"/>
      <c r="N223" s="186"/>
      <c r="O223" s="314"/>
      <c r="P223" s="114"/>
      <c r="Q223" s="114"/>
      <c r="R223" s="314"/>
      <c r="S223" s="314"/>
      <c r="T223" s="186"/>
      <c r="U223" s="186"/>
      <c r="V223" s="188"/>
      <c r="W223" s="188"/>
      <c r="X223" s="444"/>
    </row>
    <row r="224" spans="1:24" s="315" customFormat="1" x14ac:dyDescent="0.25">
      <c r="A224" s="299"/>
      <c r="B224" s="299"/>
      <c r="C224" s="99"/>
      <c r="D224" s="99"/>
      <c r="E224" s="99"/>
      <c r="F224" s="99"/>
      <c r="G224" s="99"/>
      <c r="H224" s="99"/>
      <c r="I224" s="99"/>
      <c r="J224" s="300"/>
      <c r="K224" s="443"/>
      <c r="L224" s="120"/>
      <c r="M224" s="185"/>
      <c r="N224" s="186"/>
      <c r="O224" s="314"/>
      <c r="P224" s="114"/>
      <c r="Q224" s="114"/>
      <c r="R224" s="314"/>
      <c r="S224" s="314"/>
      <c r="T224" s="186"/>
      <c r="U224" s="186"/>
      <c r="V224" s="188"/>
      <c r="W224" s="188"/>
      <c r="X224" s="444"/>
    </row>
    <row r="225" spans="1:24" s="315" customFormat="1" x14ac:dyDescent="0.25">
      <c r="A225" s="299"/>
      <c r="B225" s="299"/>
      <c r="C225" s="99"/>
      <c r="D225" s="99"/>
      <c r="E225" s="99"/>
      <c r="F225" s="99"/>
      <c r="G225" s="99"/>
      <c r="H225" s="99"/>
      <c r="I225" s="99"/>
      <c r="J225" s="300"/>
      <c r="K225" s="443"/>
      <c r="L225" s="120"/>
      <c r="M225" s="185"/>
      <c r="N225" s="186"/>
      <c r="O225" s="314"/>
      <c r="P225" s="114"/>
      <c r="Q225" s="114"/>
      <c r="R225" s="314"/>
      <c r="S225" s="314"/>
      <c r="T225" s="186"/>
      <c r="U225" s="186"/>
      <c r="V225" s="188"/>
      <c r="W225" s="188"/>
      <c r="X225" s="444"/>
    </row>
    <row r="226" spans="1:24" s="315" customFormat="1" x14ac:dyDescent="0.25">
      <c r="A226" s="299"/>
      <c r="B226" s="299"/>
      <c r="C226" s="99"/>
      <c r="D226" s="99"/>
      <c r="E226" s="99"/>
      <c r="F226" s="99"/>
      <c r="G226" s="99"/>
      <c r="H226" s="99"/>
      <c r="I226" s="99"/>
      <c r="J226" s="300"/>
      <c r="K226" s="443"/>
      <c r="L226" s="120"/>
      <c r="M226" s="185"/>
      <c r="N226" s="186"/>
      <c r="O226" s="314"/>
      <c r="P226" s="114"/>
      <c r="Q226" s="114"/>
      <c r="R226" s="314"/>
      <c r="S226" s="314"/>
      <c r="T226" s="186"/>
      <c r="U226" s="186"/>
      <c r="V226" s="188"/>
      <c r="W226" s="188"/>
      <c r="X226" s="444"/>
    </row>
    <row r="227" spans="1:24" s="315" customFormat="1" x14ac:dyDescent="0.25">
      <c r="A227" s="299"/>
      <c r="B227" s="299"/>
      <c r="C227" s="99"/>
      <c r="D227" s="99"/>
      <c r="E227" s="99"/>
      <c r="F227" s="99"/>
      <c r="G227" s="99"/>
      <c r="H227" s="99"/>
      <c r="I227" s="99"/>
      <c r="J227" s="300"/>
      <c r="K227" s="443"/>
      <c r="L227" s="120"/>
      <c r="M227" s="185"/>
      <c r="N227" s="186"/>
      <c r="O227" s="314"/>
      <c r="P227" s="114"/>
      <c r="Q227" s="114"/>
      <c r="R227" s="314"/>
      <c r="S227" s="314"/>
      <c r="T227" s="186"/>
      <c r="U227" s="186"/>
      <c r="V227" s="188"/>
      <c r="W227" s="188"/>
      <c r="X227" s="444"/>
    </row>
    <row r="228" spans="1:24" s="315" customFormat="1" x14ac:dyDescent="0.25">
      <c r="A228" s="299"/>
      <c r="B228" s="299"/>
      <c r="C228" s="99"/>
      <c r="D228" s="99"/>
      <c r="E228" s="99"/>
      <c r="F228" s="99"/>
      <c r="G228" s="99"/>
      <c r="H228" s="99"/>
      <c r="I228" s="99"/>
      <c r="J228" s="300"/>
      <c r="K228" s="443"/>
      <c r="L228" s="120"/>
      <c r="M228" s="185"/>
      <c r="N228" s="186"/>
      <c r="O228" s="314"/>
      <c r="P228" s="114"/>
      <c r="Q228" s="114"/>
      <c r="R228" s="314"/>
      <c r="S228" s="314"/>
      <c r="T228" s="186"/>
      <c r="U228" s="186"/>
      <c r="V228" s="188"/>
      <c r="W228" s="188"/>
      <c r="X228" s="444"/>
    </row>
    <row r="229" spans="1:24" s="315" customFormat="1" x14ac:dyDescent="0.25">
      <c r="A229" s="299"/>
      <c r="B229" s="299"/>
      <c r="C229" s="99"/>
      <c r="D229" s="99"/>
      <c r="E229" s="99"/>
      <c r="F229" s="99"/>
      <c r="G229" s="99"/>
      <c r="H229" s="99"/>
      <c r="I229" s="99"/>
      <c r="J229" s="300"/>
      <c r="K229" s="443"/>
      <c r="L229" s="120"/>
      <c r="M229" s="185"/>
      <c r="N229" s="186"/>
      <c r="O229" s="314"/>
      <c r="P229" s="114"/>
      <c r="Q229" s="114"/>
      <c r="R229" s="314"/>
      <c r="S229" s="314"/>
      <c r="T229" s="186"/>
      <c r="U229" s="186"/>
      <c r="V229" s="188"/>
      <c r="W229" s="188"/>
      <c r="X229" s="444"/>
    </row>
    <row r="230" spans="1:24" s="315" customFormat="1" x14ac:dyDescent="0.25">
      <c r="A230" s="299"/>
      <c r="B230" s="299"/>
      <c r="C230" s="99"/>
      <c r="D230" s="99"/>
      <c r="E230" s="99"/>
      <c r="F230" s="99"/>
      <c r="G230" s="99"/>
      <c r="H230" s="99"/>
      <c r="I230" s="99"/>
      <c r="J230" s="300"/>
      <c r="K230" s="443"/>
      <c r="L230" s="120"/>
      <c r="M230" s="185"/>
      <c r="N230" s="186"/>
      <c r="O230" s="314"/>
      <c r="P230" s="114"/>
      <c r="Q230" s="114"/>
      <c r="R230" s="314"/>
      <c r="S230" s="314"/>
      <c r="T230" s="186"/>
      <c r="U230" s="186"/>
      <c r="V230" s="188"/>
      <c r="W230" s="188"/>
      <c r="X230" s="444"/>
    </row>
    <row r="231" spans="1:24" s="315" customFormat="1" x14ac:dyDescent="0.25">
      <c r="A231" s="299"/>
      <c r="B231" s="299"/>
      <c r="C231" s="99"/>
      <c r="D231" s="99"/>
      <c r="E231" s="99"/>
      <c r="F231" s="99"/>
      <c r="G231" s="99"/>
      <c r="H231" s="99"/>
      <c r="I231" s="99"/>
      <c r="J231" s="300"/>
      <c r="K231" s="443"/>
      <c r="L231" s="120"/>
      <c r="M231" s="185"/>
      <c r="N231" s="186"/>
      <c r="O231" s="314"/>
      <c r="P231" s="114"/>
      <c r="Q231" s="114"/>
      <c r="R231" s="314"/>
      <c r="S231" s="314"/>
      <c r="T231" s="186"/>
      <c r="U231" s="186"/>
      <c r="V231" s="188"/>
      <c r="W231" s="188"/>
      <c r="X231" s="444"/>
    </row>
    <row r="232" spans="1:24" s="315" customFormat="1" x14ac:dyDescent="0.25">
      <c r="A232" s="299"/>
      <c r="B232" s="299"/>
      <c r="C232" s="99"/>
      <c r="D232" s="99"/>
      <c r="E232" s="99"/>
      <c r="F232" s="99"/>
      <c r="G232" s="99"/>
      <c r="H232" s="99"/>
      <c r="I232" s="99"/>
      <c r="J232" s="300"/>
      <c r="K232" s="443"/>
      <c r="L232" s="120"/>
      <c r="M232" s="185"/>
      <c r="N232" s="186"/>
      <c r="O232" s="314"/>
      <c r="P232" s="114"/>
      <c r="Q232" s="114"/>
      <c r="R232" s="314"/>
      <c r="S232" s="314"/>
      <c r="T232" s="186"/>
      <c r="U232" s="186"/>
      <c r="V232" s="188"/>
      <c r="W232" s="188"/>
      <c r="X232" s="444"/>
    </row>
    <row r="233" spans="1:24" s="315" customFormat="1" x14ac:dyDescent="0.25">
      <c r="A233" s="299"/>
      <c r="B233" s="299"/>
      <c r="C233" s="99"/>
      <c r="D233" s="99"/>
      <c r="E233" s="99"/>
      <c r="F233" s="99"/>
      <c r="G233" s="99"/>
      <c r="H233" s="99"/>
      <c r="I233" s="99"/>
      <c r="J233" s="300"/>
      <c r="K233" s="443"/>
      <c r="L233" s="120"/>
      <c r="M233" s="185"/>
      <c r="N233" s="186"/>
      <c r="O233" s="314"/>
      <c r="P233" s="114"/>
      <c r="Q233" s="114"/>
      <c r="R233" s="314"/>
      <c r="S233" s="314"/>
      <c r="T233" s="186"/>
      <c r="U233" s="186"/>
      <c r="V233" s="188"/>
      <c r="W233" s="188"/>
      <c r="X233" s="444"/>
    </row>
    <row r="234" spans="1:24" s="315" customFormat="1" x14ac:dyDescent="0.25">
      <c r="A234" s="299"/>
      <c r="B234" s="299"/>
      <c r="C234" s="99"/>
      <c r="D234" s="99"/>
      <c r="E234" s="99"/>
      <c r="F234" s="99"/>
      <c r="G234" s="99"/>
      <c r="H234" s="99"/>
      <c r="I234" s="99"/>
      <c r="J234" s="300"/>
      <c r="K234" s="443"/>
      <c r="L234" s="120"/>
      <c r="M234" s="185"/>
      <c r="N234" s="186"/>
      <c r="O234" s="314"/>
      <c r="P234" s="114"/>
      <c r="Q234" s="114"/>
      <c r="R234" s="314"/>
      <c r="S234" s="314"/>
      <c r="T234" s="186"/>
      <c r="U234" s="186"/>
      <c r="V234" s="188"/>
      <c r="W234" s="188"/>
      <c r="X234" s="444"/>
    </row>
    <row r="235" spans="1:24" s="315" customFormat="1" x14ac:dyDescent="0.25">
      <c r="A235" s="299"/>
      <c r="B235" s="299"/>
      <c r="C235" s="99"/>
      <c r="D235" s="99"/>
      <c r="E235" s="99"/>
      <c r="F235" s="99"/>
      <c r="G235" s="99"/>
      <c r="H235" s="99"/>
      <c r="I235" s="99"/>
      <c r="J235" s="300"/>
      <c r="K235" s="443"/>
      <c r="L235" s="120"/>
      <c r="M235" s="185"/>
      <c r="N235" s="186"/>
      <c r="O235" s="314"/>
      <c r="P235" s="114"/>
      <c r="Q235" s="114"/>
      <c r="R235" s="314"/>
      <c r="S235" s="314"/>
      <c r="T235" s="186"/>
      <c r="U235" s="186"/>
      <c r="V235" s="188"/>
      <c r="W235" s="188"/>
      <c r="X235" s="444"/>
    </row>
    <row r="236" spans="1:24" s="315" customFormat="1" x14ac:dyDescent="0.25">
      <c r="A236" s="299"/>
      <c r="B236" s="299"/>
      <c r="C236" s="99"/>
      <c r="D236" s="99"/>
      <c r="E236" s="99"/>
      <c r="F236" s="99"/>
      <c r="G236" s="99"/>
      <c r="H236" s="99"/>
      <c r="I236" s="99"/>
      <c r="J236" s="300"/>
      <c r="K236" s="443"/>
      <c r="L236" s="120"/>
      <c r="M236" s="185"/>
      <c r="N236" s="186"/>
      <c r="O236" s="314"/>
      <c r="P236" s="114"/>
      <c r="Q236" s="114"/>
      <c r="R236" s="314"/>
      <c r="S236" s="314"/>
      <c r="T236" s="186"/>
      <c r="U236" s="186"/>
      <c r="V236" s="188"/>
      <c r="W236" s="188"/>
      <c r="X236" s="444"/>
    </row>
    <row r="237" spans="1:24" s="315" customFormat="1" x14ac:dyDescent="0.25">
      <c r="A237" s="299"/>
      <c r="B237" s="299"/>
      <c r="C237" s="99"/>
      <c r="D237" s="99"/>
      <c r="E237" s="99"/>
      <c r="F237" s="99"/>
      <c r="G237" s="99"/>
      <c r="H237" s="99"/>
      <c r="I237" s="99"/>
      <c r="J237" s="300"/>
      <c r="K237" s="443"/>
      <c r="L237" s="120"/>
      <c r="M237" s="185"/>
      <c r="N237" s="186"/>
      <c r="O237" s="314"/>
      <c r="P237" s="114"/>
      <c r="Q237" s="114"/>
      <c r="R237" s="314"/>
      <c r="S237" s="314"/>
      <c r="T237" s="186"/>
      <c r="U237" s="186"/>
      <c r="V237" s="188"/>
      <c r="W237" s="188"/>
      <c r="X237" s="444"/>
    </row>
    <row r="238" spans="1:24" s="315" customFormat="1" x14ac:dyDescent="0.25">
      <c r="A238" s="299"/>
      <c r="B238" s="299"/>
      <c r="C238" s="99"/>
      <c r="D238" s="99"/>
      <c r="E238" s="99"/>
      <c r="F238" s="99"/>
      <c r="G238" s="99"/>
      <c r="H238" s="99"/>
      <c r="I238" s="99"/>
      <c r="J238" s="300"/>
      <c r="K238" s="443"/>
      <c r="L238" s="120"/>
      <c r="M238" s="185"/>
      <c r="N238" s="186"/>
      <c r="O238" s="314"/>
      <c r="P238" s="114"/>
      <c r="Q238" s="114"/>
      <c r="R238" s="314"/>
      <c r="S238" s="314"/>
      <c r="T238" s="186"/>
      <c r="U238" s="186"/>
      <c r="V238" s="188"/>
      <c r="W238" s="188"/>
      <c r="X238" s="444"/>
    </row>
    <row r="239" spans="1:24" s="315" customFormat="1" x14ac:dyDescent="0.25">
      <c r="A239" s="299"/>
      <c r="B239" s="299"/>
      <c r="C239" s="99"/>
      <c r="D239" s="99"/>
      <c r="E239" s="99"/>
      <c r="F239" s="99"/>
      <c r="G239" s="99"/>
      <c r="H239" s="99"/>
      <c r="I239" s="99"/>
      <c r="J239" s="300"/>
      <c r="K239" s="443"/>
      <c r="L239" s="120"/>
      <c r="M239" s="185"/>
      <c r="N239" s="186"/>
      <c r="O239" s="314"/>
      <c r="P239" s="114"/>
      <c r="Q239" s="114"/>
      <c r="R239" s="314"/>
      <c r="S239" s="314"/>
      <c r="T239" s="186"/>
      <c r="U239" s="186"/>
      <c r="V239" s="188"/>
      <c r="W239" s="188"/>
      <c r="X239" s="444"/>
    </row>
    <row r="240" spans="1:24" s="315" customFormat="1" x14ac:dyDescent="0.25">
      <c r="A240" s="299"/>
      <c r="B240" s="299"/>
      <c r="C240" s="99"/>
      <c r="D240" s="99"/>
      <c r="E240" s="99"/>
      <c r="F240" s="99"/>
      <c r="G240" s="99"/>
      <c r="H240" s="99"/>
      <c r="I240" s="99"/>
      <c r="J240" s="300"/>
      <c r="K240" s="443"/>
      <c r="L240" s="120"/>
      <c r="M240" s="185"/>
      <c r="N240" s="186"/>
      <c r="O240" s="314"/>
      <c r="P240" s="114"/>
      <c r="Q240" s="114"/>
      <c r="R240" s="314"/>
      <c r="S240" s="314"/>
      <c r="T240" s="186"/>
      <c r="U240" s="186"/>
      <c r="V240" s="188"/>
      <c r="W240" s="188"/>
      <c r="X240" s="444"/>
    </row>
    <row r="241" spans="1:24" s="315" customFormat="1" x14ac:dyDescent="0.25">
      <c r="A241" s="299"/>
      <c r="B241" s="299"/>
      <c r="C241" s="99"/>
      <c r="D241" s="99"/>
      <c r="E241" s="99"/>
      <c r="F241" s="99"/>
      <c r="G241" s="99"/>
      <c r="H241" s="99"/>
      <c r="I241" s="99"/>
      <c r="J241" s="300"/>
      <c r="K241" s="443"/>
      <c r="L241" s="120"/>
      <c r="M241" s="185"/>
      <c r="N241" s="186"/>
      <c r="O241" s="314"/>
      <c r="P241" s="114"/>
      <c r="Q241" s="114"/>
      <c r="R241" s="314"/>
      <c r="S241" s="314"/>
      <c r="T241" s="186"/>
      <c r="U241" s="186"/>
      <c r="V241" s="188"/>
      <c r="W241" s="188"/>
      <c r="X241" s="444"/>
    </row>
    <row r="242" spans="1:24" s="315" customFormat="1" x14ac:dyDescent="0.25">
      <c r="A242" s="299"/>
      <c r="B242" s="299"/>
      <c r="C242" s="99"/>
      <c r="D242" s="99"/>
      <c r="E242" s="99"/>
      <c r="F242" s="99"/>
      <c r="G242" s="99"/>
      <c r="H242" s="99"/>
      <c r="I242" s="99"/>
      <c r="J242" s="300"/>
      <c r="K242" s="443"/>
      <c r="L242" s="120"/>
      <c r="M242" s="185"/>
      <c r="N242" s="186"/>
      <c r="O242" s="314"/>
      <c r="P242" s="114"/>
      <c r="Q242" s="114"/>
      <c r="R242" s="314"/>
      <c r="S242" s="314"/>
      <c r="T242" s="186"/>
      <c r="U242" s="186"/>
      <c r="V242" s="188"/>
      <c r="W242" s="188"/>
      <c r="X242" s="444"/>
    </row>
    <row r="243" spans="1:24" s="315" customFormat="1" x14ac:dyDescent="0.25">
      <c r="A243" s="299"/>
      <c r="B243" s="299"/>
      <c r="C243" s="99"/>
      <c r="D243" s="99"/>
      <c r="E243" s="99"/>
      <c r="F243" s="99"/>
      <c r="G243" s="99"/>
      <c r="H243" s="99"/>
      <c r="I243" s="99"/>
      <c r="J243" s="300"/>
      <c r="K243" s="443"/>
      <c r="L243" s="120"/>
      <c r="M243" s="185"/>
      <c r="N243" s="186"/>
      <c r="O243" s="314"/>
      <c r="P243" s="114"/>
      <c r="Q243" s="114"/>
      <c r="R243" s="314"/>
      <c r="S243" s="314"/>
      <c r="T243" s="186"/>
      <c r="U243" s="186"/>
      <c r="V243" s="188"/>
      <c r="W243" s="188"/>
      <c r="X243" s="444"/>
    </row>
    <row r="244" spans="1:24" s="315" customFormat="1" x14ac:dyDescent="0.25">
      <c r="A244" s="299"/>
      <c r="B244" s="299"/>
      <c r="C244" s="99"/>
      <c r="D244" s="99"/>
      <c r="E244" s="99"/>
      <c r="F244" s="99"/>
      <c r="G244" s="99"/>
      <c r="H244" s="99"/>
      <c r="I244" s="99"/>
      <c r="J244" s="300"/>
      <c r="K244" s="443"/>
      <c r="L244" s="120"/>
      <c r="M244" s="185"/>
      <c r="N244" s="186"/>
      <c r="O244" s="314"/>
      <c r="P244" s="114"/>
      <c r="Q244" s="114"/>
      <c r="R244" s="314"/>
      <c r="S244" s="314"/>
      <c r="T244" s="186"/>
      <c r="U244" s="186"/>
      <c r="V244" s="188"/>
      <c r="W244" s="188"/>
      <c r="X244" s="444"/>
    </row>
    <row r="245" spans="1:24" s="315" customFormat="1" x14ac:dyDescent="0.25">
      <c r="A245" s="299"/>
      <c r="B245" s="299"/>
      <c r="C245" s="99"/>
      <c r="D245" s="99"/>
      <c r="E245" s="99"/>
      <c r="F245" s="99"/>
      <c r="G245" s="99"/>
      <c r="H245" s="99"/>
      <c r="I245" s="99"/>
      <c r="J245" s="300"/>
      <c r="K245" s="443"/>
      <c r="L245" s="120"/>
      <c r="M245" s="185"/>
      <c r="N245" s="186"/>
      <c r="O245" s="314"/>
      <c r="P245" s="114"/>
      <c r="Q245" s="114"/>
      <c r="R245" s="314"/>
      <c r="S245" s="314"/>
      <c r="T245" s="186"/>
      <c r="U245" s="186"/>
      <c r="V245" s="188"/>
      <c r="W245" s="188"/>
      <c r="X245" s="444"/>
    </row>
    <row r="246" spans="1:24" s="315" customFormat="1" x14ac:dyDescent="0.25">
      <c r="A246" s="299"/>
      <c r="B246" s="299"/>
      <c r="C246" s="99"/>
      <c r="D246" s="99"/>
      <c r="E246" s="99"/>
      <c r="F246" s="99"/>
      <c r="G246" s="99"/>
      <c r="H246" s="99"/>
      <c r="I246" s="99"/>
      <c r="J246" s="300"/>
      <c r="K246" s="443"/>
      <c r="L246" s="120"/>
      <c r="M246" s="185"/>
      <c r="N246" s="186"/>
      <c r="O246" s="314"/>
      <c r="P246" s="114"/>
      <c r="Q246" s="114"/>
      <c r="R246" s="314"/>
      <c r="S246" s="314"/>
      <c r="T246" s="186"/>
      <c r="U246" s="186"/>
      <c r="V246" s="188"/>
      <c r="W246" s="188"/>
      <c r="X246" s="444"/>
    </row>
    <row r="247" spans="1:24" s="315" customFormat="1" x14ac:dyDescent="0.25">
      <c r="A247" s="299"/>
      <c r="B247" s="299"/>
      <c r="C247" s="99"/>
      <c r="D247" s="99"/>
      <c r="E247" s="99"/>
      <c r="F247" s="99"/>
      <c r="G247" s="99"/>
      <c r="H247" s="99"/>
      <c r="I247" s="99"/>
      <c r="J247" s="300"/>
      <c r="K247" s="443"/>
      <c r="L247" s="120"/>
      <c r="M247" s="185"/>
      <c r="N247" s="186"/>
      <c r="O247" s="314"/>
      <c r="P247" s="114"/>
      <c r="Q247" s="114"/>
      <c r="R247" s="314"/>
      <c r="S247" s="314"/>
      <c r="T247" s="186"/>
      <c r="U247" s="186"/>
      <c r="V247" s="188"/>
      <c r="W247" s="188"/>
      <c r="X247" s="444"/>
    </row>
    <row r="248" spans="1:24" s="315" customFormat="1" x14ac:dyDescent="0.25">
      <c r="A248" s="299"/>
      <c r="B248" s="299"/>
      <c r="C248" s="99"/>
      <c r="D248" s="99"/>
      <c r="E248" s="99"/>
      <c r="F248" s="99"/>
      <c r="G248" s="99"/>
      <c r="H248" s="99"/>
      <c r="I248" s="99"/>
      <c r="J248" s="300"/>
      <c r="K248" s="443"/>
      <c r="L248" s="120"/>
      <c r="M248" s="185"/>
      <c r="N248" s="186"/>
      <c r="O248" s="314"/>
      <c r="P248" s="114"/>
      <c r="Q248" s="114"/>
      <c r="R248" s="314"/>
      <c r="S248" s="314"/>
      <c r="T248" s="186"/>
      <c r="U248" s="186"/>
      <c r="V248" s="188"/>
      <c r="W248" s="188"/>
      <c r="X248" s="444"/>
    </row>
    <row r="249" spans="1:24" s="315" customFormat="1" x14ac:dyDescent="0.25">
      <c r="A249" s="299"/>
      <c r="B249" s="299"/>
      <c r="C249" s="99"/>
      <c r="D249" s="99"/>
      <c r="E249" s="99"/>
      <c r="F249" s="99"/>
      <c r="G249" s="99"/>
      <c r="H249" s="99"/>
      <c r="I249" s="99"/>
      <c r="J249" s="300"/>
      <c r="K249" s="443"/>
      <c r="L249" s="120"/>
      <c r="M249" s="185"/>
      <c r="N249" s="186"/>
      <c r="O249" s="314"/>
      <c r="P249" s="114"/>
      <c r="Q249" s="114"/>
      <c r="R249" s="314"/>
      <c r="S249" s="314"/>
      <c r="T249" s="186"/>
      <c r="U249" s="186"/>
      <c r="V249" s="188"/>
      <c r="W249" s="188"/>
      <c r="X249" s="444"/>
    </row>
    <row r="250" spans="1:24" s="315" customFormat="1" x14ac:dyDescent="0.25">
      <c r="A250" s="299"/>
      <c r="B250" s="299"/>
      <c r="C250" s="99"/>
      <c r="D250" s="99"/>
      <c r="E250" s="99"/>
      <c r="F250" s="99"/>
      <c r="G250" s="99"/>
      <c r="H250" s="99"/>
      <c r="I250" s="99"/>
      <c r="J250" s="300"/>
      <c r="K250" s="443"/>
      <c r="L250" s="120"/>
      <c r="M250" s="185"/>
      <c r="N250" s="186"/>
      <c r="O250" s="314"/>
      <c r="P250" s="114"/>
      <c r="Q250" s="114"/>
      <c r="R250" s="314"/>
      <c r="S250" s="314"/>
      <c r="T250" s="186"/>
      <c r="U250" s="186"/>
      <c r="V250" s="188"/>
      <c r="W250" s="188"/>
      <c r="X250" s="444"/>
    </row>
    <row r="251" spans="1:24" s="315" customFormat="1" x14ac:dyDescent="0.25">
      <c r="A251" s="299"/>
      <c r="B251" s="299"/>
      <c r="C251" s="99"/>
      <c r="D251" s="99"/>
      <c r="E251" s="99"/>
      <c r="F251" s="99"/>
      <c r="G251" s="99"/>
      <c r="H251" s="99"/>
      <c r="I251" s="99"/>
      <c r="J251" s="300"/>
      <c r="K251" s="443"/>
      <c r="L251" s="120"/>
      <c r="M251" s="185"/>
      <c r="N251" s="186"/>
      <c r="O251" s="314"/>
      <c r="P251" s="114"/>
      <c r="Q251" s="114"/>
      <c r="R251" s="314"/>
      <c r="S251" s="314"/>
      <c r="T251" s="186"/>
      <c r="U251" s="186"/>
      <c r="V251" s="188"/>
      <c r="W251" s="188"/>
      <c r="X251" s="444"/>
    </row>
    <row r="252" spans="1:24" s="315" customFormat="1" x14ac:dyDescent="0.25">
      <c r="A252" s="299"/>
      <c r="B252" s="299"/>
      <c r="C252" s="99"/>
      <c r="D252" s="99"/>
      <c r="E252" s="99"/>
      <c r="F252" s="99"/>
      <c r="G252" s="99"/>
      <c r="H252" s="99"/>
      <c r="I252" s="99"/>
      <c r="J252" s="300"/>
      <c r="K252" s="443"/>
      <c r="L252" s="120"/>
      <c r="M252" s="185"/>
      <c r="N252" s="186"/>
      <c r="O252" s="314"/>
      <c r="P252" s="114"/>
      <c r="Q252" s="114"/>
      <c r="R252" s="314"/>
      <c r="S252" s="314"/>
      <c r="T252" s="186"/>
      <c r="U252" s="186"/>
      <c r="V252" s="188"/>
      <c r="W252" s="188"/>
      <c r="X252" s="444"/>
    </row>
    <row r="253" spans="1:24" s="315" customFormat="1" x14ac:dyDescent="0.25">
      <c r="A253" s="299"/>
      <c r="B253" s="299"/>
      <c r="C253" s="99"/>
      <c r="D253" s="99"/>
      <c r="E253" s="99"/>
      <c r="F253" s="99"/>
      <c r="G253" s="99"/>
      <c r="H253" s="99"/>
      <c r="I253" s="99"/>
      <c r="J253" s="300"/>
      <c r="K253" s="443"/>
      <c r="L253" s="120"/>
      <c r="M253" s="185"/>
      <c r="N253" s="186"/>
      <c r="O253" s="314"/>
      <c r="P253" s="114"/>
      <c r="Q253" s="114"/>
      <c r="R253" s="314"/>
      <c r="S253" s="314"/>
      <c r="T253" s="186"/>
      <c r="U253" s="186"/>
      <c r="V253" s="188"/>
      <c r="W253" s="188"/>
      <c r="X253" s="444"/>
    </row>
    <row r="254" spans="1:24" s="315" customFormat="1" x14ac:dyDescent="0.25">
      <c r="A254" s="299"/>
      <c r="B254" s="299"/>
      <c r="C254" s="99"/>
      <c r="D254" s="99"/>
      <c r="E254" s="99"/>
      <c r="F254" s="99"/>
      <c r="G254" s="99"/>
      <c r="H254" s="99"/>
      <c r="I254" s="99"/>
      <c r="J254" s="300"/>
      <c r="K254" s="443"/>
      <c r="L254" s="120"/>
      <c r="M254" s="185"/>
      <c r="N254" s="186"/>
      <c r="O254" s="314"/>
      <c r="P254" s="114"/>
      <c r="Q254" s="114"/>
      <c r="R254" s="314"/>
      <c r="S254" s="314"/>
      <c r="T254" s="186"/>
      <c r="U254" s="186"/>
      <c r="V254" s="188"/>
      <c r="W254" s="188"/>
      <c r="X254" s="444"/>
    </row>
    <row r="255" spans="1:24" s="315" customFormat="1" x14ac:dyDescent="0.25">
      <c r="A255" s="299"/>
      <c r="B255" s="299"/>
      <c r="C255" s="99"/>
      <c r="D255" s="99"/>
      <c r="E255" s="99"/>
      <c r="F255" s="99"/>
      <c r="G255" s="99"/>
      <c r="H255" s="99"/>
      <c r="I255" s="99"/>
      <c r="J255" s="300"/>
      <c r="K255" s="443"/>
      <c r="L255" s="120"/>
      <c r="M255" s="185"/>
      <c r="N255" s="186"/>
      <c r="O255" s="314"/>
      <c r="P255" s="114"/>
      <c r="Q255" s="114"/>
      <c r="R255" s="314"/>
      <c r="S255" s="314"/>
      <c r="T255" s="186"/>
      <c r="U255" s="186"/>
      <c r="V255" s="188"/>
      <c r="W255" s="188"/>
      <c r="X255" s="444"/>
    </row>
    <row r="256" spans="1:24" s="315" customFormat="1" x14ac:dyDescent="0.25">
      <c r="A256" s="299"/>
      <c r="B256" s="299"/>
      <c r="C256" s="99"/>
      <c r="D256" s="99"/>
      <c r="E256" s="99"/>
      <c r="F256" s="99"/>
      <c r="G256" s="99"/>
      <c r="H256" s="99"/>
      <c r="I256" s="99"/>
      <c r="J256" s="300"/>
      <c r="K256" s="443"/>
      <c r="L256" s="120"/>
      <c r="M256" s="185"/>
      <c r="N256" s="186"/>
      <c r="O256" s="314"/>
      <c r="P256" s="114"/>
      <c r="Q256" s="114"/>
      <c r="R256" s="314"/>
      <c r="S256" s="314"/>
      <c r="T256" s="186"/>
      <c r="U256" s="186"/>
      <c r="V256" s="188"/>
      <c r="W256" s="188"/>
      <c r="X256" s="444"/>
    </row>
    <row r="257" spans="1:24" s="315" customFormat="1" x14ac:dyDescent="0.25">
      <c r="A257" s="299"/>
      <c r="B257" s="299"/>
      <c r="C257" s="99"/>
      <c r="D257" s="99"/>
      <c r="E257" s="99"/>
      <c r="F257" s="99"/>
      <c r="G257" s="99"/>
      <c r="H257" s="99"/>
      <c r="I257" s="99"/>
      <c r="J257" s="300"/>
      <c r="K257" s="443"/>
      <c r="L257" s="120"/>
      <c r="M257" s="185"/>
      <c r="N257" s="186"/>
      <c r="O257" s="314"/>
      <c r="P257" s="114"/>
      <c r="Q257" s="114"/>
      <c r="R257" s="314"/>
      <c r="S257" s="314"/>
      <c r="T257" s="186"/>
      <c r="U257" s="186"/>
      <c r="V257" s="188"/>
      <c r="W257" s="188"/>
      <c r="X257" s="444"/>
    </row>
    <row r="258" spans="1:24" s="315" customFormat="1" x14ac:dyDescent="0.25">
      <c r="A258" s="299"/>
      <c r="B258" s="299"/>
      <c r="C258" s="99"/>
      <c r="D258" s="99"/>
      <c r="E258" s="99"/>
      <c r="F258" s="99"/>
      <c r="G258" s="99"/>
      <c r="H258" s="99"/>
      <c r="I258" s="99"/>
      <c r="J258" s="300"/>
      <c r="K258" s="443"/>
      <c r="L258" s="120"/>
      <c r="M258" s="185"/>
      <c r="N258" s="186"/>
      <c r="O258" s="314"/>
      <c r="P258" s="114"/>
      <c r="Q258" s="114"/>
      <c r="R258" s="314"/>
      <c r="S258" s="314"/>
      <c r="T258" s="186"/>
      <c r="U258" s="186"/>
      <c r="V258" s="188"/>
      <c r="W258" s="188"/>
      <c r="X258" s="444"/>
    </row>
    <row r="259" spans="1:24" s="315" customFormat="1" x14ac:dyDescent="0.25">
      <c r="A259" s="299"/>
      <c r="B259" s="299"/>
      <c r="C259" s="99"/>
      <c r="D259" s="99"/>
      <c r="E259" s="99"/>
      <c r="F259" s="99"/>
      <c r="G259" s="99"/>
      <c r="H259" s="99"/>
      <c r="I259" s="99"/>
      <c r="J259" s="300"/>
      <c r="K259" s="443"/>
      <c r="L259" s="120"/>
      <c r="M259" s="185"/>
      <c r="N259" s="186"/>
      <c r="O259" s="314"/>
      <c r="P259" s="114"/>
      <c r="Q259" s="114"/>
      <c r="R259" s="314"/>
      <c r="S259" s="314"/>
      <c r="T259" s="186"/>
      <c r="U259" s="186"/>
      <c r="V259" s="188"/>
      <c r="W259" s="188"/>
      <c r="X259" s="444"/>
    </row>
    <row r="260" spans="1:24" s="315" customFormat="1" x14ac:dyDescent="0.25">
      <c r="A260" s="299"/>
      <c r="B260" s="299"/>
      <c r="C260" s="99"/>
      <c r="D260" s="99"/>
      <c r="E260" s="99"/>
      <c r="F260" s="99"/>
      <c r="G260" s="99"/>
      <c r="H260" s="99"/>
      <c r="I260" s="99"/>
      <c r="J260" s="300"/>
      <c r="K260" s="443"/>
      <c r="L260" s="120"/>
      <c r="M260" s="185"/>
      <c r="N260" s="186"/>
      <c r="O260" s="314"/>
      <c r="P260" s="114"/>
      <c r="Q260" s="114"/>
      <c r="R260" s="314"/>
      <c r="S260" s="314"/>
      <c r="T260" s="186"/>
      <c r="U260" s="186"/>
      <c r="V260" s="188"/>
      <c r="W260" s="188"/>
      <c r="X260" s="444"/>
    </row>
    <row r="261" spans="1:24" s="315" customFormat="1" x14ac:dyDescent="0.25">
      <c r="A261" s="299"/>
      <c r="B261" s="299"/>
      <c r="C261" s="99"/>
      <c r="D261" s="99"/>
      <c r="E261" s="99"/>
      <c r="F261" s="99"/>
      <c r="G261" s="99"/>
      <c r="H261" s="99"/>
      <c r="I261" s="99"/>
      <c r="J261" s="300"/>
      <c r="K261" s="443"/>
      <c r="L261" s="120"/>
      <c r="M261" s="185"/>
      <c r="N261" s="186"/>
      <c r="O261" s="314"/>
      <c r="P261" s="114"/>
      <c r="Q261" s="114"/>
      <c r="R261" s="314"/>
      <c r="S261" s="314"/>
      <c r="T261" s="186"/>
      <c r="U261" s="186"/>
      <c r="V261" s="188"/>
      <c r="W261" s="188"/>
      <c r="X261" s="444"/>
    </row>
    <row r="262" spans="1:24" s="315" customFormat="1" x14ac:dyDescent="0.25">
      <c r="A262" s="299"/>
      <c r="B262" s="299"/>
      <c r="C262" s="99"/>
      <c r="D262" s="99"/>
      <c r="E262" s="99"/>
      <c r="F262" s="99"/>
      <c r="G262" s="99"/>
      <c r="H262" s="99"/>
      <c r="I262" s="99"/>
      <c r="J262" s="300"/>
      <c r="K262" s="443"/>
      <c r="L262" s="120"/>
      <c r="M262" s="185"/>
      <c r="N262" s="186"/>
      <c r="O262" s="314"/>
      <c r="P262" s="114"/>
      <c r="Q262" s="114"/>
      <c r="R262" s="314"/>
      <c r="S262" s="314"/>
      <c r="T262" s="186"/>
      <c r="U262" s="186"/>
      <c r="V262" s="188"/>
      <c r="W262" s="188"/>
      <c r="X262" s="444"/>
    </row>
    <row r="263" spans="1:24" s="315" customFormat="1" x14ac:dyDescent="0.25">
      <c r="A263" s="299"/>
      <c r="B263" s="299"/>
      <c r="C263" s="99"/>
      <c r="D263" s="99"/>
      <c r="E263" s="99"/>
      <c r="F263" s="99"/>
      <c r="G263" s="99"/>
      <c r="H263" s="99"/>
      <c r="I263" s="99"/>
      <c r="J263" s="300"/>
      <c r="K263" s="443"/>
      <c r="L263" s="120"/>
      <c r="M263" s="185"/>
      <c r="N263" s="186"/>
      <c r="O263" s="314"/>
      <c r="P263" s="114"/>
      <c r="Q263" s="114"/>
      <c r="R263" s="314"/>
      <c r="S263" s="314"/>
      <c r="T263" s="186"/>
      <c r="U263" s="186"/>
      <c r="V263" s="188"/>
      <c r="W263" s="188"/>
      <c r="X263" s="444"/>
    </row>
    <row r="264" spans="1:24" s="315" customFormat="1" x14ac:dyDescent="0.25">
      <c r="A264" s="299"/>
      <c r="B264" s="299"/>
      <c r="C264" s="99"/>
      <c r="D264" s="99"/>
      <c r="E264" s="99"/>
      <c r="F264" s="99"/>
      <c r="G264" s="99"/>
      <c r="H264" s="99"/>
      <c r="I264" s="99"/>
      <c r="J264" s="300"/>
      <c r="K264" s="443"/>
      <c r="L264" s="120"/>
      <c r="M264" s="185"/>
      <c r="N264" s="186"/>
      <c r="O264" s="314"/>
      <c r="P264" s="114"/>
      <c r="Q264" s="114"/>
      <c r="R264" s="314"/>
      <c r="S264" s="314"/>
      <c r="T264" s="186"/>
      <c r="U264" s="186"/>
      <c r="V264" s="188"/>
      <c r="W264" s="188"/>
      <c r="X264" s="444"/>
    </row>
    <row r="265" spans="1:24" s="315" customFormat="1" x14ac:dyDescent="0.25">
      <c r="A265" s="299"/>
      <c r="B265" s="299"/>
      <c r="C265" s="99"/>
      <c r="D265" s="99"/>
      <c r="E265" s="99"/>
      <c r="F265" s="99"/>
      <c r="G265" s="99"/>
      <c r="H265" s="99"/>
      <c r="I265" s="99"/>
      <c r="J265" s="300"/>
      <c r="K265" s="443"/>
      <c r="L265" s="120"/>
      <c r="M265" s="185"/>
      <c r="N265" s="186"/>
      <c r="O265" s="314"/>
      <c r="P265" s="114"/>
      <c r="Q265" s="114"/>
      <c r="R265" s="314"/>
      <c r="S265" s="314"/>
      <c r="T265" s="186"/>
      <c r="U265" s="186"/>
      <c r="V265" s="188"/>
      <c r="W265" s="188"/>
      <c r="X265" s="444"/>
    </row>
    <row r="266" spans="1:24" s="315" customFormat="1" x14ac:dyDescent="0.25">
      <c r="A266" s="299"/>
      <c r="B266" s="299"/>
      <c r="C266" s="99"/>
      <c r="D266" s="99"/>
      <c r="E266" s="99"/>
      <c r="F266" s="99"/>
      <c r="G266" s="99"/>
      <c r="H266" s="99"/>
      <c r="I266" s="99"/>
      <c r="J266" s="300"/>
      <c r="K266" s="443"/>
      <c r="L266" s="120"/>
      <c r="M266" s="185"/>
      <c r="N266" s="186"/>
      <c r="O266" s="314"/>
      <c r="P266" s="114"/>
      <c r="Q266" s="114"/>
      <c r="R266" s="314"/>
      <c r="S266" s="314"/>
      <c r="T266" s="186"/>
      <c r="U266" s="186"/>
      <c r="V266" s="188"/>
      <c r="W266" s="188"/>
      <c r="X266" s="444"/>
    </row>
    <row r="267" spans="1:24" s="315" customFormat="1" x14ac:dyDescent="0.25">
      <c r="A267" s="299"/>
      <c r="B267" s="299"/>
      <c r="C267" s="99"/>
      <c r="D267" s="99"/>
      <c r="E267" s="99"/>
      <c r="F267" s="99"/>
      <c r="G267" s="99"/>
      <c r="H267" s="99"/>
      <c r="I267" s="99"/>
      <c r="J267" s="300"/>
      <c r="K267" s="443"/>
      <c r="L267" s="120"/>
      <c r="M267" s="185"/>
      <c r="N267" s="186"/>
      <c r="O267" s="314"/>
      <c r="P267" s="114"/>
      <c r="Q267" s="114"/>
      <c r="R267" s="314"/>
      <c r="S267" s="314"/>
      <c r="T267" s="186"/>
      <c r="U267" s="186"/>
      <c r="V267" s="188"/>
      <c r="W267" s="188"/>
      <c r="X267" s="444"/>
    </row>
    <row r="268" spans="1:24" s="315" customFormat="1" x14ac:dyDescent="0.25">
      <c r="A268" s="299"/>
      <c r="B268" s="299"/>
      <c r="C268" s="99"/>
      <c r="D268" s="99"/>
      <c r="E268" s="99"/>
      <c r="F268" s="99"/>
      <c r="G268" s="99"/>
      <c r="H268" s="99"/>
      <c r="I268" s="99"/>
      <c r="J268" s="300"/>
      <c r="K268" s="443"/>
      <c r="L268" s="120"/>
      <c r="M268" s="185"/>
      <c r="N268" s="186"/>
      <c r="O268" s="314"/>
      <c r="P268" s="114"/>
      <c r="Q268" s="114"/>
      <c r="R268" s="314"/>
      <c r="S268" s="314"/>
      <c r="T268" s="186"/>
      <c r="U268" s="186"/>
      <c r="V268" s="188"/>
      <c r="W268" s="188"/>
      <c r="X268" s="444"/>
    </row>
    <row r="269" spans="1:24" s="315" customFormat="1" x14ac:dyDescent="0.25">
      <c r="A269" s="299"/>
      <c r="B269" s="299"/>
      <c r="C269" s="99"/>
      <c r="D269" s="99"/>
      <c r="E269" s="99"/>
      <c r="F269" s="99"/>
      <c r="G269" s="99"/>
      <c r="H269" s="99"/>
      <c r="I269" s="99"/>
      <c r="J269" s="300"/>
      <c r="K269" s="443"/>
      <c r="L269" s="120"/>
      <c r="M269" s="185"/>
      <c r="N269" s="186"/>
      <c r="O269" s="314"/>
      <c r="P269" s="114"/>
      <c r="Q269" s="114"/>
      <c r="R269" s="314"/>
      <c r="S269" s="314"/>
      <c r="T269" s="186"/>
      <c r="U269" s="186"/>
      <c r="V269" s="188"/>
      <c r="W269" s="188"/>
      <c r="X269" s="444"/>
    </row>
    <row r="270" spans="1:24" s="315" customFormat="1" x14ac:dyDescent="0.25">
      <c r="A270" s="299"/>
      <c r="B270" s="299"/>
      <c r="C270" s="99"/>
      <c r="D270" s="99"/>
      <c r="E270" s="99"/>
      <c r="F270" s="99"/>
      <c r="G270" s="99"/>
      <c r="H270" s="99"/>
      <c r="I270" s="99"/>
      <c r="J270" s="300"/>
      <c r="K270" s="443"/>
      <c r="L270" s="120"/>
      <c r="M270" s="185"/>
      <c r="N270" s="186"/>
      <c r="O270" s="314"/>
      <c r="P270" s="114"/>
      <c r="Q270" s="114"/>
      <c r="R270" s="314"/>
      <c r="S270" s="314"/>
      <c r="T270" s="186"/>
      <c r="U270" s="186"/>
      <c r="V270" s="188"/>
      <c r="W270" s="188"/>
      <c r="X270" s="444"/>
    </row>
    <row r="271" spans="1:24" s="315" customFormat="1" x14ac:dyDescent="0.25">
      <c r="A271" s="299"/>
      <c r="B271" s="299"/>
      <c r="C271" s="99"/>
      <c r="D271" s="99"/>
      <c r="E271" s="99"/>
      <c r="F271" s="99"/>
      <c r="G271" s="99"/>
      <c r="H271" s="99"/>
      <c r="I271" s="99"/>
      <c r="J271" s="300"/>
      <c r="K271" s="443"/>
      <c r="L271" s="120"/>
      <c r="M271" s="185"/>
      <c r="N271" s="186"/>
      <c r="O271" s="314"/>
      <c r="P271" s="114"/>
      <c r="Q271" s="114"/>
      <c r="R271" s="314"/>
      <c r="S271" s="314"/>
      <c r="T271" s="186"/>
      <c r="U271" s="186"/>
      <c r="V271" s="188"/>
      <c r="W271" s="188"/>
      <c r="X271" s="444"/>
    </row>
    <row r="272" spans="1:24" s="315" customFormat="1" x14ac:dyDescent="0.25">
      <c r="A272" s="299"/>
      <c r="B272" s="299"/>
      <c r="C272" s="99"/>
      <c r="D272" s="99"/>
      <c r="E272" s="99"/>
      <c r="F272" s="99"/>
      <c r="G272" s="99"/>
      <c r="H272" s="99"/>
      <c r="I272" s="99"/>
      <c r="J272" s="300"/>
      <c r="K272" s="443"/>
      <c r="L272" s="120"/>
      <c r="M272" s="185"/>
      <c r="N272" s="186"/>
      <c r="O272" s="314"/>
      <c r="P272" s="114"/>
      <c r="Q272" s="114"/>
      <c r="R272" s="314"/>
      <c r="S272" s="314"/>
      <c r="T272" s="186"/>
      <c r="U272" s="186"/>
      <c r="V272" s="188"/>
      <c r="W272" s="188"/>
      <c r="X272" s="444"/>
    </row>
    <row r="273" spans="1:24" s="315" customFormat="1" x14ac:dyDescent="0.25">
      <c r="A273" s="299"/>
      <c r="B273" s="299"/>
      <c r="C273" s="99"/>
      <c r="D273" s="99"/>
      <c r="E273" s="99"/>
      <c r="F273" s="99"/>
      <c r="G273" s="99"/>
      <c r="H273" s="99"/>
      <c r="I273" s="99"/>
      <c r="J273" s="300"/>
      <c r="K273" s="443"/>
      <c r="L273" s="120"/>
      <c r="M273" s="185"/>
      <c r="N273" s="186"/>
      <c r="O273" s="314"/>
      <c r="P273" s="114"/>
      <c r="Q273" s="114"/>
      <c r="R273" s="314"/>
      <c r="S273" s="314"/>
      <c r="T273" s="186"/>
      <c r="U273" s="186"/>
      <c r="V273" s="188"/>
      <c r="W273" s="188"/>
      <c r="X273" s="444"/>
    </row>
    <row r="274" spans="1:24" s="315" customFormat="1" x14ac:dyDescent="0.25">
      <c r="A274" s="299"/>
      <c r="B274" s="299"/>
      <c r="C274" s="99"/>
      <c r="D274" s="99"/>
      <c r="E274" s="99"/>
      <c r="F274" s="99"/>
      <c r="G274" s="99"/>
      <c r="H274" s="99"/>
      <c r="I274" s="99"/>
      <c r="J274" s="300"/>
      <c r="K274" s="443"/>
      <c r="L274" s="120"/>
      <c r="M274" s="185"/>
      <c r="N274" s="186"/>
      <c r="O274" s="314"/>
      <c r="P274" s="114"/>
      <c r="Q274" s="114"/>
      <c r="R274" s="314"/>
      <c r="S274" s="314"/>
      <c r="T274" s="186"/>
      <c r="U274" s="186"/>
      <c r="V274" s="188"/>
      <c r="W274" s="188"/>
      <c r="X274" s="444"/>
    </row>
    <row r="275" spans="1:24" s="315" customFormat="1" x14ac:dyDescent="0.25">
      <c r="A275" s="299"/>
      <c r="B275" s="299"/>
      <c r="C275" s="99"/>
      <c r="D275" s="99"/>
      <c r="E275" s="99"/>
      <c r="F275" s="99"/>
      <c r="G275" s="99"/>
      <c r="H275" s="99"/>
      <c r="I275" s="99"/>
      <c r="J275" s="300"/>
      <c r="K275" s="443"/>
      <c r="L275" s="120"/>
      <c r="M275" s="185"/>
      <c r="N275" s="186"/>
      <c r="O275" s="314"/>
      <c r="P275" s="114"/>
      <c r="Q275" s="114"/>
      <c r="R275" s="314"/>
      <c r="S275" s="314"/>
      <c r="T275" s="186"/>
      <c r="U275" s="186"/>
      <c r="V275" s="188"/>
      <c r="W275" s="188"/>
      <c r="X275" s="444"/>
    </row>
    <row r="276" spans="1:24" s="315" customFormat="1" x14ac:dyDescent="0.25">
      <c r="A276" s="299"/>
      <c r="B276" s="299"/>
      <c r="C276" s="99"/>
      <c r="D276" s="99"/>
      <c r="E276" s="99"/>
      <c r="F276" s="99"/>
      <c r="G276" s="99"/>
      <c r="H276" s="99"/>
      <c r="I276" s="99"/>
      <c r="J276" s="300"/>
      <c r="K276" s="443"/>
      <c r="L276" s="120"/>
      <c r="M276" s="185"/>
      <c r="N276" s="186"/>
      <c r="O276" s="314"/>
      <c r="P276" s="114"/>
      <c r="Q276" s="114"/>
      <c r="R276" s="314"/>
      <c r="S276" s="314"/>
      <c r="T276" s="186"/>
      <c r="U276" s="186"/>
      <c r="V276" s="188"/>
      <c r="W276" s="188"/>
      <c r="X276" s="444"/>
    </row>
    <row r="277" spans="1:24" s="315" customFormat="1" x14ac:dyDescent="0.25">
      <c r="A277" s="299"/>
      <c r="B277" s="299"/>
      <c r="C277" s="99"/>
      <c r="D277" s="99"/>
      <c r="E277" s="99"/>
      <c r="F277" s="99"/>
      <c r="G277" s="99"/>
      <c r="H277" s="99"/>
      <c r="I277" s="99"/>
      <c r="J277" s="300"/>
      <c r="K277" s="443"/>
      <c r="L277" s="120"/>
      <c r="M277" s="185"/>
      <c r="N277" s="186"/>
      <c r="O277" s="314"/>
      <c r="P277" s="114"/>
      <c r="Q277" s="114"/>
      <c r="R277" s="314"/>
      <c r="S277" s="314"/>
      <c r="T277" s="186"/>
      <c r="U277" s="186"/>
      <c r="V277" s="188"/>
      <c r="W277" s="188"/>
      <c r="X277" s="444"/>
    </row>
    <row r="278" spans="1:24" s="315" customFormat="1" x14ac:dyDescent="0.25">
      <c r="A278" s="299"/>
      <c r="B278" s="299"/>
      <c r="C278" s="99"/>
      <c r="D278" s="99"/>
      <c r="E278" s="99"/>
      <c r="F278" s="99"/>
      <c r="G278" s="99"/>
      <c r="H278" s="99"/>
      <c r="I278" s="99"/>
      <c r="J278" s="300"/>
      <c r="K278" s="443"/>
      <c r="L278" s="120"/>
      <c r="M278" s="185"/>
      <c r="N278" s="186"/>
      <c r="O278" s="314"/>
      <c r="P278" s="114"/>
      <c r="Q278" s="114"/>
      <c r="R278" s="314"/>
      <c r="S278" s="314"/>
      <c r="T278" s="186"/>
      <c r="U278" s="186"/>
      <c r="V278" s="188"/>
      <c r="W278" s="188"/>
      <c r="X278" s="444"/>
    </row>
    <row r="279" spans="1:24" s="315" customFormat="1" x14ac:dyDescent="0.25">
      <c r="A279" s="299"/>
      <c r="B279" s="299"/>
      <c r="C279" s="99"/>
      <c r="D279" s="99"/>
      <c r="E279" s="99"/>
      <c r="F279" s="99"/>
      <c r="G279" s="99"/>
      <c r="H279" s="99"/>
      <c r="I279" s="99"/>
      <c r="J279" s="300"/>
      <c r="K279" s="443"/>
      <c r="L279" s="120"/>
      <c r="M279" s="185"/>
      <c r="N279" s="186"/>
      <c r="O279" s="314"/>
      <c r="P279" s="114"/>
      <c r="Q279" s="114"/>
      <c r="R279" s="314"/>
      <c r="S279" s="314"/>
      <c r="T279" s="186"/>
      <c r="U279" s="186"/>
      <c r="V279" s="188"/>
      <c r="W279" s="188"/>
      <c r="X279" s="444"/>
    </row>
    <row r="280" spans="1:24" s="315" customFormat="1" x14ac:dyDescent="0.25">
      <c r="A280" s="299"/>
      <c r="B280" s="299"/>
      <c r="C280" s="99"/>
      <c r="D280" s="99"/>
      <c r="E280" s="99"/>
      <c r="F280" s="99"/>
      <c r="G280" s="99"/>
      <c r="H280" s="99"/>
      <c r="I280" s="99"/>
      <c r="J280" s="300"/>
      <c r="K280" s="443"/>
      <c r="L280" s="120"/>
      <c r="M280" s="185"/>
      <c r="N280" s="186"/>
      <c r="O280" s="314"/>
      <c r="P280" s="114"/>
      <c r="Q280" s="114"/>
      <c r="R280" s="314"/>
      <c r="S280" s="314"/>
      <c r="T280" s="186"/>
      <c r="U280" s="186"/>
      <c r="V280" s="188"/>
      <c r="W280" s="188"/>
      <c r="X280" s="444"/>
    </row>
    <row r="281" spans="1:24" s="315" customFormat="1" x14ac:dyDescent="0.25">
      <c r="A281" s="299"/>
      <c r="B281" s="299"/>
      <c r="C281" s="99"/>
      <c r="D281" s="99"/>
      <c r="E281" s="99"/>
      <c r="F281" s="99"/>
      <c r="G281" s="99"/>
      <c r="H281" s="99"/>
      <c r="I281" s="99"/>
      <c r="J281" s="300"/>
      <c r="K281" s="443"/>
      <c r="L281" s="120"/>
      <c r="M281" s="185"/>
      <c r="N281" s="186"/>
      <c r="O281" s="314"/>
      <c r="P281" s="114"/>
      <c r="Q281" s="114"/>
      <c r="R281" s="314"/>
      <c r="S281" s="314"/>
      <c r="T281" s="186"/>
      <c r="U281" s="186"/>
      <c r="V281" s="188"/>
      <c r="W281" s="188"/>
      <c r="X281" s="444"/>
    </row>
    <row r="282" spans="1:24" s="315" customFormat="1" x14ac:dyDescent="0.25">
      <c r="A282" s="299"/>
      <c r="B282" s="299"/>
      <c r="C282" s="99"/>
      <c r="D282" s="99"/>
      <c r="E282" s="99"/>
      <c r="F282" s="99"/>
      <c r="G282" s="99"/>
      <c r="H282" s="99"/>
      <c r="I282" s="99"/>
      <c r="J282" s="300"/>
      <c r="K282" s="443"/>
      <c r="L282" s="120"/>
      <c r="M282" s="185"/>
      <c r="N282" s="186"/>
      <c r="O282" s="314"/>
      <c r="P282" s="114"/>
      <c r="Q282" s="114"/>
      <c r="R282" s="314"/>
      <c r="S282" s="314"/>
      <c r="T282" s="186"/>
      <c r="U282" s="186"/>
      <c r="V282" s="188"/>
      <c r="W282" s="188"/>
      <c r="X282" s="444"/>
    </row>
    <row r="283" spans="1:24" s="315" customFormat="1" x14ac:dyDescent="0.25">
      <c r="A283" s="299"/>
      <c r="B283" s="299"/>
      <c r="C283" s="99"/>
      <c r="D283" s="99"/>
      <c r="E283" s="99"/>
      <c r="F283" s="99"/>
      <c r="G283" s="99"/>
      <c r="H283" s="99"/>
      <c r="I283" s="99"/>
      <c r="J283" s="300"/>
      <c r="K283" s="443"/>
      <c r="L283" s="120"/>
      <c r="M283" s="185"/>
      <c r="N283" s="186"/>
      <c r="O283" s="314"/>
      <c r="P283" s="114"/>
      <c r="Q283" s="114"/>
      <c r="R283" s="314"/>
      <c r="S283" s="314"/>
      <c r="T283" s="186"/>
      <c r="U283" s="186"/>
      <c r="V283" s="188"/>
      <c r="W283" s="188"/>
      <c r="X283" s="444"/>
    </row>
    <row r="284" spans="1:24" s="315" customFormat="1" x14ac:dyDescent="0.25">
      <c r="A284" s="299"/>
      <c r="B284" s="299"/>
      <c r="C284" s="99"/>
      <c r="D284" s="99"/>
      <c r="E284" s="99"/>
      <c r="F284" s="99"/>
      <c r="G284" s="99"/>
      <c r="H284" s="99"/>
      <c r="I284" s="99"/>
      <c r="J284" s="300"/>
      <c r="K284" s="443"/>
      <c r="L284" s="120"/>
      <c r="M284" s="185"/>
      <c r="N284" s="186"/>
      <c r="O284" s="314"/>
      <c r="P284" s="114"/>
      <c r="Q284" s="114"/>
      <c r="R284" s="314"/>
      <c r="S284" s="314"/>
      <c r="T284" s="186"/>
      <c r="U284" s="186"/>
      <c r="V284" s="188"/>
      <c r="W284" s="188"/>
      <c r="X284" s="444"/>
    </row>
    <row r="285" spans="1:24" s="315" customFormat="1" x14ac:dyDescent="0.25">
      <c r="A285" s="299"/>
      <c r="B285" s="299"/>
      <c r="C285" s="99"/>
      <c r="D285" s="99"/>
      <c r="E285" s="99"/>
      <c r="F285" s="99"/>
      <c r="G285" s="99"/>
      <c r="H285" s="99"/>
      <c r="I285" s="99"/>
      <c r="J285" s="300"/>
      <c r="K285" s="443"/>
      <c r="L285" s="120"/>
      <c r="M285" s="185"/>
      <c r="N285" s="186"/>
      <c r="O285" s="314"/>
      <c r="P285" s="114"/>
      <c r="Q285" s="114"/>
      <c r="R285" s="314"/>
      <c r="S285" s="314"/>
      <c r="T285" s="186"/>
      <c r="U285" s="186"/>
      <c r="V285" s="188"/>
      <c r="W285" s="188"/>
      <c r="X285" s="444"/>
    </row>
    <row r="286" spans="1:24" s="315" customFormat="1" x14ac:dyDescent="0.25">
      <c r="A286" s="299"/>
      <c r="B286" s="299"/>
      <c r="C286" s="99"/>
      <c r="D286" s="99"/>
      <c r="E286" s="99"/>
      <c r="F286" s="99"/>
      <c r="G286" s="99"/>
      <c r="H286" s="99"/>
      <c r="I286" s="99"/>
      <c r="J286" s="300"/>
      <c r="K286" s="443"/>
      <c r="L286" s="120"/>
      <c r="M286" s="185"/>
      <c r="N286" s="186"/>
      <c r="O286" s="314"/>
      <c r="P286" s="114"/>
      <c r="Q286" s="114"/>
      <c r="R286" s="314"/>
      <c r="S286" s="314"/>
      <c r="T286" s="186"/>
      <c r="U286" s="186"/>
      <c r="V286" s="188"/>
      <c r="W286" s="188"/>
      <c r="X286" s="444"/>
    </row>
    <row r="287" spans="1:24" s="315" customFormat="1" x14ac:dyDescent="0.25">
      <c r="A287" s="299"/>
      <c r="B287" s="299"/>
      <c r="C287" s="99"/>
      <c r="D287" s="99"/>
      <c r="E287" s="99"/>
      <c r="F287" s="99"/>
      <c r="G287" s="99"/>
      <c r="H287" s="99"/>
      <c r="I287" s="99"/>
      <c r="J287" s="300"/>
      <c r="K287" s="443"/>
      <c r="L287" s="120"/>
      <c r="M287" s="185"/>
      <c r="N287" s="186"/>
      <c r="O287" s="314"/>
      <c r="P287" s="114"/>
      <c r="Q287" s="114"/>
      <c r="R287" s="314"/>
      <c r="S287" s="314"/>
      <c r="T287" s="186"/>
      <c r="U287" s="186"/>
      <c r="V287" s="188"/>
      <c r="W287" s="188"/>
      <c r="X287" s="444"/>
    </row>
    <row r="288" spans="1:24" s="315" customFormat="1" x14ac:dyDescent="0.25">
      <c r="A288" s="299"/>
      <c r="B288" s="299"/>
      <c r="C288" s="99"/>
      <c r="D288" s="99"/>
      <c r="E288" s="99"/>
      <c r="F288" s="99"/>
      <c r="G288" s="99"/>
      <c r="H288" s="99"/>
      <c r="I288" s="99"/>
      <c r="J288" s="300"/>
      <c r="K288" s="443"/>
      <c r="L288" s="120"/>
      <c r="M288" s="185"/>
      <c r="N288" s="186"/>
      <c r="O288" s="314"/>
      <c r="P288" s="114"/>
      <c r="Q288" s="114"/>
      <c r="R288" s="314"/>
      <c r="S288" s="314"/>
      <c r="T288" s="186"/>
      <c r="U288" s="186"/>
      <c r="V288" s="188"/>
      <c r="W288" s="188"/>
      <c r="X288" s="444"/>
    </row>
    <row r="289" spans="1:24" s="315" customFormat="1" x14ac:dyDescent="0.25">
      <c r="A289" s="299"/>
      <c r="B289" s="299"/>
      <c r="C289" s="99"/>
      <c r="D289" s="99"/>
      <c r="E289" s="99"/>
      <c r="F289" s="99"/>
      <c r="G289" s="99"/>
      <c r="H289" s="99"/>
      <c r="I289" s="99"/>
      <c r="J289" s="300"/>
      <c r="K289" s="443"/>
      <c r="L289" s="120"/>
      <c r="M289" s="185"/>
      <c r="N289" s="186"/>
      <c r="O289" s="314"/>
      <c r="P289" s="114"/>
      <c r="Q289" s="114"/>
      <c r="R289" s="314"/>
      <c r="S289" s="314"/>
      <c r="T289" s="186"/>
      <c r="U289" s="186"/>
      <c r="V289" s="188"/>
      <c r="W289" s="188"/>
      <c r="X289" s="444"/>
    </row>
    <row r="290" spans="1:24" s="315" customFormat="1" x14ac:dyDescent="0.25">
      <c r="A290" s="299"/>
      <c r="B290" s="299"/>
      <c r="C290" s="99"/>
      <c r="D290" s="99"/>
      <c r="E290" s="99"/>
      <c r="F290" s="99"/>
      <c r="G290" s="99"/>
      <c r="H290" s="99"/>
      <c r="I290" s="99"/>
      <c r="J290" s="300"/>
      <c r="K290" s="443"/>
      <c r="L290" s="120"/>
      <c r="M290" s="185"/>
      <c r="N290" s="186"/>
      <c r="O290" s="314"/>
      <c r="P290" s="114"/>
      <c r="Q290" s="114"/>
      <c r="R290" s="314"/>
      <c r="S290" s="314"/>
      <c r="T290" s="186"/>
      <c r="U290" s="186"/>
      <c r="V290" s="188"/>
      <c r="W290" s="188"/>
      <c r="X290" s="444"/>
    </row>
    <row r="291" spans="1:24" s="315" customFormat="1" x14ac:dyDescent="0.25">
      <c r="A291" s="299"/>
      <c r="B291" s="299"/>
      <c r="C291" s="99"/>
      <c r="D291" s="99"/>
      <c r="E291" s="99"/>
      <c r="F291" s="99"/>
      <c r="G291" s="99"/>
      <c r="H291" s="99"/>
      <c r="I291" s="99"/>
      <c r="J291" s="300"/>
      <c r="K291" s="443"/>
      <c r="L291" s="120"/>
      <c r="M291" s="185"/>
      <c r="N291" s="186"/>
      <c r="O291" s="314"/>
      <c r="P291" s="114"/>
      <c r="Q291" s="114"/>
      <c r="R291" s="314"/>
      <c r="S291" s="314"/>
      <c r="T291" s="186"/>
      <c r="U291" s="186"/>
      <c r="V291" s="188"/>
      <c r="W291" s="188"/>
      <c r="X291" s="444"/>
    </row>
    <row r="292" spans="1:24" s="315" customFormat="1" x14ac:dyDescent="0.25">
      <c r="A292" s="299"/>
      <c r="B292" s="299"/>
      <c r="C292" s="99"/>
      <c r="D292" s="99"/>
      <c r="E292" s="99"/>
      <c r="F292" s="99"/>
      <c r="G292" s="99"/>
      <c r="H292" s="99"/>
      <c r="I292" s="99"/>
      <c r="J292" s="300"/>
      <c r="K292" s="443"/>
      <c r="L292" s="120"/>
      <c r="M292" s="185"/>
      <c r="N292" s="186"/>
      <c r="O292" s="314"/>
      <c r="P292" s="114"/>
      <c r="Q292" s="114"/>
      <c r="R292" s="314"/>
      <c r="S292" s="314"/>
      <c r="T292" s="186"/>
      <c r="U292" s="186"/>
      <c r="V292" s="188"/>
      <c r="W292" s="188"/>
      <c r="X292" s="444"/>
    </row>
    <row r="293" spans="1:24" s="315" customFormat="1" x14ac:dyDescent="0.25">
      <c r="A293" s="299"/>
      <c r="B293" s="299"/>
      <c r="C293" s="99"/>
      <c r="D293" s="99"/>
      <c r="E293" s="99"/>
      <c r="F293" s="99"/>
      <c r="G293" s="99"/>
      <c r="H293" s="99"/>
      <c r="I293" s="99"/>
      <c r="J293" s="300"/>
      <c r="K293" s="443"/>
      <c r="L293" s="120"/>
      <c r="M293" s="185"/>
      <c r="N293" s="186"/>
      <c r="O293" s="314"/>
      <c r="P293" s="114"/>
      <c r="Q293" s="114"/>
      <c r="R293" s="314"/>
      <c r="S293" s="314"/>
      <c r="T293" s="186"/>
      <c r="U293" s="186"/>
      <c r="V293" s="188"/>
      <c r="W293" s="188"/>
      <c r="X293" s="444"/>
    </row>
    <row r="294" spans="1:24" s="315" customFormat="1" x14ac:dyDescent="0.25">
      <c r="A294" s="299"/>
      <c r="B294" s="299"/>
      <c r="C294" s="99"/>
      <c r="D294" s="99"/>
      <c r="E294" s="99"/>
      <c r="F294" s="99"/>
      <c r="G294" s="99"/>
      <c r="H294" s="99"/>
      <c r="I294" s="99"/>
      <c r="J294" s="300"/>
      <c r="K294" s="443"/>
      <c r="L294" s="120"/>
      <c r="M294" s="185"/>
      <c r="N294" s="186"/>
      <c r="O294" s="314"/>
      <c r="P294" s="114"/>
      <c r="Q294" s="114"/>
      <c r="R294" s="314"/>
      <c r="S294" s="314"/>
      <c r="T294" s="186"/>
      <c r="U294" s="186"/>
      <c r="V294" s="188"/>
      <c r="W294" s="188"/>
      <c r="X294" s="444"/>
    </row>
    <row r="295" spans="1:24" s="315" customFormat="1" x14ac:dyDescent="0.25">
      <c r="A295" s="299"/>
      <c r="B295" s="299"/>
      <c r="C295" s="99"/>
      <c r="D295" s="99"/>
      <c r="E295" s="99"/>
      <c r="F295" s="99"/>
      <c r="G295" s="99"/>
      <c r="H295" s="99"/>
      <c r="I295" s="99"/>
      <c r="J295" s="300"/>
      <c r="K295" s="443"/>
      <c r="L295" s="120"/>
      <c r="M295" s="185"/>
      <c r="N295" s="186"/>
      <c r="O295" s="314"/>
      <c r="P295" s="114"/>
      <c r="Q295" s="114"/>
      <c r="R295" s="314"/>
      <c r="S295" s="314"/>
      <c r="T295" s="186"/>
      <c r="U295" s="186"/>
      <c r="V295" s="188"/>
      <c r="W295" s="188"/>
      <c r="X295" s="444"/>
    </row>
    <row r="296" spans="1:24" s="315" customFormat="1" x14ac:dyDescent="0.25">
      <c r="A296" s="299"/>
      <c r="B296" s="299"/>
      <c r="C296" s="99"/>
      <c r="D296" s="99"/>
      <c r="E296" s="99"/>
      <c r="F296" s="99"/>
      <c r="G296" s="99"/>
      <c r="H296" s="99"/>
      <c r="I296" s="99"/>
      <c r="J296" s="300"/>
      <c r="K296" s="443"/>
      <c r="L296" s="120"/>
      <c r="M296" s="185"/>
      <c r="N296" s="186"/>
      <c r="O296" s="314"/>
      <c r="P296" s="114"/>
      <c r="Q296" s="114"/>
      <c r="R296" s="314"/>
      <c r="S296" s="314"/>
      <c r="T296" s="186"/>
      <c r="U296" s="186"/>
      <c r="V296" s="188"/>
      <c r="W296" s="188"/>
      <c r="X296" s="444"/>
    </row>
    <row r="297" spans="1:24" s="315" customFormat="1" x14ac:dyDescent="0.25">
      <c r="A297" s="299"/>
      <c r="B297" s="299"/>
      <c r="C297" s="99"/>
      <c r="D297" s="99"/>
      <c r="E297" s="99"/>
      <c r="F297" s="99"/>
      <c r="G297" s="99"/>
      <c r="H297" s="99"/>
      <c r="I297" s="99"/>
      <c r="J297" s="300"/>
      <c r="K297" s="443"/>
      <c r="L297" s="120"/>
      <c r="M297" s="185"/>
      <c r="N297" s="186"/>
      <c r="O297" s="314"/>
      <c r="P297" s="114"/>
      <c r="Q297" s="114"/>
      <c r="R297" s="314"/>
      <c r="S297" s="314"/>
      <c r="T297" s="186"/>
      <c r="U297" s="186"/>
      <c r="V297" s="188"/>
      <c r="W297" s="188"/>
      <c r="X297" s="444"/>
    </row>
    <row r="298" spans="1:24" s="315" customFormat="1" x14ac:dyDescent="0.25">
      <c r="A298" s="299"/>
      <c r="B298" s="299"/>
      <c r="C298" s="99"/>
      <c r="D298" s="99"/>
      <c r="E298" s="99"/>
      <c r="F298" s="99"/>
      <c r="G298" s="99"/>
      <c r="H298" s="99"/>
      <c r="I298" s="99"/>
      <c r="J298" s="300"/>
      <c r="K298" s="443"/>
      <c r="L298" s="120"/>
      <c r="M298" s="185"/>
      <c r="N298" s="186"/>
      <c r="O298" s="314"/>
      <c r="P298" s="114"/>
      <c r="Q298" s="114"/>
      <c r="R298" s="314"/>
      <c r="S298" s="314"/>
      <c r="T298" s="186"/>
      <c r="U298" s="186"/>
      <c r="V298" s="188"/>
      <c r="W298" s="188"/>
      <c r="X298" s="444"/>
    </row>
    <row r="299" spans="1:24" s="315" customFormat="1" x14ac:dyDescent="0.25">
      <c r="A299" s="299"/>
      <c r="B299" s="299"/>
      <c r="C299" s="99"/>
      <c r="D299" s="99"/>
      <c r="E299" s="99"/>
      <c r="F299" s="99"/>
      <c r="G299" s="99"/>
      <c r="H299" s="99"/>
      <c r="I299" s="99"/>
      <c r="J299" s="300"/>
      <c r="K299" s="443"/>
      <c r="L299" s="120"/>
      <c r="M299" s="185"/>
      <c r="N299" s="186"/>
      <c r="O299" s="314"/>
      <c r="P299" s="114"/>
      <c r="Q299" s="114"/>
      <c r="R299" s="314"/>
      <c r="S299" s="314"/>
      <c r="T299" s="186"/>
      <c r="U299" s="186"/>
      <c r="V299" s="188"/>
      <c r="W299" s="188"/>
      <c r="X299" s="444"/>
    </row>
    <row r="300" spans="1:24" s="315" customFormat="1" x14ac:dyDescent="0.25">
      <c r="A300" s="299"/>
      <c r="B300" s="299"/>
      <c r="C300" s="99"/>
      <c r="D300" s="99"/>
      <c r="E300" s="99"/>
      <c r="F300" s="99"/>
      <c r="G300" s="99"/>
      <c r="H300" s="99"/>
      <c r="I300" s="99"/>
      <c r="J300" s="300"/>
      <c r="K300" s="443"/>
      <c r="L300" s="120"/>
      <c r="M300" s="185"/>
      <c r="N300" s="186"/>
      <c r="O300" s="314"/>
      <c r="P300" s="114"/>
      <c r="Q300" s="114"/>
      <c r="R300" s="314"/>
      <c r="S300" s="314"/>
      <c r="T300" s="186"/>
      <c r="U300" s="186"/>
      <c r="V300" s="188"/>
      <c r="W300" s="188"/>
      <c r="X300" s="444"/>
    </row>
    <row r="301" spans="1:24" s="315" customFormat="1" x14ac:dyDescent="0.25">
      <c r="A301" s="299"/>
      <c r="B301" s="299"/>
      <c r="C301" s="99"/>
      <c r="D301" s="99"/>
      <c r="E301" s="99"/>
      <c r="F301" s="99"/>
      <c r="G301" s="99"/>
      <c r="H301" s="99"/>
      <c r="I301" s="99"/>
      <c r="J301" s="300"/>
      <c r="K301" s="443"/>
      <c r="L301" s="120"/>
      <c r="M301" s="185"/>
      <c r="N301" s="186"/>
      <c r="O301" s="314"/>
      <c r="P301" s="114"/>
      <c r="Q301" s="114"/>
      <c r="R301" s="314"/>
      <c r="S301" s="314"/>
      <c r="T301" s="186"/>
      <c r="U301" s="186"/>
      <c r="V301" s="188"/>
      <c r="W301" s="188"/>
      <c r="X301" s="444"/>
    </row>
    <row r="302" spans="1:24" s="315" customFormat="1" x14ac:dyDescent="0.25">
      <c r="A302" s="299"/>
      <c r="B302" s="299"/>
      <c r="C302" s="99"/>
      <c r="D302" s="99"/>
      <c r="E302" s="99"/>
      <c r="F302" s="99"/>
      <c r="G302" s="99"/>
      <c r="H302" s="99"/>
      <c r="I302" s="99"/>
      <c r="J302" s="300"/>
      <c r="K302" s="443"/>
      <c r="L302" s="120"/>
      <c r="M302" s="185"/>
      <c r="N302" s="186"/>
      <c r="O302" s="314"/>
      <c r="P302" s="114"/>
      <c r="Q302" s="114"/>
      <c r="R302" s="314"/>
      <c r="S302" s="314"/>
      <c r="T302" s="186"/>
      <c r="U302" s="186"/>
      <c r="V302" s="188"/>
      <c r="W302" s="188"/>
      <c r="X302" s="444"/>
    </row>
    <row r="303" spans="1:24" s="315" customFormat="1" x14ac:dyDescent="0.25">
      <c r="A303" s="299"/>
      <c r="B303" s="299"/>
      <c r="C303" s="99"/>
      <c r="D303" s="99"/>
      <c r="E303" s="99"/>
      <c r="F303" s="99"/>
      <c r="G303" s="99"/>
      <c r="H303" s="99"/>
      <c r="I303" s="99"/>
      <c r="J303" s="300"/>
      <c r="K303" s="443"/>
      <c r="L303" s="120"/>
      <c r="M303" s="185"/>
      <c r="N303" s="186"/>
      <c r="O303" s="314"/>
      <c r="P303" s="114"/>
      <c r="Q303" s="114"/>
      <c r="R303" s="314"/>
      <c r="S303" s="314"/>
      <c r="T303" s="186"/>
      <c r="U303" s="186"/>
      <c r="V303" s="188"/>
      <c r="W303" s="188"/>
      <c r="X303" s="444"/>
    </row>
    <row r="304" spans="1:24" s="315" customFormat="1" x14ac:dyDescent="0.25">
      <c r="A304" s="299"/>
      <c r="B304" s="299"/>
      <c r="C304" s="99"/>
      <c r="D304" s="99"/>
      <c r="E304" s="99"/>
      <c r="F304" s="99"/>
      <c r="G304" s="99"/>
      <c r="H304" s="99"/>
      <c r="I304" s="99"/>
      <c r="J304" s="300"/>
      <c r="K304" s="443"/>
      <c r="L304" s="120"/>
      <c r="M304" s="185"/>
      <c r="N304" s="186"/>
      <c r="O304" s="314"/>
      <c r="P304" s="114"/>
      <c r="Q304" s="114"/>
      <c r="R304" s="314"/>
      <c r="S304" s="314"/>
      <c r="T304" s="186"/>
      <c r="U304" s="186"/>
      <c r="V304" s="188"/>
      <c r="W304" s="188"/>
      <c r="X304" s="444"/>
    </row>
    <row r="305" spans="1:24" s="315" customFormat="1" x14ac:dyDescent="0.25">
      <c r="A305" s="299"/>
      <c r="B305" s="299"/>
      <c r="C305" s="99"/>
      <c r="D305" s="99"/>
      <c r="E305" s="99"/>
      <c r="F305" s="99"/>
      <c r="G305" s="99"/>
      <c r="H305" s="99"/>
      <c r="I305" s="99"/>
      <c r="J305" s="300"/>
      <c r="K305" s="443"/>
      <c r="L305" s="120"/>
      <c r="M305" s="185"/>
      <c r="N305" s="186"/>
      <c r="O305" s="314"/>
      <c r="P305" s="114"/>
      <c r="Q305" s="114"/>
      <c r="R305" s="314"/>
      <c r="S305" s="314"/>
      <c r="T305" s="186"/>
      <c r="U305" s="186"/>
      <c r="V305" s="188"/>
      <c r="W305" s="188"/>
      <c r="X305" s="444"/>
    </row>
    <row r="306" spans="1:24" s="315" customFormat="1" x14ac:dyDescent="0.25">
      <c r="A306" s="299"/>
      <c r="B306" s="299"/>
      <c r="C306" s="99"/>
      <c r="D306" s="99"/>
      <c r="E306" s="99"/>
      <c r="F306" s="99"/>
      <c r="G306" s="99"/>
      <c r="H306" s="99"/>
      <c r="I306" s="99"/>
      <c r="J306" s="300"/>
      <c r="K306" s="443"/>
      <c r="L306" s="120"/>
      <c r="M306" s="185"/>
      <c r="N306" s="186"/>
      <c r="O306" s="314"/>
      <c r="P306" s="114"/>
      <c r="Q306" s="114"/>
      <c r="R306" s="314"/>
      <c r="S306" s="314"/>
      <c r="T306" s="186"/>
      <c r="U306" s="186"/>
      <c r="V306" s="188"/>
      <c r="W306" s="188"/>
      <c r="X306" s="444"/>
    </row>
    <row r="307" spans="1:24" s="315" customFormat="1" x14ac:dyDescent="0.25">
      <c r="A307" s="299"/>
      <c r="B307" s="299"/>
      <c r="C307" s="99"/>
      <c r="D307" s="99"/>
      <c r="E307" s="99"/>
      <c r="F307" s="99"/>
      <c r="G307" s="99"/>
      <c r="H307" s="99"/>
      <c r="I307" s="99"/>
      <c r="J307" s="300"/>
      <c r="K307" s="443"/>
      <c r="L307" s="120"/>
      <c r="M307" s="185"/>
      <c r="N307" s="186"/>
      <c r="O307" s="314"/>
      <c r="P307" s="114"/>
      <c r="Q307" s="114"/>
      <c r="R307" s="314"/>
      <c r="S307" s="314"/>
      <c r="T307" s="186"/>
      <c r="U307" s="186"/>
      <c r="V307" s="188"/>
      <c r="W307" s="188"/>
      <c r="X307" s="444"/>
    </row>
    <row r="308" spans="1:24" s="315" customFormat="1" x14ac:dyDescent="0.25">
      <c r="A308" s="299"/>
      <c r="B308" s="299"/>
      <c r="C308" s="99"/>
      <c r="D308" s="99"/>
      <c r="E308" s="99"/>
      <c r="F308" s="99"/>
      <c r="G308" s="99"/>
      <c r="H308" s="99"/>
      <c r="I308" s="99"/>
      <c r="J308" s="300"/>
      <c r="K308" s="443"/>
      <c r="L308" s="120"/>
      <c r="M308" s="185"/>
      <c r="N308" s="186"/>
      <c r="O308" s="314"/>
      <c r="P308" s="114"/>
      <c r="Q308" s="114"/>
      <c r="R308" s="314"/>
      <c r="S308" s="314"/>
      <c r="T308" s="186"/>
      <c r="U308" s="186"/>
      <c r="V308" s="188"/>
      <c r="W308" s="188"/>
      <c r="X308" s="444"/>
    </row>
    <row r="309" spans="1:24" s="315" customFormat="1" x14ac:dyDescent="0.25">
      <c r="A309" s="299"/>
      <c r="B309" s="299"/>
      <c r="C309" s="99"/>
      <c r="D309" s="99"/>
      <c r="E309" s="99"/>
      <c r="F309" s="99"/>
      <c r="G309" s="99"/>
      <c r="H309" s="99"/>
      <c r="I309" s="99"/>
      <c r="J309" s="300"/>
      <c r="K309" s="443"/>
      <c r="L309" s="120"/>
      <c r="M309" s="185"/>
      <c r="N309" s="186"/>
      <c r="O309" s="314"/>
      <c r="P309" s="114"/>
      <c r="Q309" s="114"/>
      <c r="R309" s="314"/>
      <c r="S309" s="314"/>
      <c r="T309" s="186"/>
      <c r="U309" s="186"/>
      <c r="V309" s="188"/>
      <c r="W309" s="188"/>
      <c r="X309" s="444"/>
    </row>
    <row r="310" spans="1:24" s="315" customFormat="1" x14ac:dyDescent="0.25">
      <c r="A310" s="299"/>
      <c r="B310" s="299"/>
      <c r="C310" s="99"/>
      <c r="D310" s="99"/>
      <c r="E310" s="99"/>
      <c r="F310" s="99"/>
      <c r="G310" s="99"/>
      <c r="H310" s="99"/>
      <c r="I310" s="99"/>
      <c r="J310" s="300"/>
      <c r="K310" s="443"/>
      <c r="L310" s="120"/>
      <c r="M310" s="185"/>
      <c r="N310" s="186"/>
      <c r="O310" s="314"/>
      <c r="P310" s="114"/>
      <c r="Q310" s="114"/>
      <c r="R310" s="314"/>
      <c r="S310" s="314"/>
      <c r="T310" s="186"/>
      <c r="U310" s="186"/>
      <c r="V310" s="188"/>
      <c r="W310" s="188"/>
      <c r="X310" s="444"/>
    </row>
    <row r="311" spans="1:24" s="315" customFormat="1" x14ac:dyDescent="0.25">
      <c r="A311" s="299"/>
      <c r="B311" s="299"/>
      <c r="C311" s="99"/>
      <c r="D311" s="99"/>
      <c r="E311" s="99"/>
      <c r="F311" s="99"/>
      <c r="G311" s="99"/>
      <c r="H311" s="99"/>
      <c r="I311" s="99"/>
      <c r="J311" s="300"/>
      <c r="K311" s="443"/>
      <c r="L311" s="120"/>
      <c r="M311" s="185"/>
      <c r="N311" s="186"/>
      <c r="O311" s="314"/>
      <c r="P311" s="114"/>
      <c r="Q311" s="114"/>
      <c r="R311" s="314"/>
      <c r="S311" s="314"/>
      <c r="T311" s="186"/>
      <c r="U311" s="186"/>
      <c r="V311" s="188"/>
      <c r="W311" s="188"/>
      <c r="X311" s="444"/>
    </row>
    <row r="312" spans="1:24" s="315" customFormat="1" x14ac:dyDescent="0.25">
      <c r="A312" s="299"/>
      <c r="B312" s="299"/>
      <c r="C312" s="99"/>
      <c r="D312" s="99"/>
      <c r="E312" s="99"/>
      <c r="F312" s="99"/>
      <c r="G312" s="99"/>
      <c r="H312" s="99"/>
      <c r="I312" s="99"/>
      <c r="J312" s="300"/>
      <c r="K312" s="443"/>
      <c r="L312" s="120"/>
      <c r="M312" s="185"/>
      <c r="N312" s="186"/>
      <c r="O312" s="314"/>
      <c r="P312" s="114"/>
      <c r="Q312" s="114"/>
      <c r="R312" s="314"/>
      <c r="S312" s="314"/>
      <c r="T312" s="186"/>
      <c r="U312" s="186"/>
      <c r="V312" s="188"/>
      <c r="W312" s="188"/>
      <c r="X312" s="444"/>
    </row>
    <row r="313" spans="1:24" s="315" customFormat="1" x14ac:dyDescent="0.25">
      <c r="A313" s="299"/>
      <c r="B313" s="299"/>
      <c r="C313" s="99"/>
      <c r="D313" s="99"/>
      <c r="E313" s="99"/>
      <c r="F313" s="99"/>
      <c r="G313" s="99"/>
      <c r="H313" s="99"/>
      <c r="I313" s="99"/>
      <c r="J313" s="300"/>
      <c r="K313" s="443"/>
      <c r="L313" s="120"/>
      <c r="M313" s="185"/>
      <c r="N313" s="186"/>
      <c r="O313" s="314"/>
      <c r="P313" s="114"/>
      <c r="Q313" s="114"/>
      <c r="R313" s="314"/>
      <c r="S313" s="314"/>
      <c r="T313" s="186"/>
      <c r="U313" s="186"/>
      <c r="V313" s="188"/>
      <c r="W313" s="188"/>
      <c r="X313" s="444"/>
    </row>
    <row r="314" spans="1:24" s="315" customFormat="1" x14ac:dyDescent="0.25">
      <c r="A314" s="299"/>
      <c r="B314" s="299"/>
      <c r="C314" s="99"/>
      <c r="D314" s="99"/>
      <c r="E314" s="99"/>
      <c r="F314" s="99"/>
      <c r="G314" s="99"/>
      <c r="H314" s="99"/>
      <c r="I314" s="99"/>
      <c r="J314" s="300"/>
      <c r="K314" s="443"/>
      <c r="L314" s="120"/>
      <c r="M314" s="185"/>
      <c r="N314" s="186"/>
      <c r="O314" s="314"/>
      <c r="P314" s="114"/>
      <c r="Q314" s="114"/>
      <c r="R314" s="314"/>
      <c r="S314" s="314"/>
      <c r="T314" s="186"/>
      <c r="U314" s="186"/>
      <c r="V314" s="188"/>
      <c r="W314" s="188"/>
      <c r="X314" s="444"/>
    </row>
    <row r="315" spans="1:24" s="315" customFormat="1" x14ac:dyDescent="0.25">
      <c r="A315" s="299"/>
      <c r="B315" s="299"/>
      <c r="C315" s="99"/>
      <c r="D315" s="99"/>
      <c r="E315" s="99"/>
      <c r="F315" s="99"/>
      <c r="G315" s="99"/>
      <c r="H315" s="99"/>
      <c r="I315" s="99"/>
      <c r="J315" s="300"/>
      <c r="K315" s="443"/>
      <c r="L315" s="120"/>
      <c r="M315" s="185"/>
      <c r="N315" s="186"/>
      <c r="O315" s="314"/>
      <c r="P315" s="114"/>
      <c r="Q315" s="114"/>
      <c r="R315" s="314"/>
      <c r="S315" s="314"/>
      <c r="T315" s="186"/>
      <c r="U315" s="186"/>
      <c r="V315" s="188"/>
      <c r="W315" s="188"/>
      <c r="X315" s="444"/>
    </row>
    <row r="316" spans="1:24" s="315" customFormat="1" x14ac:dyDescent="0.25">
      <c r="A316" s="299"/>
      <c r="B316" s="299"/>
      <c r="C316" s="99"/>
      <c r="D316" s="99"/>
      <c r="E316" s="99"/>
      <c r="F316" s="99"/>
      <c r="G316" s="99"/>
      <c r="H316" s="99"/>
      <c r="I316" s="99"/>
      <c r="J316" s="300"/>
      <c r="K316" s="443"/>
      <c r="L316" s="120"/>
      <c r="M316" s="185"/>
      <c r="N316" s="186"/>
      <c r="O316" s="314"/>
      <c r="P316" s="114"/>
      <c r="Q316" s="114"/>
      <c r="R316" s="314"/>
      <c r="S316" s="314"/>
      <c r="T316" s="186"/>
      <c r="U316" s="186"/>
      <c r="V316" s="188"/>
      <c r="W316" s="188"/>
      <c r="X316" s="444"/>
    </row>
    <row r="317" spans="1:24" s="315" customFormat="1" x14ac:dyDescent="0.25">
      <c r="A317" s="299"/>
      <c r="B317" s="299"/>
      <c r="C317" s="99"/>
      <c r="D317" s="99"/>
      <c r="E317" s="99"/>
      <c r="F317" s="99"/>
      <c r="G317" s="99"/>
      <c r="H317" s="99"/>
      <c r="I317" s="99"/>
      <c r="J317" s="300"/>
      <c r="K317" s="443"/>
      <c r="L317" s="120"/>
      <c r="M317" s="185"/>
      <c r="N317" s="186"/>
      <c r="O317" s="314"/>
      <c r="P317" s="114"/>
      <c r="Q317" s="114"/>
      <c r="R317" s="314"/>
      <c r="S317" s="314"/>
      <c r="T317" s="186"/>
      <c r="U317" s="186"/>
      <c r="V317" s="188"/>
      <c r="W317" s="188"/>
      <c r="X317" s="444"/>
    </row>
    <row r="318" spans="1:24" s="315" customFormat="1" x14ac:dyDescent="0.25">
      <c r="A318" s="299"/>
      <c r="B318" s="299"/>
      <c r="C318" s="99"/>
      <c r="D318" s="99"/>
      <c r="E318" s="99"/>
      <c r="F318" s="99"/>
      <c r="G318" s="99"/>
      <c r="H318" s="99"/>
      <c r="I318" s="99"/>
      <c r="J318" s="300"/>
      <c r="K318" s="443"/>
      <c r="L318" s="120"/>
      <c r="M318" s="185"/>
      <c r="N318" s="186"/>
      <c r="O318" s="314"/>
      <c r="P318" s="114"/>
      <c r="Q318" s="114"/>
      <c r="R318" s="314"/>
      <c r="S318" s="314"/>
      <c r="T318" s="186"/>
      <c r="U318" s="186"/>
      <c r="V318" s="188"/>
      <c r="W318" s="188"/>
      <c r="X318" s="444"/>
    </row>
    <row r="319" spans="1:24" s="315" customFormat="1" x14ac:dyDescent="0.25">
      <c r="A319" s="299"/>
      <c r="B319" s="299"/>
      <c r="C319" s="99"/>
      <c r="D319" s="99"/>
      <c r="E319" s="99"/>
      <c r="F319" s="99"/>
      <c r="G319" s="99"/>
      <c r="H319" s="99"/>
      <c r="I319" s="99"/>
      <c r="J319" s="300"/>
      <c r="K319" s="443"/>
      <c r="L319" s="120"/>
      <c r="M319" s="185"/>
      <c r="N319" s="186"/>
      <c r="O319" s="314"/>
      <c r="P319" s="114"/>
      <c r="Q319" s="114"/>
      <c r="R319" s="314"/>
      <c r="S319" s="314"/>
      <c r="T319" s="186"/>
      <c r="U319" s="186"/>
      <c r="V319" s="188"/>
      <c r="W319" s="188"/>
      <c r="X319" s="444"/>
    </row>
    <row r="320" spans="1:24" s="315" customFormat="1" x14ac:dyDescent="0.25">
      <c r="A320" s="299"/>
      <c r="B320" s="299"/>
      <c r="C320" s="99"/>
      <c r="D320" s="99"/>
      <c r="E320" s="99"/>
      <c r="F320" s="99"/>
      <c r="G320" s="99"/>
      <c r="H320" s="99"/>
      <c r="I320" s="99"/>
      <c r="J320" s="300"/>
      <c r="K320" s="443"/>
      <c r="L320" s="120"/>
      <c r="M320" s="185"/>
      <c r="N320" s="186"/>
      <c r="O320" s="314"/>
      <c r="P320" s="114"/>
      <c r="Q320" s="114"/>
      <c r="R320" s="314"/>
      <c r="S320" s="314"/>
      <c r="T320" s="186"/>
      <c r="U320" s="186"/>
      <c r="V320" s="188"/>
      <c r="W320" s="188"/>
      <c r="X320" s="444"/>
    </row>
    <row r="321" spans="1:24" s="315" customFormat="1" x14ac:dyDescent="0.25">
      <c r="A321" s="299"/>
      <c r="B321" s="299"/>
      <c r="C321" s="99"/>
      <c r="D321" s="99"/>
      <c r="E321" s="99"/>
      <c r="F321" s="99"/>
      <c r="G321" s="99"/>
      <c r="H321" s="99"/>
      <c r="I321" s="99"/>
      <c r="J321" s="300"/>
      <c r="K321" s="443"/>
      <c r="L321" s="120"/>
      <c r="M321" s="185"/>
      <c r="N321" s="186"/>
      <c r="O321" s="314"/>
      <c r="P321" s="114"/>
      <c r="Q321" s="114"/>
      <c r="R321" s="314"/>
      <c r="S321" s="314"/>
      <c r="T321" s="186"/>
      <c r="U321" s="186"/>
      <c r="V321" s="188"/>
      <c r="W321" s="188"/>
      <c r="X321" s="444"/>
    </row>
    <row r="322" spans="1:24" s="315" customFormat="1" x14ac:dyDescent="0.25">
      <c r="A322" s="299"/>
      <c r="B322" s="299"/>
      <c r="C322" s="99"/>
      <c r="D322" s="99"/>
      <c r="E322" s="99"/>
      <c r="F322" s="99"/>
      <c r="G322" s="99"/>
      <c r="H322" s="99"/>
      <c r="I322" s="99"/>
      <c r="J322" s="300"/>
      <c r="K322" s="443"/>
      <c r="L322" s="120"/>
      <c r="M322" s="185"/>
      <c r="N322" s="186"/>
      <c r="O322" s="314"/>
      <c r="P322" s="114"/>
      <c r="Q322" s="114"/>
      <c r="R322" s="314"/>
      <c r="S322" s="314"/>
      <c r="T322" s="186"/>
      <c r="U322" s="186"/>
      <c r="V322" s="188"/>
      <c r="W322" s="188"/>
      <c r="X322" s="444"/>
    </row>
    <row r="323" spans="1:24" s="315" customFormat="1" x14ac:dyDescent="0.25">
      <c r="A323" s="299"/>
      <c r="B323" s="299"/>
      <c r="C323" s="99"/>
      <c r="D323" s="99"/>
      <c r="E323" s="99"/>
      <c r="F323" s="99"/>
      <c r="G323" s="99"/>
      <c r="H323" s="99"/>
      <c r="I323" s="99"/>
      <c r="J323" s="300"/>
      <c r="K323" s="443"/>
      <c r="L323" s="120"/>
      <c r="M323" s="185"/>
      <c r="N323" s="186"/>
      <c r="O323" s="314"/>
      <c r="P323" s="114"/>
      <c r="Q323" s="114"/>
      <c r="R323" s="314"/>
      <c r="S323" s="314"/>
      <c r="T323" s="186"/>
      <c r="U323" s="186"/>
      <c r="V323" s="188"/>
      <c r="W323" s="188"/>
      <c r="X323" s="444"/>
    </row>
    <row r="324" spans="1:24" s="315" customFormat="1" x14ac:dyDescent="0.25">
      <c r="A324" s="299"/>
      <c r="B324" s="299"/>
      <c r="C324" s="99"/>
      <c r="D324" s="99"/>
      <c r="E324" s="99"/>
      <c r="F324" s="99"/>
      <c r="G324" s="99"/>
      <c r="H324" s="99"/>
      <c r="I324" s="99"/>
      <c r="J324" s="300"/>
      <c r="K324" s="443"/>
      <c r="L324" s="120"/>
      <c r="M324" s="185"/>
      <c r="N324" s="186"/>
      <c r="O324" s="314"/>
      <c r="P324" s="114"/>
      <c r="Q324" s="114"/>
      <c r="R324" s="314"/>
      <c r="S324" s="314"/>
      <c r="T324" s="186"/>
      <c r="U324" s="186"/>
      <c r="V324" s="188"/>
      <c r="W324" s="188"/>
      <c r="X324" s="444"/>
    </row>
    <row r="325" spans="1:24" s="315" customFormat="1" x14ac:dyDescent="0.25">
      <c r="A325" s="299"/>
      <c r="B325" s="299"/>
      <c r="C325" s="99"/>
      <c r="D325" s="99"/>
      <c r="E325" s="99"/>
      <c r="F325" s="99"/>
      <c r="G325" s="99"/>
      <c r="H325" s="99"/>
      <c r="I325" s="99"/>
      <c r="J325" s="300"/>
      <c r="K325" s="443"/>
      <c r="L325" s="120"/>
      <c r="M325" s="185"/>
      <c r="N325" s="186"/>
      <c r="O325" s="314"/>
      <c r="P325" s="114"/>
      <c r="Q325" s="114"/>
      <c r="R325" s="314"/>
      <c r="S325" s="314"/>
      <c r="T325" s="186"/>
      <c r="U325" s="186"/>
      <c r="V325" s="188"/>
      <c r="W325" s="188"/>
      <c r="X325" s="444"/>
    </row>
    <row r="326" spans="1:24" s="315" customFormat="1" x14ac:dyDescent="0.25">
      <c r="A326" s="299"/>
      <c r="B326" s="299"/>
      <c r="C326" s="99"/>
      <c r="D326" s="99"/>
      <c r="E326" s="99"/>
      <c r="F326" s="99"/>
      <c r="G326" s="99"/>
      <c r="H326" s="99"/>
      <c r="I326" s="99"/>
      <c r="J326" s="300"/>
      <c r="K326" s="443"/>
      <c r="L326" s="120"/>
      <c r="M326" s="185"/>
      <c r="N326" s="186"/>
      <c r="O326" s="314"/>
      <c r="P326" s="114"/>
      <c r="Q326" s="114"/>
      <c r="R326" s="314"/>
      <c r="S326" s="314"/>
      <c r="T326" s="186"/>
      <c r="U326" s="186"/>
      <c r="V326" s="188"/>
      <c r="W326" s="188"/>
      <c r="X326" s="444"/>
    </row>
    <row r="327" spans="1:24" s="315" customFormat="1" x14ac:dyDescent="0.25">
      <c r="A327" s="299"/>
      <c r="B327" s="299"/>
      <c r="C327" s="99"/>
      <c r="D327" s="99"/>
      <c r="E327" s="99"/>
      <c r="F327" s="99"/>
      <c r="G327" s="99"/>
      <c r="H327" s="99"/>
      <c r="I327" s="99"/>
      <c r="J327" s="300"/>
      <c r="K327" s="443"/>
      <c r="L327" s="120"/>
      <c r="M327" s="185"/>
      <c r="N327" s="186"/>
      <c r="O327" s="314"/>
      <c r="P327" s="114"/>
      <c r="Q327" s="114"/>
      <c r="R327" s="314"/>
      <c r="S327" s="314"/>
      <c r="T327" s="186"/>
      <c r="U327" s="186"/>
      <c r="V327" s="188"/>
      <c r="W327" s="188"/>
      <c r="X327" s="444"/>
    </row>
    <row r="328" spans="1:24" s="315" customFormat="1" x14ac:dyDescent="0.25">
      <c r="A328" s="299"/>
      <c r="B328" s="299"/>
      <c r="C328" s="99"/>
      <c r="D328" s="99"/>
      <c r="E328" s="99"/>
      <c r="F328" s="99"/>
      <c r="G328" s="99"/>
      <c r="H328" s="99"/>
      <c r="I328" s="99"/>
      <c r="J328" s="300"/>
      <c r="K328" s="443"/>
      <c r="L328" s="120"/>
      <c r="M328" s="185"/>
      <c r="N328" s="186"/>
      <c r="O328" s="314"/>
      <c r="P328" s="114"/>
      <c r="Q328" s="114"/>
      <c r="R328" s="314"/>
      <c r="S328" s="314"/>
      <c r="T328" s="186"/>
      <c r="U328" s="186"/>
      <c r="V328" s="188"/>
      <c r="W328" s="188"/>
      <c r="X328" s="444"/>
    </row>
    <row r="329" spans="1:24" s="315" customFormat="1" x14ac:dyDescent="0.25">
      <c r="A329" s="299"/>
      <c r="B329" s="299"/>
      <c r="C329" s="99"/>
      <c r="D329" s="99"/>
      <c r="E329" s="99"/>
      <c r="F329" s="99"/>
      <c r="G329" s="99"/>
      <c r="H329" s="99"/>
      <c r="I329" s="99"/>
      <c r="J329" s="300"/>
      <c r="K329" s="443"/>
      <c r="L329" s="120"/>
      <c r="M329" s="185"/>
      <c r="N329" s="186"/>
      <c r="O329" s="314"/>
      <c r="P329" s="114"/>
      <c r="Q329" s="114"/>
      <c r="R329" s="314"/>
      <c r="S329" s="314"/>
      <c r="T329" s="186"/>
      <c r="U329" s="186"/>
      <c r="V329" s="188"/>
      <c r="W329" s="188"/>
      <c r="X329" s="444"/>
    </row>
    <row r="330" spans="1:24" s="315" customFormat="1" x14ac:dyDescent="0.25">
      <c r="A330" s="299"/>
      <c r="B330" s="299"/>
      <c r="C330" s="99"/>
      <c r="D330" s="99"/>
      <c r="E330" s="99"/>
      <c r="F330" s="99"/>
      <c r="G330" s="99"/>
      <c r="H330" s="99"/>
      <c r="I330" s="99"/>
      <c r="J330" s="300"/>
      <c r="K330" s="443"/>
      <c r="L330" s="120"/>
      <c r="M330" s="185"/>
      <c r="N330" s="186"/>
      <c r="O330" s="314"/>
      <c r="P330" s="114"/>
      <c r="Q330" s="114"/>
      <c r="R330" s="314"/>
      <c r="S330" s="314"/>
      <c r="T330" s="186"/>
      <c r="U330" s="186"/>
      <c r="V330" s="188"/>
      <c r="W330" s="188"/>
      <c r="X330" s="444"/>
    </row>
    <row r="331" spans="1:24" s="315" customFormat="1" x14ac:dyDescent="0.25">
      <c r="A331" s="299"/>
      <c r="B331" s="299"/>
      <c r="C331" s="99"/>
      <c r="D331" s="99"/>
      <c r="E331" s="99"/>
      <c r="F331" s="99"/>
      <c r="G331" s="99"/>
      <c r="H331" s="99"/>
      <c r="I331" s="99"/>
      <c r="J331" s="300"/>
      <c r="K331" s="443"/>
      <c r="L331" s="120"/>
      <c r="M331" s="185"/>
      <c r="N331" s="186"/>
      <c r="O331" s="314"/>
      <c r="P331" s="114"/>
      <c r="Q331" s="114"/>
      <c r="R331" s="314"/>
      <c r="S331" s="314"/>
      <c r="T331" s="186"/>
      <c r="U331" s="186"/>
      <c r="V331" s="188"/>
      <c r="W331" s="188"/>
      <c r="X331" s="444"/>
    </row>
    <row r="332" spans="1:24" s="315" customFormat="1" x14ac:dyDescent="0.25">
      <c r="A332" s="299"/>
      <c r="B332" s="299"/>
      <c r="C332" s="99"/>
      <c r="D332" s="99"/>
      <c r="E332" s="99"/>
      <c r="F332" s="99"/>
      <c r="G332" s="99"/>
      <c r="H332" s="99"/>
      <c r="I332" s="99"/>
      <c r="J332" s="300"/>
      <c r="K332" s="443"/>
      <c r="L332" s="120"/>
      <c r="M332" s="185"/>
      <c r="N332" s="186"/>
      <c r="O332" s="314"/>
      <c r="P332" s="114"/>
      <c r="Q332" s="114"/>
      <c r="R332" s="314"/>
      <c r="S332" s="314"/>
      <c r="T332" s="186"/>
      <c r="U332" s="186"/>
      <c r="V332" s="188"/>
      <c r="W332" s="188"/>
      <c r="X332" s="444"/>
    </row>
    <row r="333" spans="1:24" s="315" customFormat="1" x14ac:dyDescent="0.25">
      <c r="A333" s="299"/>
      <c r="B333" s="299"/>
      <c r="C333" s="99"/>
      <c r="D333" s="99"/>
      <c r="E333" s="99"/>
      <c r="F333" s="99"/>
      <c r="G333" s="99"/>
      <c r="H333" s="99"/>
      <c r="I333" s="99"/>
      <c r="J333" s="300"/>
      <c r="K333" s="443"/>
      <c r="L333" s="120"/>
      <c r="M333" s="185"/>
      <c r="N333" s="186"/>
      <c r="O333" s="314"/>
      <c r="P333" s="114"/>
      <c r="Q333" s="114"/>
      <c r="R333" s="314"/>
      <c r="S333" s="314"/>
      <c r="T333" s="186"/>
      <c r="U333" s="186"/>
      <c r="V333" s="188"/>
      <c r="W333" s="188"/>
      <c r="X333" s="444"/>
    </row>
    <row r="334" spans="1:24" s="315" customFormat="1" x14ac:dyDescent="0.25">
      <c r="A334" s="299"/>
      <c r="B334" s="299"/>
      <c r="C334" s="99"/>
      <c r="D334" s="99"/>
      <c r="E334" s="99"/>
      <c r="F334" s="99"/>
      <c r="G334" s="99"/>
      <c r="H334" s="99"/>
      <c r="I334" s="99"/>
      <c r="J334" s="300"/>
      <c r="K334" s="443"/>
      <c r="L334" s="120"/>
      <c r="M334" s="185"/>
      <c r="N334" s="186"/>
      <c r="O334" s="314"/>
      <c r="P334" s="114"/>
      <c r="Q334" s="114"/>
      <c r="R334" s="314"/>
      <c r="S334" s="314"/>
      <c r="T334" s="186"/>
      <c r="U334" s="186"/>
      <c r="V334" s="188"/>
      <c r="W334" s="188"/>
      <c r="X334" s="444"/>
    </row>
    <row r="335" spans="1:24" s="315" customFormat="1" x14ac:dyDescent="0.25">
      <c r="A335" s="299"/>
      <c r="B335" s="299"/>
      <c r="C335" s="99"/>
      <c r="D335" s="99"/>
      <c r="E335" s="99"/>
      <c r="F335" s="99"/>
      <c r="G335" s="99"/>
      <c r="H335" s="99"/>
      <c r="I335" s="99"/>
      <c r="J335" s="300"/>
      <c r="K335" s="443"/>
      <c r="L335" s="120"/>
      <c r="M335" s="185"/>
      <c r="N335" s="186"/>
      <c r="O335" s="314"/>
      <c r="P335" s="114"/>
      <c r="Q335" s="114"/>
      <c r="R335" s="314"/>
      <c r="S335" s="314"/>
      <c r="T335" s="186"/>
      <c r="U335" s="186"/>
      <c r="V335" s="188"/>
      <c r="W335" s="188"/>
      <c r="X335" s="444"/>
    </row>
    <row r="336" spans="1:24" s="315" customFormat="1" x14ac:dyDescent="0.25">
      <c r="A336" s="299"/>
      <c r="B336" s="299"/>
      <c r="C336" s="99"/>
      <c r="D336" s="99"/>
      <c r="E336" s="99"/>
      <c r="F336" s="99"/>
      <c r="G336" s="99"/>
      <c r="H336" s="99"/>
      <c r="I336" s="99"/>
      <c r="J336" s="300"/>
      <c r="K336" s="443"/>
      <c r="L336" s="120"/>
      <c r="M336" s="185"/>
      <c r="N336" s="186"/>
      <c r="O336" s="314"/>
      <c r="P336" s="114"/>
      <c r="Q336" s="114"/>
      <c r="R336" s="314"/>
      <c r="S336" s="314"/>
      <c r="T336" s="186"/>
      <c r="U336" s="186"/>
      <c r="V336" s="188"/>
      <c r="W336" s="188"/>
      <c r="X336" s="444"/>
    </row>
    <row r="337" spans="1:24" s="315" customFormat="1" x14ac:dyDescent="0.25">
      <c r="A337" s="299"/>
      <c r="B337" s="299"/>
      <c r="C337" s="99"/>
      <c r="D337" s="99"/>
      <c r="E337" s="99"/>
      <c r="F337" s="99"/>
      <c r="G337" s="99"/>
      <c r="H337" s="99"/>
      <c r="I337" s="99"/>
      <c r="J337" s="300"/>
      <c r="K337" s="443"/>
      <c r="L337" s="120"/>
      <c r="M337" s="185"/>
      <c r="N337" s="186"/>
      <c r="O337" s="314"/>
      <c r="P337" s="114"/>
      <c r="Q337" s="114"/>
      <c r="R337" s="314"/>
      <c r="S337" s="314"/>
      <c r="T337" s="186"/>
      <c r="U337" s="186"/>
      <c r="V337" s="188"/>
      <c r="W337" s="188"/>
      <c r="X337" s="444"/>
    </row>
    <row r="338" spans="1:24" s="315" customFormat="1" x14ac:dyDescent="0.25">
      <c r="A338" s="299"/>
      <c r="B338" s="299"/>
      <c r="C338" s="99"/>
      <c r="D338" s="99"/>
      <c r="E338" s="99"/>
      <c r="F338" s="99"/>
      <c r="G338" s="99"/>
      <c r="H338" s="99"/>
      <c r="I338" s="99"/>
      <c r="J338" s="300"/>
      <c r="K338" s="443"/>
      <c r="L338" s="120"/>
      <c r="M338" s="185"/>
      <c r="N338" s="186"/>
      <c r="O338" s="314"/>
      <c r="P338" s="114"/>
      <c r="Q338" s="114"/>
      <c r="R338" s="314"/>
      <c r="S338" s="314"/>
      <c r="T338" s="186"/>
      <c r="U338" s="186"/>
      <c r="V338" s="188"/>
      <c r="W338" s="188"/>
      <c r="X338" s="444"/>
    </row>
    <row r="339" spans="1:24" s="315" customFormat="1" x14ac:dyDescent="0.25">
      <c r="A339" s="299"/>
      <c r="B339" s="299"/>
      <c r="C339" s="99"/>
      <c r="D339" s="99"/>
      <c r="E339" s="99"/>
      <c r="F339" s="99"/>
      <c r="G339" s="99"/>
      <c r="H339" s="99"/>
      <c r="I339" s="99"/>
      <c r="J339" s="300"/>
      <c r="K339" s="443"/>
      <c r="L339" s="120"/>
      <c r="M339" s="185"/>
      <c r="N339" s="186"/>
      <c r="O339" s="314"/>
      <c r="P339" s="114"/>
      <c r="Q339" s="114"/>
      <c r="R339" s="314"/>
      <c r="S339" s="314"/>
      <c r="T339" s="186"/>
      <c r="U339" s="186"/>
      <c r="V339" s="188"/>
      <c r="W339" s="188"/>
      <c r="X339" s="444"/>
    </row>
    <row r="340" spans="1:24" s="315" customFormat="1" x14ac:dyDescent="0.25">
      <c r="A340" s="299"/>
      <c r="B340" s="299"/>
      <c r="C340" s="99"/>
      <c r="D340" s="99"/>
      <c r="E340" s="99"/>
      <c r="F340" s="99"/>
      <c r="G340" s="99"/>
      <c r="H340" s="99"/>
      <c r="I340" s="99"/>
      <c r="J340" s="300"/>
      <c r="K340" s="443"/>
      <c r="L340" s="120"/>
      <c r="M340" s="185"/>
      <c r="N340" s="186"/>
      <c r="O340" s="314"/>
      <c r="P340" s="114"/>
      <c r="Q340" s="114"/>
      <c r="R340" s="314"/>
      <c r="S340" s="314"/>
      <c r="T340" s="186"/>
      <c r="U340" s="186"/>
      <c r="V340" s="188"/>
      <c r="W340" s="188"/>
      <c r="X340" s="444"/>
    </row>
    <row r="341" spans="1:24" s="315" customFormat="1" x14ac:dyDescent="0.25">
      <c r="A341" s="299"/>
      <c r="B341" s="299"/>
      <c r="C341" s="99"/>
      <c r="D341" s="99"/>
      <c r="E341" s="99"/>
      <c r="F341" s="99"/>
      <c r="G341" s="99"/>
      <c r="H341" s="99"/>
      <c r="I341" s="99"/>
      <c r="J341" s="300"/>
      <c r="K341" s="443"/>
      <c r="L341" s="120"/>
      <c r="M341" s="185"/>
      <c r="N341" s="186"/>
      <c r="O341" s="314"/>
      <c r="P341" s="114"/>
      <c r="Q341" s="114"/>
      <c r="R341" s="314"/>
      <c r="S341" s="314"/>
      <c r="T341" s="186"/>
      <c r="U341" s="186"/>
      <c r="V341" s="188"/>
      <c r="W341" s="188"/>
      <c r="X341" s="444"/>
    </row>
    <row r="342" spans="1:24" s="315" customFormat="1" x14ac:dyDescent="0.25">
      <c r="A342" s="299"/>
      <c r="B342" s="299"/>
      <c r="C342" s="99"/>
      <c r="D342" s="99"/>
      <c r="E342" s="99"/>
      <c r="F342" s="99"/>
      <c r="G342" s="99"/>
      <c r="H342" s="99"/>
      <c r="I342" s="99"/>
      <c r="J342" s="300"/>
      <c r="K342" s="443"/>
      <c r="L342" s="120"/>
      <c r="M342" s="185"/>
      <c r="N342" s="186"/>
      <c r="O342" s="314"/>
      <c r="P342" s="114"/>
      <c r="Q342" s="114"/>
      <c r="R342" s="314"/>
      <c r="S342" s="314"/>
      <c r="T342" s="186"/>
      <c r="U342" s="186"/>
      <c r="V342" s="188"/>
      <c r="W342" s="188"/>
      <c r="X342" s="444"/>
    </row>
    <row r="343" spans="1:24" s="315" customFormat="1" x14ac:dyDescent="0.25">
      <c r="A343" s="299"/>
      <c r="B343" s="299"/>
      <c r="C343" s="99"/>
      <c r="D343" s="99"/>
      <c r="E343" s="99"/>
      <c r="F343" s="99"/>
      <c r="G343" s="99"/>
      <c r="H343" s="99"/>
      <c r="I343" s="99"/>
      <c r="J343" s="300"/>
      <c r="K343" s="443"/>
      <c r="L343" s="120"/>
      <c r="M343" s="185"/>
      <c r="N343" s="186"/>
      <c r="O343" s="314"/>
      <c r="P343" s="114"/>
      <c r="Q343" s="114"/>
      <c r="R343" s="314"/>
      <c r="S343" s="314"/>
      <c r="T343" s="186"/>
      <c r="U343" s="186"/>
      <c r="V343" s="188"/>
      <c r="W343" s="188"/>
      <c r="X343" s="444"/>
    </row>
    <row r="344" spans="1:24" s="315" customFormat="1" x14ac:dyDescent="0.25">
      <c r="A344" s="299"/>
      <c r="B344" s="299"/>
      <c r="C344" s="99"/>
      <c r="D344" s="99"/>
      <c r="E344" s="99"/>
      <c r="F344" s="99"/>
      <c r="G344" s="99"/>
      <c r="H344" s="99"/>
      <c r="I344" s="99"/>
      <c r="J344" s="300"/>
      <c r="K344" s="443"/>
      <c r="L344" s="120"/>
      <c r="M344" s="185"/>
      <c r="N344" s="186"/>
      <c r="O344" s="314"/>
      <c r="P344" s="114"/>
      <c r="Q344" s="114"/>
      <c r="R344" s="314"/>
      <c r="S344" s="314"/>
      <c r="T344" s="186"/>
      <c r="U344" s="186"/>
      <c r="V344" s="188"/>
      <c r="W344" s="188"/>
      <c r="X344" s="444"/>
    </row>
    <row r="345" spans="1:24" s="315" customFormat="1" x14ac:dyDescent="0.25">
      <c r="A345" s="299"/>
      <c r="B345" s="299"/>
      <c r="C345" s="99"/>
      <c r="D345" s="99"/>
      <c r="E345" s="99"/>
      <c r="F345" s="99"/>
      <c r="G345" s="99"/>
      <c r="H345" s="99"/>
      <c r="I345" s="99"/>
      <c r="J345" s="300"/>
      <c r="K345" s="443"/>
      <c r="L345" s="120"/>
      <c r="M345" s="185"/>
      <c r="N345" s="186"/>
      <c r="O345" s="314"/>
      <c r="P345" s="114"/>
      <c r="Q345" s="114"/>
      <c r="R345" s="314"/>
      <c r="S345" s="314"/>
      <c r="T345" s="186"/>
      <c r="U345" s="186"/>
      <c r="V345" s="188"/>
      <c r="W345" s="188"/>
      <c r="X345" s="444"/>
    </row>
    <row r="346" spans="1:24" s="315" customFormat="1" x14ac:dyDescent="0.25">
      <c r="A346" s="299"/>
      <c r="B346" s="299"/>
      <c r="C346" s="99"/>
      <c r="D346" s="99"/>
      <c r="E346" s="99"/>
      <c r="F346" s="99"/>
      <c r="G346" s="99"/>
      <c r="H346" s="99"/>
      <c r="I346" s="99"/>
      <c r="J346" s="300"/>
      <c r="K346" s="443"/>
      <c r="L346" s="120"/>
      <c r="M346" s="185"/>
      <c r="N346" s="186"/>
      <c r="O346" s="314"/>
      <c r="P346" s="114"/>
      <c r="Q346" s="114"/>
      <c r="R346" s="314"/>
      <c r="S346" s="314"/>
      <c r="T346" s="186"/>
      <c r="U346" s="186"/>
      <c r="V346" s="188"/>
      <c r="W346" s="188"/>
      <c r="X346" s="444"/>
    </row>
    <row r="347" spans="1:24" s="315" customFormat="1" x14ac:dyDescent="0.25">
      <c r="A347" s="299"/>
      <c r="B347" s="299"/>
      <c r="C347" s="99"/>
      <c r="D347" s="99"/>
      <c r="E347" s="99"/>
      <c r="F347" s="99"/>
      <c r="G347" s="99"/>
      <c r="H347" s="99"/>
      <c r="I347" s="99"/>
      <c r="J347" s="300"/>
      <c r="K347" s="443"/>
      <c r="L347" s="120"/>
      <c r="M347" s="185"/>
      <c r="N347" s="186"/>
      <c r="O347" s="314"/>
      <c r="P347" s="114"/>
      <c r="Q347" s="114"/>
      <c r="R347" s="314"/>
      <c r="S347" s="314"/>
      <c r="T347" s="186"/>
      <c r="U347" s="186"/>
      <c r="V347" s="188"/>
      <c r="W347" s="188"/>
      <c r="X347" s="444"/>
    </row>
    <row r="348" spans="1:24" s="315" customFormat="1" x14ac:dyDescent="0.25">
      <c r="A348" s="299"/>
      <c r="B348" s="299"/>
      <c r="C348" s="99"/>
      <c r="D348" s="99"/>
      <c r="E348" s="99"/>
      <c r="F348" s="99"/>
      <c r="G348" s="99"/>
      <c r="H348" s="99"/>
      <c r="I348" s="99"/>
      <c r="J348" s="300"/>
      <c r="K348" s="443"/>
      <c r="L348" s="120"/>
      <c r="M348" s="185"/>
      <c r="N348" s="186"/>
      <c r="O348" s="314"/>
      <c r="P348" s="114"/>
      <c r="Q348" s="114"/>
      <c r="R348" s="314"/>
      <c r="S348" s="314"/>
      <c r="T348" s="186"/>
      <c r="U348" s="186"/>
      <c r="V348" s="188"/>
      <c r="W348" s="188"/>
      <c r="X348" s="444"/>
    </row>
    <row r="349" spans="1:24" s="315" customFormat="1" x14ac:dyDescent="0.25">
      <c r="A349" s="299"/>
      <c r="B349" s="299"/>
      <c r="C349" s="99"/>
      <c r="D349" s="99"/>
      <c r="E349" s="99"/>
      <c r="F349" s="99"/>
      <c r="G349" s="99"/>
      <c r="H349" s="99"/>
      <c r="I349" s="99"/>
      <c r="J349" s="300"/>
      <c r="K349" s="443"/>
      <c r="L349" s="120"/>
      <c r="M349" s="185"/>
      <c r="N349" s="186"/>
      <c r="O349" s="314"/>
      <c r="P349" s="114"/>
      <c r="Q349" s="114"/>
      <c r="R349" s="314"/>
      <c r="S349" s="314"/>
      <c r="T349" s="186"/>
      <c r="U349" s="186"/>
      <c r="V349" s="188"/>
      <c r="W349" s="188"/>
      <c r="X349" s="444"/>
    </row>
    <row r="350" spans="1:24" s="315" customFormat="1" x14ac:dyDescent="0.25">
      <c r="A350" s="299"/>
      <c r="B350" s="299"/>
      <c r="C350" s="99"/>
      <c r="D350" s="99"/>
      <c r="E350" s="99"/>
      <c r="F350" s="99"/>
      <c r="G350" s="99"/>
      <c r="H350" s="99"/>
      <c r="I350" s="99"/>
      <c r="J350" s="300"/>
      <c r="K350" s="443"/>
      <c r="L350" s="120"/>
      <c r="M350" s="185"/>
      <c r="N350" s="186"/>
      <c r="O350" s="314"/>
      <c r="P350" s="114"/>
      <c r="Q350" s="114"/>
      <c r="R350" s="314"/>
      <c r="S350" s="314"/>
      <c r="T350" s="186"/>
      <c r="U350" s="186"/>
      <c r="V350" s="188"/>
      <c r="W350" s="188"/>
      <c r="X350" s="444"/>
    </row>
    <row r="351" spans="1:24" s="315" customFormat="1" x14ac:dyDescent="0.25">
      <c r="A351" s="299"/>
      <c r="B351" s="299"/>
      <c r="C351" s="99"/>
      <c r="D351" s="99"/>
      <c r="E351" s="99"/>
      <c r="F351" s="99"/>
      <c r="G351" s="99"/>
      <c r="H351" s="99"/>
      <c r="I351" s="99"/>
      <c r="J351" s="300"/>
      <c r="K351" s="443"/>
      <c r="L351" s="120"/>
      <c r="M351" s="185"/>
      <c r="N351" s="186"/>
      <c r="O351" s="314"/>
      <c r="P351" s="114"/>
      <c r="Q351" s="114"/>
      <c r="R351" s="314"/>
      <c r="S351" s="314"/>
      <c r="T351" s="186"/>
      <c r="U351" s="186"/>
      <c r="V351" s="188"/>
      <c r="W351" s="188"/>
      <c r="X351" s="444"/>
    </row>
    <row r="352" spans="1:24" s="315" customFormat="1" x14ac:dyDescent="0.25">
      <c r="A352" s="299"/>
      <c r="B352" s="299"/>
      <c r="C352" s="99"/>
      <c r="D352" s="99"/>
      <c r="E352" s="99"/>
      <c r="F352" s="99"/>
      <c r="G352" s="99"/>
      <c r="H352" s="99"/>
      <c r="I352" s="99"/>
      <c r="J352" s="300"/>
      <c r="K352" s="443"/>
      <c r="L352" s="120"/>
      <c r="M352" s="185"/>
      <c r="N352" s="186"/>
      <c r="O352" s="314"/>
      <c r="P352" s="114"/>
      <c r="Q352" s="114"/>
      <c r="R352" s="314"/>
      <c r="S352" s="314"/>
      <c r="T352" s="186"/>
      <c r="U352" s="186"/>
      <c r="V352" s="188"/>
      <c r="W352" s="188"/>
      <c r="X352" s="444"/>
    </row>
    <row r="353" spans="1:24" s="315" customFormat="1" x14ac:dyDescent="0.25">
      <c r="A353" s="299"/>
      <c r="B353" s="299"/>
      <c r="C353" s="99"/>
      <c r="D353" s="99"/>
      <c r="E353" s="99"/>
      <c r="F353" s="99"/>
      <c r="G353" s="99"/>
      <c r="H353" s="99"/>
      <c r="I353" s="99"/>
      <c r="J353" s="300"/>
      <c r="K353" s="443"/>
      <c r="L353" s="120"/>
      <c r="M353" s="185"/>
      <c r="N353" s="186"/>
      <c r="O353" s="314"/>
      <c r="P353" s="114"/>
      <c r="Q353" s="114"/>
      <c r="R353" s="314"/>
      <c r="S353" s="314"/>
      <c r="T353" s="186"/>
      <c r="U353" s="186"/>
      <c r="V353" s="188"/>
      <c r="W353" s="188"/>
      <c r="X353" s="444"/>
    </row>
    <row r="354" spans="1:24" s="315" customFormat="1" x14ac:dyDescent="0.25">
      <c r="A354" s="299"/>
      <c r="B354" s="299"/>
      <c r="C354" s="99"/>
      <c r="D354" s="99"/>
      <c r="E354" s="99"/>
      <c r="F354" s="99"/>
      <c r="G354" s="99"/>
      <c r="H354" s="99"/>
      <c r="I354" s="99"/>
      <c r="J354" s="300"/>
      <c r="K354" s="443"/>
      <c r="L354" s="120"/>
      <c r="M354" s="185"/>
      <c r="N354" s="186"/>
      <c r="O354" s="314"/>
      <c r="P354" s="114"/>
      <c r="Q354" s="114"/>
      <c r="R354" s="314"/>
      <c r="S354" s="314"/>
      <c r="T354" s="186"/>
      <c r="U354" s="186"/>
      <c r="V354" s="188"/>
      <c r="W354" s="188"/>
      <c r="X354" s="444"/>
    </row>
    <row r="355" spans="1:24" s="315" customFormat="1" x14ac:dyDescent="0.25">
      <c r="A355" s="299"/>
      <c r="B355" s="299"/>
      <c r="C355" s="99"/>
      <c r="D355" s="99"/>
      <c r="E355" s="99"/>
      <c r="F355" s="99"/>
      <c r="G355" s="99"/>
      <c r="H355" s="99"/>
      <c r="I355" s="99"/>
      <c r="J355" s="300"/>
      <c r="K355" s="443"/>
      <c r="L355" s="120"/>
      <c r="M355" s="185"/>
      <c r="N355" s="186"/>
      <c r="O355" s="314"/>
      <c r="P355" s="114"/>
      <c r="Q355" s="114"/>
      <c r="R355" s="314"/>
      <c r="S355" s="314"/>
      <c r="T355" s="186"/>
      <c r="U355" s="186"/>
      <c r="V355" s="188"/>
      <c r="W355" s="188"/>
      <c r="X355" s="444"/>
    </row>
    <row r="356" spans="1:24" s="315" customFormat="1" x14ac:dyDescent="0.25">
      <c r="A356" s="299"/>
      <c r="B356" s="299"/>
      <c r="C356" s="99"/>
      <c r="D356" s="99"/>
      <c r="E356" s="99"/>
      <c r="F356" s="99"/>
      <c r="G356" s="99"/>
      <c r="H356" s="99"/>
      <c r="I356" s="99"/>
      <c r="J356" s="300"/>
      <c r="K356" s="443"/>
      <c r="L356" s="120"/>
      <c r="M356" s="185"/>
      <c r="N356" s="186"/>
      <c r="O356" s="314"/>
      <c r="P356" s="114"/>
      <c r="Q356" s="114"/>
      <c r="R356" s="314"/>
      <c r="S356" s="314"/>
      <c r="T356" s="186"/>
      <c r="U356" s="186"/>
      <c r="V356" s="188"/>
      <c r="W356" s="188"/>
      <c r="X356" s="444"/>
    </row>
    <row r="357" spans="1:24" s="315" customFormat="1" x14ac:dyDescent="0.25">
      <c r="A357" s="299"/>
      <c r="B357" s="299"/>
      <c r="C357" s="99"/>
      <c r="D357" s="99"/>
      <c r="E357" s="99"/>
      <c r="F357" s="99"/>
      <c r="G357" s="99"/>
      <c r="H357" s="99"/>
      <c r="I357" s="99"/>
      <c r="J357" s="300"/>
      <c r="K357" s="443"/>
      <c r="L357" s="120"/>
      <c r="M357" s="185"/>
      <c r="N357" s="186"/>
      <c r="O357" s="314"/>
      <c r="P357" s="114"/>
      <c r="Q357" s="114"/>
      <c r="R357" s="314"/>
      <c r="S357" s="314"/>
      <c r="T357" s="186"/>
      <c r="U357" s="186"/>
      <c r="V357" s="188"/>
      <c r="W357" s="188"/>
      <c r="X357" s="444"/>
    </row>
    <row r="358" spans="1:24" s="315" customFormat="1" x14ac:dyDescent="0.25">
      <c r="A358" s="299"/>
      <c r="B358" s="299"/>
      <c r="C358" s="99"/>
      <c r="D358" s="99"/>
      <c r="E358" s="99"/>
      <c r="F358" s="99"/>
      <c r="G358" s="99"/>
      <c r="H358" s="99"/>
      <c r="I358" s="99"/>
      <c r="J358" s="300"/>
      <c r="K358" s="443"/>
      <c r="L358" s="120"/>
      <c r="M358" s="185"/>
      <c r="N358" s="186"/>
      <c r="O358" s="314"/>
      <c r="P358" s="114"/>
      <c r="Q358" s="114"/>
      <c r="R358" s="314"/>
      <c r="S358" s="314"/>
      <c r="T358" s="186"/>
      <c r="U358" s="186"/>
      <c r="V358" s="188"/>
      <c r="W358" s="188"/>
      <c r="X358" s="444"/>
    </row>
    <row r="359" spans="1:24" s="315" customFormat="1" x14ac:dyDescent="0.25">
      <c r="A359" s="299"/>
      <c r="B359" s="299"/>
      <c r="C359" s="99"/>
      <c r="D359" s="99"/>
      <c r="E359" s="99"/>
      <c r="F359" s="99"/>
      <c r="G359" s="99"/>
      <c r="H359" s="99"/>
      <c r="I359" s="99"/>
      <c r="J359" s="300"/>
      <c r="K359" s="443"/>
      <c r="L359" s="120"/>
      <c r="M359" s="185"/>
      <c r="N359" s="186"/>
      <c r="O359" s="314"/>
      <c r="P359" s="114"/>
      <c r="Q359" s="114"/>
      <c r="R359" s="314"/>
      <c r="S359" s="314"/>
      <c r="T359" s="186"/>
      <c r="U359" s="186"/>
      <c r="V359" s="188"/>
      <c r="W359" s="188"/>
      <c r="X359" s="444"/>
    </row>
    <row r="360" spans="1:24" s="315" customFormat="1" x14ac:dyDescent="0.25">
      <c r="A360" s="299"/>
      <c r="B360" s="299"/>
      <c r="C360" s="99"/>
      <c r="D360" s="99"/>
      <c r="E360" s="99"/>
      <c r="F360" s="99"/>
      <c r="G360" s="99"/>
      <c r="H360" s="99"/>
      <c r="I360" s="99"/>
      <c r="J360" s="300"/>
      <c r="K360" s="443"/>
      <c r="L360" s="120"/>
      <c r="M360" s="185"/>
      <c r="N360" s="186"/>
      <c r="O360" s="314"/>
      <c r="P360" s="114"/>
      <c r="Q360" s="114"/>
      <c r="R360" s="314"/>
      <c r="S360" s="314"/>
      <c r="T360" s="186"/>
      <c r="U360" s="186"/>
      <c r="V360" s="188"/>
      <c r="W360" s="188"/>
      <c r="X360" s="444"/>
    </row>
    <row r="361" spans="1:24" s="315" customFormat="1" x14ac:dyDescent="0.25">
      <c r="A361" s="299"/>
      <c r="B361" s="299"/>
      <c r="C361" s="99"/>
      <c r="D361" s="99"/>
      <c r="E361" s="99"/>
      <c r="F361" s="99"/>
      <c r="G361" s="99"/>
      <c r="H361" s="99"/>
      <c r="I361" s="99"/>
      <c r="J361" s="300"/>
      <c r="K361" s="443"/>
      <c r="L361" s="120"/>
      <c r="M361" s="185"/>
      <c r="N361" s="186"/>
      <c r="O361" s="314"/>
      <c r="P361" s="114"/>
      <c r="Q361" s="114"/>
      <c r="R361" s="314"/>
      <c r="S361" s="314"/>
      <c r="T361" s="186"/>
      <c r="U361" s="186"/>
      <c r="V361" s="188"/>
      <c r="W361" s="188"/>
      <c r="X361" s="444"/>
    </row>
    <row r="362" spans="1:24" s="315" customFormat="1" x14ac:dyDescent="0.25">
      <c r="A362" s="299"/>
      <c r="B362" s="299"/>
      <c r="C362" s="99"/>
      <c r="D362" s="99"/>
      <c r="E362" s="99"/>
      <c r="F362" s="99"/>
      <c r="G362" s="99"/>
      <c r="H362" s="99"/>
      <c r="I362" s="99"/>
      <c r="J362" s="300"/>
      <c r="K362" s="443"/>
      <c r="L362" s="120"/>
      <c r="M362" s="185"/>
      <c r="N362" s="186"/>
      <c r="O362" s="314"/>
      <c r="P362" s="114"/>
      <c r="Q362" s="114"/>
      <c r="R362" s="314"/>
      <c r="S362" s="314"/>
      <c r="T362" s="186"/>
      <c r="U362" s="186"/>
      <c r="V362" s="188"/>
      <c r="W362" s="188"/>
      <c r="X362" s="444"/>
    </row>
    <row r="363" spans="1:24" s="315" customFormat="1" x14ac:dyDescent="0.25">
      <c r="A363" s="299"/>
      <c r="B363" s="299"/>
      <c r="C363" s="99"/>
      <c r="D363" s="99"/>
      <c r="E363" s="99"/>
      <c r="F363" s="99"/>
      <c r="G363" s="99"/>
      <c r="H363" s="99"/>
      <c r="I363" s="99"/>
      <c r="J363" s="300"/>
      <c r="K363" s="443"/>
      <c r="L363" s="120"/>
      <c r="M363" s="185"/>
      <c r="N363" s="186"/>
      <c r="O363" s="314"/>
      <c r="P363" s="114"/>
      <c r="Q363" s="114"/>
      <c r="R363" s="314"/>
      <c r="S363" s="314"/>
      <c r="T363" s="186"/>
      <c r="U363" s="186"/>
      <c r="V363" s="188"/>
      <c r="W363" s="188"/>
      <c r="X363" s="444"/>
    </row>
    <row r="364" spans="1:24" s="315" customFormat="1" x14ac:dyDescent="0.25">
      <c r="A364" s="299"/>
      <c r="B364" s="299"/>
      <c r="C364" s="99"/>
      <c r="D364" s="99"/>
      <c r="E364" s="99"/>
      <c r="F364" s="99"/>
      <c r="G364" s="99"/>
      <c r="H364" s="99"/>
      <c r="I364" s="99"/>
      <c r="J364" s="300"/>
      <c r="K364" s="443"/>
      <c r="L364" s="120"/>
      <c r="M364" s="185"/>
      <c r="N364" s="186"/>
      <c r="O364" s="314"/>
      <c r="P364" s="114"/>
      <c r="Q364" s="114"/>
      <c r="R364" s="314"/>
      <c r="S364" s="314"/>
      <c r="T364" s="186"/>
      <c r="U364" s="186"/>
      <c r="V364" s="188"/>
      <c r="W364" s="188"/>
      <c r="X364" s="444"/>
    </row>
    <row r="365" spans="1:24" s="315" customFormat="1" x14ac:dyDescent="0.25">
      <c r="A365" s="299"/>
      <c r="B365" s="299"/>
      <c r="C365" s="99"/>
      <c r="D365" s="99"/>
      <c r="E365" s="99"/>
      <c r="F365" s="99"/>
      <c r="G365" s="99"/>
      <c r="H365" s="99"/>
      <c r="I365" s="99"/>
      <c r="J365" s="300"/>
      <c r="K365" s="443"/>
      <c r="L365" s="120"/>
      <c r="M365" s="185"/>
      <c r="N365" s="186"/>
      <c r="O365" s="314"/>
      <c r="P365" s="114"/>
      <c r="Q365" s="114"/>
      <c r="R365" s="314"/>
      <c r="S365" s="314"/>
      <c r="T365" s="186"/>
      <c r="U365" s="186"/>
      <c r="V365" s="188"/>
      <c r="W365" s="188"/>
      <c r="X365" s="444"/>
    </row>
    <row r="366" spans="1:24" s="315" customFormat="1" x14ac:dyDescent="0.25">
      <c r="A366" s="299"/>
      <c r="B366" s="299"/>
      <c r="C366" s="99"/>
      <c r="D366" s="99"/>
      <c r="E366" s="99"/>
      <c r="F366" s="99"/>
      <c r="G366" s="99"/>
      <c r="H366" s="99"/>
      <c r="I366" s="99"/>
      <c r="J366" s="300"/>
      <c r="K366" s="443"/>
      <c r="L366" s="120"/>
      <c r="M366" s="185"/>
      <c r="N366" s="186"/>
      <c r="O366" s="314"/>
      <c r="P366" s="114"/>
      <c r="Q366" s="114"/>
      <c r="R366" s="314"/>
      <c r="S366" s="314"/>
      <c r="T366" s="186"/>
      <c r="U366" s="186"/>
      <c r="V366" s="188"/>
      <c r="W366" s="188"/>
      <c r="X366" s="444"/>
    </row>
    <row r="367" spans="1:24" s="315" customFormat="1" x14ac:dyDescent="0.25">
      <c r="A367" s="299"/>
      <c r="B367" s="299"/>
      <c r="C367" s="99"/>
      <c r="D367" s="99"/>
      <c r="E367" s="99"/>
      <c r="F367" s="99"/>
      <c r="G367" s="99"/>
      <c r="H367" s="99"/>
      <c r="I367" s="99"/>
      <c r="J367" s="300"/>
      <c r="K367" s="443"/>
      <c r="L367" s="120"/>
      <c r="M367" s="185"/>
      <c r="N367" s="186"/>
      <c r="O367" s="314"/>
      <c r="P367" s="114"/>
      <c r="Q367" s="114"/>
      <c r="R367" s="314"/>
      <c r="S367" s="314"/>
      <c r="T367" s="186"/>
      <c r="U367" s="186"/>
      <c r="V367" s="188"/>
      <c r="W367" s="188"/>
      <c r="X367" s="444"/>
    </row>
    <row r="368" spans="1:24" s="315" customFormat="1" x14ac:dyDescent="0.25">
      <c r="A368" s="299"/>
      <c r="B368" s="299"/>
      <c r="C368" s="99"/>
      <c r="D368" s="99"/>
      <c r="E368" s="99"/>
      <c r="F368" s="99"/>
      <c r="G368" s="99"/>
      <c r="H368" s="99"/>
      <c r="I368" s="99"/>
      <c r="J368" s="300"/>
      <c r="K368" s="443"/>
      <c r="L368" s="120"/>
      <c r="M368" s="185"/>
      <c r="N368" s="186"/>
      <c r="O368" s="314"/>
      <c r="P368" s="114"/>
      <c r="Q368" s="114"/>
      <c r="R368" s="314"/>
      <c r="S368" s="314"/>
      <c r="T368" s="186"/>
      <c r="U368" s="186"/>
      <c r="V368" s="188"/>
      <c r="W368" s="188"/>
      <c r="X368" s="444"/>
    </row>
    <row r="369" spans="1:24" s="315" customFormat="1" x14ac:dyDescent="0.25">
      <c r="A369" s="299"/>
      <c r="B369" s="299"/>
      <c r="C369" s="99"/>
      <c r="D369" s="99"/>
      <c r="E369" s="99"/>
      <c r="F369" s="99"/>
      <c r="G369" s="99"/>
      <c r="H369" s="99"/>
      <c r="I369" s="99"/>
      <c r="J369" s="300"/>
      <c r="K369" s="443"/>
      <c r="L369" s="120"/>
      <c r="M369" s="185"/>
      <c r="N369" s="186"/>
      <c r="O369" s="314"/>
      <c r="P369" s="114"/>
      <c r="Q369" s="114"/>
      <c r="R369" s="314"/>
      <c r="S369" s="314"/>
      <c r="T369" s="186"/>
      <c r="U369" s="186"/>
      <c r="V369" s="188"/>
      <c r="W369" s="188"/>
      <c r="X369" s="444"/>
    </row>
    <row r="370" spans="1:24" s="315" customFormat="1" x14ac:dyDescent="0.25">
      <c r="A370" s="299"/>
      <c r="B370" s="299"/>
      <c r="C370" s="99"/>
      <c r="D370" s="99"/>
      <c r="E370" s="99"/>
      <c r="F370" s="99"/>
      <c r="G370" s="99"/>
      <c r="H370" s="99"/>
      <c r="I370" s="99"/>
      <c r="J370" s="300"/>
      <c r="K370" s="443"/>
      <c r="L370" s="120"/>
      <c r="M370" s="185"/>
      <c r="N370" s="186"/>
      <c r="O370" s="314"/>
      <c r="P370" s="114"/>
      <c r="Q370" s="114"/>
      <c r="R370" s="314"/>
      <c r="S370" s="314"/>
      <c r="T370" s="186"/>
      <c r="U370" s="186"/>
      <c r="V370" s="188"/>
      <c r="W370" s="188"/>
      <c r="X370" s="444"/>
    </row>
    <row r="371" spans="1:24" s="315" customFormat="1" x14ac:dyDescent="0.25">
      <c r="A371" s="299"/>
      <c r="B371" s="299"/>
      <c r="C371" s="99"/>
      <c r="D371" s="99"/>
      <c r="E371" s="99"/>
      <c r="F371" s="99"/>
      <c r="G371" s="99"/>
      <c r="H371" s="99"/>
      <c r="I371" s="99"/>
      <c r="J371" s="300"/>
      <c r="K371" s="443"/>
      <c r="L371" s="120"/>
      <c r="M371" s="185"/>
      <c r="N371" s="186"/>
      <c r="O371" s="314"/>
      <c r="P371" s="114"/>
      <c r="Q371" s="114"/>
      <c r="R371" s="314"/>
      <c r="S371" s="314"/>
      <c r="T371" s="186"/>
      <c r="U371" s="186"/>
      <c r="V371" s="188"/>
      <c r="W371" s="188"/>
      <c r="X371" s="444"/>
    </row>
    <row r="372" spans="1:24" s="315" customFormat="1" x14ac:dyDescent="0.25">
      <c r="A372" s="299"/>
      <c r="B372" s="299"/>
      <c r="C372" s="99"/>
      <c r="D372" s="99"/>
      <c r="E372" s="99"/>
      <c r="F372" s="99"/>
      <c r="G372" s="99"/>
      <c r="H372" s="99"/>
      <c r="I372" s="99"/>
      <c r="J372" s="300"/>
      <c r="K372" s="443"/>
      <c r="L372" s="120"/>
      <c r="M372" s="185"/>
      <c r="N372" s="186"/>
      <c r="O372" s="314"/>
      <c r="P372" s="114"/>
      <c r="Q372" s="114"/>
      <c r="R372" s="314"/>
      <c r="S372" s="314"/>
      <c r="T372" s="186"/>
      <c r="U372" s="186"/>
      <c r="V372" s="188"/>
      <c r="W372" s="188"/>
      <c r="X372" s="444"/>
    </row>
    <row r="373" spans="1:24" s="315" customFormat="1" x14ac:dyDescent="0.25">
      <c r="A373" s="299"/>
      <c r="B373" s="299"/>
      <c r="C373" s="99"/>
      <c r="D373" s="99"/>
      <c r="E373" s="99"/>
      <c r="F373" s="99"/>
      <c r="G373" s="99"/>
      <c r="H373" s="99"/>
      <c r="I373" s="99"/>
      <c r="J373" s="300"/>
      <c r="K373" s="443"/>
      <c r="L373" s="120"/>
      <c r="M373" s="185"/>
      <c r="N373" s="186"/>
      <c r="O373" s="314"/>
      <c r="P373" s="114"/>
      <c r="Q373" s="114"/>
      <c r="R373" s="314"/>
      <c r="S373" s="314"/>
      <c r="T373" s="186"/>
      <c r="U373" s="186"/>
      <c r="V373" s="188"/>
      <c r="W373" s="188"/>
      <c r="X373" s="444"/>
    </row>
    <row r="374" spans="1:24" s="315" customFormat="1" x14ac:dyDescent="0.25">
      <c r="A374" s="299"/>
      <c r="B374" s="299"/>
      <c r="C374" s="99"/>
      <c r="D374" s="99"/>
      <c r="E374" s="99"/>
      <c r="F374" s="99"/>
      <c r="G374" s="99"/>
      <c r="H374" s="99"/>
      <c r="I374" s="99"/>
      <c r="J374" s="300"/>
      <c r="K374" s="443"/>
      <c r="L374" s="120"/>
      <c r="M374" s="185"/>
      <c r="N374" s="186"/>
      <c r="O374" s="314"/>
      <c r="P374" s="114"/>
      <c r="Q374" s="114"/>
      <c r="R374" s="314"/>
      <c r="S374" s="314"/>
      <c r="T374" s="186"/>
      <c r="U374" s="186"/>
      <c r="V374" s="188"/>
      <c r="W374" s="188"/>
      <c r="X374" s="444"/>
    </row>
    <row r="375" spans="1:24" s="315" customFormat="1" x14ac:dyDescent="0.25">
      <c r="A375" s="299"/>
      <c r="B375" s="299"/>
      <c r="C375" s="99"/>
      <c r="D375" s="99"/>
      <c r="E375" s="99"/>
      <c r="F375" s="99"/>
      <c r="G375" s="99"/>
      <c r="H375" s="99"/>
      <c r="I375" s="99"/>
      <c r="J375" s="300"/>
      <c r="K375" s="443"/>
      <c r="L375" s="120"/>
      <c r="M375" s="185"/>
      <c r="N375" s="186"/>
      <c r="O375" s="314"/>
      <c r="P375" s="114"/>
      <c r="Q375" s="114"/>
      <c r="R375" s="314"/>
      <c r="S375" s="314"/>
      <c r="T375" s="186"/>
      <c r="U375" s="186"/>
      <c r="V375" s="188"/>
      <c r="W375" s="188"/>
      <c r="X375" s="444"/>
    </row>
    <row r="376" spans="1:24" s="315" customFormat="1" x14ac:dyDescent="0.25">
      <c r="A376" s="299"/>
      <c r="B376" s="299"/>
      <c r="C376" s="99"/>
      <c r="D376" s="99"/>
      <c r="E376" s="99"/>
      <c r="F376" s="99"/>
      <c r="G376" s="99"/>
      <c r="H376" s="99"/>
      <c r="I376" s="99"/>
      <c r="J376" s="300"/>
      <c r="K376" s="443"/>
      <c r="L376" s="120"/>
      <c r="M376" s="185"/>
      <c r="N376" s="186"/>
      <c r="O376" s="314"/>
      <c r="P376" s="114"/>
      <c r="Q376" s="114"/>
      <c r="R376" s="314"/>
      <c r="S376" s="314"/>
      <c r="T376" s="186"/>
      <c r="U376" s="186"/>
      <c r="V376" s="188"/>
      <c r="W376" s="188"/>
      <c r="X376" s="444"/>
    </row>
    <row r="377" spans="1:24" s="315" customFormat="1" x14ac:dyDescent="0.25">
      <c r="A377" s="299"/>
      <c r="B377" s="299"/>
      <c r="C377" s="99"/>
      <c r="D377" s="99"/>
      <c r="E377" s="99"/>
      <c r="F377" s="99"/>
      <c r="G377" s="99"/>
      <c r="H377" s="99"/>
      <c r="I377" s="99"/>
      <c r="J377" s="300"/>
      <c r="K377" s="443"/>
      <c r="L377" s="120"/>
      <c r="M377" s="185"/>
      <c r="N377" s="186"/>
      <c r="O377" s="314"/>
      <c r="P377" s="114"/>
      <c r="Q377" s="114"/>
      <c r="R377" s="314"/>
      <c r="S377" s="314"/>
      <c r="T377" s="186"/>
      <c r="U377" s="186"/>
      <c r="V377" s="188"/>
      <c r="W377" s="188"/>
      <c r="X377" s="444"/>
    </row>
    <row r="378" spans="1:24" s="315" customFormat="1" x14ac:dyDescent="0.25">
      <c r="A378" s="299"/>
      <c r="B378" s="299"/>
      <c r="C378" s="99"/>
      <c r="D378" s="99"/>
      <c r="E378" s="99"/>
      <c r="F378" s="99"/>
      <c r="G378" s="99"/>
      <c r="H378" s="99"/>
      <c r="I378" s="99"/>
      <c r="J378" s="300"/>
      <c r="K378" s="443"/>
      <c r="L378" s="120"/>
      <c r="M378" s="185"/>
      <c r="N378" s="186"/>
      <c r="O378" s="314"/>
      <c r="P378" s="114"/>
      <c r="Q378" s="114"/>
      <c r="R378" s="314"/>
      <c r="S378" s="314"/>
      <c r="T378" s="186"/>
      <c r="U378" s="186"/>
      <c r="V378" s="188"/>
      <c r="W378" s="188"/>
      <c r="X378" s="444"/>
    </row>
    <row r="379" spans="1:24" s="315" customFormat="1" x14ac:dyDescent="0.25">
      <c r="A379" s="299"/>
      <c r="B379" s="299"/>
      <c r="C379" s="99"/>
      <c r="D379" s="99"/>
      <c r="E379" s="99"/>
      <c r="F379" s="99"/>
      <c r="G379" s="99"/>
      <c r="H379" s="99"/>
      <c r="I379" s="99"/>
      <c r="J379" s="300"/>
      <c r="K379" s="443"/>
      <c r="L379" s="120"/>
      <c r="M379" s="185"/>
      <c r="N379" s="186"/>
      <c r="O379" s="314"/>
      <c r="P379" s="114"/>
      <c r="Q379" s="114"/>
      <c r="R379" s="314"/>
      <c r="S379" s="314"/>
      <c r="T379" s="186"/>
      <c r="U379" s="186"/>
      <c r="V379" s="188"/>
      <c r="W379" s="188"/>
      <c r="X379" s="444"/>
    </row>
    <row r="380" spans="1:24" s="315" customFormat="1" x14ac:dyDescent="0.25">
      <c r="A380" s="299"/>
      <c r="B380" s="299"/>
      <c r="C380" s="99"/>
      <c r="D380" s="99"/>
      <c r="E380" s="99"/>
      <c r="F380" s="99"/>
      <c r="G380" s="99"/>
      <c r="H380" s="99"/>
      <c r="I380" s="99"/>
      <c r="J380" s="300"/>
      <c r="K380" s="443"/>
      <c r="L380" s="120"/>
      <c r="M380" s="185"/>
      <c r="N380" s="186"/>
      <c r="O380" s="314"/>
      <c r="P380" s="114"/>
      <c r="Q380" s="114"/>
      <c r="R380" s="314"/>
      <c r="S380" s="314"/>
      <c r="T380" s="186"/>
      <c r="U380" s="186"/>
      <c r="V380" s="188"/>
      <c r="W380" s="188"/>
      <c r="X380" s="444"/>
    </row>
    <row r="381" spans="1:24" s="315" customFormat="1" x14ac:dyDescent="0.25">
      <c r="A381" s="299"/>
      <c r="B381" s="299"/>
      <c r="C381" s="99"/>
      <c r="D381" s="99"/>
      <c r="E381" s="99"/>
      <c r="F381" s="99"/>
      <c r="G381" s="99"/>
      <c r="H381" s="99"/>
      <c r="I381" s="99"/>
      <c r="J381" s="300"/>
      <c r="K381" s="443"/>
      <c r="L381" s="120"/>
      <c r="M381" s="185"/>
      <c r="N381" s="186"/>
      <c r="O381" s="314"/>
      <c r="P381" s="114"/>
      <c r="Q381" s="114"/>
      <c r="R381" s="314"/>
      <c r="S381" s="314"/>
      <c r="T381" s="186"/>
      <c r="U381" s="186"/>
      <c r="V381" s="188"/>
      <c r="W381" s="188"/>
      <c r="X381" s="444"/>
    </row>
    <row r="382" spans="1:24" s="315" customFormat="1" x14ac:dyDescent="0.25">
      <c r="A382" s="299"/>
      <c r="B382" s="299"/>
      <c r="C382" s="99"/>
      <c r="D382" s="99"/>
      <c r="E382" s="99"/>
      <c r="F382" s="99"/>
      <c r="G382" s="99"/>
      <c r="H382" s="99"/>
      <c r="I382" s="99"/>
      <c r="J382" s="300"/>
      <c r="K382" s="443"/>
      <c r="L382" s="120"/>
      <c r="M382" s="185"/>
      <c r="N382" s="186"/>
      <c r="O382" s="314"/>
      <c r="P382" s="114"/>
      <c r="Q382" s="114"/>
      <c r="R382" s="314"/>
      <c r="S382" s="314"/>
      <c r="T382" s="186"/>
      <c r="U382" s="186"/>
      <c r="V382" s="188"/>
      <c r="W382" s="188"/>
      <c r="X382" s="444"/>
    </row>
    <row r="383" spans="1:24" s="315" customFormat="1" x14ac:dyDescent="0.25">
      <c r="A383" s="299"/>
      <c r="B383" s="299"/>
      <c r="C383" s="99"/>
      <c r="D383" s="99"/>
      <c r="E383" s="99"/>
      <c r="F383" s="99"/>
      <c r="G383" s="99"/>
      <c r="H383" s="99"/>
      <c r="I383" s="99"/>
      <c r="J383" s="300"/>
      <c r="K383" s="443"/>
      <c r="L383" s="120"/>
      <c r="M383" s="185"/>
      <c r="N383" s="186"/>
      <c r="O383" s="314"/>
      <c r="P383" s="114"/>
      <c r="Q383" s="114"/>
      <c r="R383" s="314"/>
      <c r="S383" s="314"/>
      <c r="T383" s="186"/>
      <c r="U383" s="186"/>
      <c r="V383" s="188"/>
      <c r="W383" s="188"/>
      <c r="X383" s="444"/>
    </row>
    <row r="384" spans="1:24" s="315" customFormat="1" x14ac:dyDescent="0.25">
      <c r="A384" s="299"/>
      <c r="B384" s="299"/>
      <c r="C384" s="99"/>
      <c r="D384" s="99"/>
      <c r="E384" s="99"/>
      <c r="F384" s="99"/>
      <c r="G384" s="99"/>
      <c r="H384" s="99"/>
      <c r="I384" s="99"/>
      <c r="J384" s="300"/>
      <c r="K384" s="443"/>
      <c r="L384" s="120"/>
      <c r="M384" s="185"/>
      <c r="N384" s="186"/>
      <c r="O384" s="314"/>
      <c r="P384" s="114"/>
      <c r="Q384" s="114"/>
      <c r="R384" s="314"/>
      <c r="S384" s="314"/>
      <c r="T384" s="186"/>
      <c r="U384" s="186"/>
      <c r="V384" s="188"/>
      <c r="W384" s="188"/>
      <c r="X384" s="444"/>
    </row>
    <row r="385" spans="1:24" s="315" customFormat="1" x14ac:dyDescent="0.25">
      <c r="A385" s="299"/>
      <c r="B385" s="299"/>
      <c r="C385" s="99"/>
      <c r="D385" s="99"/>
      <c r="E385" s="99"/>
      <c r="F385" s="99"/>
      <c r="G385" s="99"/>
      <c r="H385" s="99"/>
      <c r="I385" s="99"/>
      <c r="J385" s="300"/>
      <c r="K385" s="443"/>
      <c r="L385" s="120"/>
      <c r="M385" s="185"/>
      <c r="N385" s="186"/>
      <c r="O385" s="314"/>
      <c r="P385" s="114"/>
      <c r="Q385" s="114"/>
      <c r="R385" s="314"/>
      <c r="S385" s="314"/>
      <c r="T385" s="186"/>
      <c r="U385" s="186"/>
      <c r="V385" s="188"/>
      <c r="W385" s="188"/>
      <c r="X385" s="444"/>
    </row>
    <row r="386" spans="1:24" s="315" customFormat="1" x14ac:dyDescent="0.25">
      <c r="A386" s="299"/>
      <c r="B386" s="299"/>
      <c r="C386" s="99"/>
      <c r="D386" s="99"/>
      <c r="E386" s="99"/>
      <c r="F386" s="99"/>
      <c r="G386" s="99"/>
      <c r="H386" s="99"/>
      <c r="I386" s="99"/>
      <c r="J386" s="300"/>
      <c r="K386" s="443"/>
      <c r="L386" s="120"/>
      <c r="M386" s="185"/>
      <c r="N386" s="186"/>
      <c r="O386" s="314"/>
      <c r="P386" s="114"/>
      <c r="Q386" s="114"/>
      <c r="R386" s="314"/>
      <c r="S386" s="314"/>
      <c r="T386" s="186"/>
      <c r="U386" s="186"/>
      <c r="V386" s="188"/>
      <c r="W386" s="188"/>
      <c r="X386" s="444"/>
    </row>
    <row r="387" spans="1:24" s="315" customFormat="1" x14ac:dyDescent="0.25">
      <c r="A387" s="299"/>
      <c r="B387" s="299"/>
      <c r="C387" s="99"/>
      <c r="D387" s="99"/>
      <c r="E387" s="99"/>
      <c r="F387" s="99"/>
      <c r="G387" s="99"/>
      <c r="H387" s="99"/>
      <c r="I387" s="99"/>
      <c r="J387" s="300"/>
      <c r="K387" s="443"/>
      <c r="L387" s="120"/>
      <c r="M387" s="185"/>
      <c r="N387" s="186"/>
      <c r="O387" s="314"/>
      <c r="P387" s="114"/>
      <c r="Q387" s="114"/>
      <c r="R387" s="314"/>
      <c r="S387" s="314"/>
      <c r="T387" s="186"/>
      <c r="U387" s="186"/>
      <c r="V387" s="188"/>
      <c r="W387" s="188"/>
      <c r="X387" s="444"/>
    </row>
    <row r="388" spans="1:24" s="315" customFormat="1" x14ac:dyDescent="0.25">
      <c r="A388" s="299"/>
      <c r="B388" s="299"/>
      <c r="C388" s="99"/>
      <c r="D388" s="99"/>
      <c r="E388" s="99"/>
      <c r="F388" s="99"/>
      <c r="G388" s="99"/>
      <c r="H388" s="99"/>
      <c r="I388" s="99"/>
      <c r="J388" s="300"/>
      <c r="K388" s="443"/>
      <c r="L388" s="120"/>
      <c r="M388" s="185"/>
      <c r="N388" s="186"/>
      <c r="O388" s="314"/>
      <c r="P388" s="114"/>
      <c r="Q388" s="114"/>
      <c r="R388" s="314"/>
      <c r="S388" s="314"/>
      <c r="T388" s="186"/>
      <c r="U388" s="186"/>
      <c r="V388" s="188"/>
      <c r="W388" s="188"/>
      <c r="X388" s="444"/>
    </row>
    <row r="389" spans="1:24" s="315" customFormat="1" x14ac:dyDescent="0.25">
      <c r="A389" s="299"/>
      <c r="B389" s="299"/>
      <c r="C389" s="99"/>
      <c r="D389" s="99"/>
      <c r="E389" s="99"/>
      <c r="F389" s="99"/>
      <c r="G389" s="99"/>
      <c r="H389" s="99"/>
      <c r="I389" s="99"/>
      <c r="J389" s="300"/>
      <c r="K389" s="443"/>
      <c r="L389" s="120"/>
      <c r="M389" s="185"/>
      <c r="N389" s="186"/>
      <c r="O389" s="314"/>
      <c r="P389" s="114"/>
      <c r="Q389" s="114"/>
      <c r="R389" s="314"/>
      <c r="S389" s="314"/>
      <c r="T389" s="186"/>
      <c r="U389" s="186"/>
      <c r="V389" s="188"/>
      <c r="W389" s="188"/>
      <c r="X389" s="444"/>
    </row>
    <row r="390" spans="1:24" s="315" customFormat="1" x14ac:dyDescent="0.25">
      <c r="A390" s="299"/>
      <c r="B390" s="299"/>
      <c r="C390" s="99"/>
      <c r="D390" s="99"/>
      <c r="E390" s="99"/>
      <c r="F390" s="99"/>
      <c r="G390" s="99"/>
      <c r="H390" s="99"/>
      <c r="I390" s="99"/>
      <c r="J390" s="300"/>
      <c r="K390" s="443"/>
      <c r="L390" s="120"/>
      <c r="M390" s="185"/>
      <c r="N390" s="186"/>
      <c r="O390" s="314"/>
      <c r="P390" s="114"/>
      <c r="Q390" s="114"/>
      <c r="R390" s="314"/>
      <c r="S390" s="314"/>
      <c r="T390" s="186"/>
      <c r="U390" s="186"/>
      <c r="V390" s="188"/>
      <c r="W390" s="188"/>
      <c r="X390" s="444"/>
    </row>
    <row r="391" spans="1:24" s="315" customFormat="1" x14ac:dyDescent="0.25">
      <c r="A391" s="299"/>
      <c r="B391" s="299"/>
      <c r="C391" s="99"/>
      <c r="D391" s="99"/>
      <c r="E391" s="99"/>
      <c r="F391" s="99"/>
      <c r="G391" s="99"/>
      <c r="H391" s="99"/>
      <c r="I391" s="99"/>
      <c r="J391" s="300"/>
      <c r="K391" s="443"/>
      <c r="L391" s="120"/>
      <c r="M391" s="185"/>
      <c r="N391" s="186"/>
      <c r="O391" s="314"/>
      <c r="P391" s="114"/>
      <c r="Q391" s="114"/>
      <c r="R391" s="314"/>
      <c r="S391" s="314"/>
      <c r="T391" s="186"/>
      <c r="U391" s="186"/>
      <c r="V391" s="188"/>
      <c r="W391" s="188"/>
      <c r="X391" s="444"/>
    </row>
    <row r="392" spans="1:24" s="315" customFormat="1" x14ac:dyDescent="0.25">
      <c r="A392" s="299"/>
      <c r="B392" s="299"/>
      <c r="C392" s="99"/>
      <c r="D392" s="99"/>
      <c r="E392" s="99"/>
      <c r="F392" s="99"/>
      <c r="G392" s="99"/>
      <c r="H392" s="99"/>
      <c r="I392" s="99"/>
      <c r="J392" s="300"/>
      <c r="K392" s="443"/>
      <c r="L392" s="120"/>
      <c r="M392" s="185"/>
      <c r="N392" s="186"/>
      <c r="O392" s="314"/>
      <c r="P392" s="114"/>
      <c r="Q392" s="114"/>
      <c r="R392" s="314"/>
      <c r="S392" s="314"/>
      <c r="T392" s="186"/>
      <c r="U392" s="186"/>
      <c r="V392" s="188"/>
      <c r="W392" s="188"/>
      <c r="X392" s="444"/>
    </row>
    <row r="393" spans="1:24" s="315" customFormat="1" x14ac:dyDescent="0.25">
      <c r="A393" s="299"/>
      <c r="B393" s="299"/>
      <c r="C393" s="99"/>
      <c r="D393" s="99"/>
      <c r="E393" s="99"/>
      <c r="F393" s="99"/>
      <c r="G393" s="99"/>
      <c r="H393" s="99"/>
      <c r="I393" s="99"/>
      <c r="J393" s="300"/>
      <c r="K393" s="443"/>
      <c r="L393" s="120"/>
      <c r="M393" s="185"/>
      <c r="N393" s="186"/>
      <c r="O393" s="314"/>
      <c r="P393" s="114"/>
      <c r="Q393" s="114"/>
      <c r="R393" s="314"/>
      <c r="S393" s="314"/>
      <c r="T393" s="186"/>
      <c r="U393" s="186"/>
      <c r="V393" s="188"/>
      <c r="W393" s="188"/>
      <c r="X393" s="444"/>
    </row>
    <row r="394" spans="1:24" s="315" customFormat="1" x14ac:dyDescent="0.25">
      <c r="A394" s="299"/>
      <c r="B394" s="299"/>
      <c r="C394" s="99"/>
      <c r="D394" s="99"/>
      <c r="E394" s="99"/>
      <c r="F394" s="99"/>
      <c r="G394" s="99"/>
      <c r="H394" s="99"/>
      <c r="I394" s="99"/>
      <c r="J394" s="300"/>
      <c r="K394" s="443"/>
      <c r="L394" s="120"/>
      <c r="M394" s="185"/>
      <c r="N394" s="186"/>
      <c r="O394" s="314"/>
      <c r="P394" s="114"/>
      <c r="Q394" s="114"/>
      <c r="R394" s="314"/>
      <c r="S394" s="314"/>
      <c r="T394" s="186"/>
      <c r="U394" s="186"/>
      <c r="V394" s="188"/>
      <c r="W394" s="188"/>
      <c r="X394" s="444"/>
    </row>
    <row r="395" spans="1:24" s="315" customFormat="1" x14ac:dyDescent="0.25">
      <c r="A395" s="299"/>
      <c r="B395" s="299"/>
      <c r="C395" s="99"/>
      <c r="D395" s="99"/>
      <c r="E395" s="99"/>
      <c r="F395" s="99"/>
      <c r="G395" s="99"/>
      <c r="H395" s="99"/>
      <c r="I395" s="99"/>
      <c r="J395" s="300"/>
      <c r="K395" s="443"/>
      <c r="L395" s="120"/>
      <c r="M395" s="185"/>
      <c r="N395" s="186"/>
      <c r="O395" s="314"/>
      <c r="P395" s="114"/>
      <c r="Q395" s="114"/>
      <c r="R395" s="314"/>
      <c r="S395" s="314"/>
      <c r="T395" s="186"/>
      <c r="U395" s="186"/>
      <c r="V395" s="188"/>
      <c r="W395" s="188"/>
      <c r="X395" s="444"/>
    </row>
    <row r="396" spans="1:24" s="315" customFormat="1" x14ac:dyDescent="0.25">
      <c r="A396" s="299"/>
      <c r="B396" s="299"/>
      <c r="C396" s="99"/>
      <c r="D396" s="99"/>
      <c r="E396" s="99"/>
      <c r="F396" s="99"/>
      <c r="G396" s="99"/>
      <c r="H396" s="99"/>
      <c r="I396" s="99"/>
      <c r="J396" s="300"/>
      <c r="K396" s="443"/>
      <c r="L396" s="120"/>
      <c r="M396" s="185"/>
      <c r="N396" s="186"/>
      <c r="O396" s="314"/>
      <c r="P396" s="114"/>
      <c r="Q396" s="114"/>
      <c r="R396" s="314"/>
      <c r="S396" s="314"/>
      <c r="T396" s="186"/>
      <c r="U396" s="186"/>
      <c r="V396" s="188"/>
      <c r="W396" s="188"/>
      <c r="X396" s="444"/>
    </row>
    <row r="397" spans="1:24" s="315" customFormat="1" x14ac:dyDescent="0.25">
      <c r="A397" s="299"/>
      <c r="B397" s="299"/>
      <c r="C397" s="99"/>
      <c r="D397" s="99"/>
      <c r="E397" s="99"/>
      <c r="F397" s="99"/>
      <c r="G397" s="99"/>
      <c r="H397" s="99"/>
      <c r="I397" s="99"/>
      <c r="J397" s="300"/>
      <c r="K397" s="443"/>
      <c r="L397" s="120"/>
      <c r="M397" s="185"/>
      <c r="N397" s="186"/>
      <c r="O397" s="314"/>
      <c r="P397" s="114"/>
      <c r="Q397" s="114"/>
      <c r="R397" s="314"/>
      <c r="S397" s="314"/>
      <c r="T397" s="186"/>
      <c r="U397" s="186"/>
      <c r="V397" s="188"/>
      <c r="W397" s="188"/>
      <c r="X397" s="444"/>
    </row>
    <row r="398" spans="1:24" s="315" customFormat="1" x14ac:dyDescent="0.25">
      <c r="A398" s="299"/>
      <c r="B398" s="299"/>
      <c r="C398" s="99"/>
      <c r="D398" s="99"/>
      <c r="E398" s="99"/>
      <c r="F398" s="99"/>
      <c r="G398" s="99"/>
      <c r="H398" s="99"/>
      <c r="I398" s="99"/>
      <c r="J398" s="300"/>
      <c r="K398" s="443"/>
      <c r="L398" s="120"/>
      <c r="M398" s="185"/>
      <c r="N398" s="186"/>
      <c r="O398" s="314"/>
      <c r="P398" s="114"/>
      <c r="Q398" s="114"/>
      <c r="R398" s="314"/>
      <c r="S398" s="314"/>
      <c r="T398" s="186"/>
      <c r="U398" s="186"/>
      <c r="V398" s="188"/>
      <c r="W398" s="188"/>
      <c r="X398" s="444"/>
    </row>
    <row r="399" spans="1:24" s="315" customFormat="1" x14ac:dyDescent="0.25">
      <c r="A399" s="299"/>
      <c r="B399" s="299"/>
      <c r="C399" s="99"/>
      <c r="D399" s="99"/>
      <c r="E399" s="99"/>
      <c r="F399" s="99"/>
      <c r="G399" s="99"/>
      <c r="H399" s="99"/>
      <c r="I399" s="99"/>
      <c r="J399" s="300"/>
      <c r="K399" s="443"/>
      <c r="L399" s="120"/>
      <c r="M399" s="185"/>
      <c r="N399" s="186"/>
      <c r="O399" s="314"/>
      <c r="P399" s="114"/>
      <c r="Q399" s="114"/>
      <c r="R399" s="314"/>
      <c r="S399" s="314"/>
      <c r="T399" s="186"/>
      <c r="U399" s="186"/>
      <c r="V399" s="188"/>
      <c r="W399" s="188"/>
      <c r="X399" s="444"/>
    </row>
    <row r="400" spans="1:24" s="315" customFormat="1" x14ac:dyDescent="0.25">
      <c r="A400" s="299"/>
      <c r="B400" s="299"/>
      <c r="C400" s="99"/>
      <c r="D400" s="99"/>
      <c r="E400" s="99"/>
      <c r="F400" s="99"/>
      <c r="G400" s="99"/>
      <c r="H400" s="99"/>
      <c r="I400" s="99"/>
      <c r="J400" s="300"/>
      <c r="K400" s="443"/>
      <c r="L400" s="120"/>
      <c r="M400" s="185"/>
      <c r="N400" s="186"/>
      <c r="O400" s="314"/>
      <c r="P400" s="114"/>
      <c r="Q400" s="114"/>
      <c r="R400" s="314"/>
      <c r="S400" s="314"/>
      <c r="T400" s="186"/>
      <c r="U400" s="186"/>
      <c r="V400" s="188"/>
      <c r="W400" s="188"/>
      <c r="X400" s="444"/>
    </row>
    <row r="401" spans="1:24" s="315" customFormat="1" x14ac:dyDescent="0.25">
      <c r="A401" s="299"/>
      <c r="B401" s="299"/>
      <c r="C401" s="99"/>
      <c r="D401" s="99"/>
      <c r="E401" s="99"/>
      <c r="F401" s="99"/>
      <c r="G401" s="99"/>
      <c r="H401" s="99"/>
      <c r="I401" s="99"/>
      <c r="J401" s="300"/>
      <c r="K401" s="443"/>
      <c r="L401" s="120"/>
      <c r="M401" s="185"/>
      <c r="N401" s="186"/>
      <c r="O401" s="314"/>
      <c r="P401" s="114"/>
      <c r="Q401" s="114"/>
      <c r="R401" s="314"/>
      <c r="S401" s="314"/>
      <c r="T401" s="186"/>
      <c r="U401" s="186"/>
      <c r="V401" s="188"/>
      <c r="W401" s="188"/>
      <c r="X401" s="444"/>
    </row>
    <row r="402" spans="1:24" s="315" customFormat="1" x14ac:dyDescent="0.25">
      <c r="A402" s="299"/>
      <c r="B402" s="299"/>
      <c r="C402" s="99"/>
      <c r="D402" s="99"/>
      <c r="E402" s="99"/>
      <c r="F402" s="99"/>
      <c r="G402" s="99"/>
      <c r="H402" s="99"/>
      <c r="I402" s="99"/>
      <c r="J402" s="300"/>
      <c r="K402" s="443"/>
      <c r="L402" s="120"/>
      <c r="M402" s="185"/>
      <c r="N402" s="186"/>
      <c r="O402" s="314"/>
      <c r="P402" s="114"/>
      <c r="Q402" s="114"/>
      <c r="R402" s="314"/>
      <c r="S402" s="314"/>
      <c r="T402" s="186"/>
      <c r="U402" s="186"/>
      <c r="V402" s="188"/>
      <c r="W402" s="188"/>
      <c r="X402" s="444"/>
    </row>
    <row r="403" spans="1:24" s="315" customFormat="1" x14ac:dyDescent="0.25">
      <c r="A403" s="299"/>
      <c r="B403" s="299"/>
      <c r="C403" s="99"/>
      <c r="D403" s="99"/>
      <c r="E403" s="99"/>
      <c r="F403" s="99"/>
      <c r="G403" s="99"/>
      <c r="H403" s="99"/>
      <c r="I403" s="99"/>
      <c r="J403" s="300"/>
      <c r="K403" s="443"/>
      <c r="L403" s="120"/>
      <c r="M403" s="185"/>
      <c r="N403" s="186"/>
      <c r="O403" s="314"/>
      <c r="P403" s="114"/>
      <c r="Q403" s="114"/>
      <c r="R403" s="314"/>
      <c r="S403" s="314"/>
      <c r="T403" s="186"/>
      <c r="U403" s="186"/>
      <c r="V403" s="188"/>
      <c r="W403" s="188"/>
      <c r="X403" s="444"/>
    </row>
    <row r="404" spans="1:24" s="315" customFormat="1" x14ac:dyDescent="0.25">
      <c r="A404" s="299"/>
      <c r="B404" s="299"/>
      <c r="C404" s="99"/>
      <c r="D404" s="99"/>
      <c r="E404" s="99"/>
      <c r="F404" s="99"/>
      <c r="G404" s="99"/>
      <c r="H404" s="99"/>
      <c r="I404" s="99"/>
      <c r="J404" s="300"/>
      <c r="K404" s="443"/>
      <c r="L404" s="120"/>
      <c r="M404" s="185"/>
      <c r="N404" s="186"/>
      <c r="O404" s="314"/>
      <c r="P404" s="114"/>
      <c r="Q404" s="114"/>
      <c r="R404" s="314"/>
      <c r="S404" s="314"/>
      <c r="T404" s="186"/>
      <c r="U404" s="186"/>
      <c r="V404" s="188"/>
      <c r="W404" s="188"/>
      <c r="X404" s="444"/>
    </row>
    <row r="405" spans="1:24" s="315" customFormat="1" x14ac:dyDescent="0.25">
      <c r="A405" s="299"/>
      <c r="B405" s="299"/>
      <c r="C405" s="99"/>
      <c r="D405" s="99"/>
      <c r="E405" s="99"/>
      <c r="F405" s="99"/>
      <c r="G405" s="99"/>
      <c r="H405" s="99"/>
      <c r="I405" s="99"/>
      <c r="J405" s="300"/>
      <c r="K405" s="443"/>
      <c r="L405" s="120"/>
      <c r="M405" s="185"/>
      <c r="N405" s="186"/>
      <c r="O405" s="314"/>
      <c r="P405" s="114"/>
      <c r="Q405" s="114"/>
      <c r="R405" s="314"/>
      <c r="S405" s="314"/>
      <c r="T405" s="186"/>
      <c r="U405" s="186"/>
      <c r="V405" s="188"/>
      <c r="W405" s="188"/>
      <c r="X405" s="444"/>
    </row>
    <row r="406" spans="1:24" s="315" customFormat="1" x14ac:dyDescent="0.25">
      <c r="A406" s="299"/>
      <c r="B406" s="299"/>
      <c r="C406" s="99"/>
      <c r="D406" s="99"/>
      <c r="E406" s="99"/>
      <c r="F406" s="99"/>
      <c r="G406" s="99"/>
      <c r="H406" s="99"/>
      <c r="I406" s="99"/>
      <c r="J406" s="300"/>
      <c r="K406" s="443"/>
      <c r="L406" s="120"/>
      <c r="M406" s="185"/>
      <c r="N406" s="186"/>
      <c r="O406" s="314"/>
      <c r="P406" s="114"/>
      <c r="Q406" s="114"/>
      <c r="R406" s="314"/>
      <c r="S406" s="314"/>
      <c r="T406" s="186"/>
      <c r="U406" s="186"/>
      <c r="V406" s="188"/>
      <c r="W406" s="188"/>
      <c r="X406" s="444"/>
    </row>
    <row r="407" spans="1:24" s="315" customFormat="1" x14ac:dyDescent="0.25">
      <c r="A407" s="299"/>
      <c r="B407" s="299"/>
      <c r="C407" s="99"/>
      <c r="D407" s="99"/>
      <c r="E407" s="99"/>
      <c r="F407" s="99"/>
      <c r="G407" s="99"/>
      <c r="H407" s="99"/>
      <c r="I407" s="99"/>
      <c r="J407" s="300"/>
      <c r="K407" s="443"/>
      <c r="L407" s="120"/>
      <c r="M407" s="185"/>
      <c r="N407" s="186"/>
      <c r="O407" s="314"/>
      <c r="P407" s="114"/>
      <c r="Q407" s="114"/>
      <c r="R407" s="314"/>
      <c r="S407" s="314"/>
      <c r="T407" s="186"/>
      <c r="U407" s="186"/>
      <c r="V407" s="188"/>
      <c r="W407" s="188"/>
      <c r="X407" s="444"/>
    </row>
    <row r="408" spans="1:24" s="315" customFormat="1" x14ac:dyDescent="0.25">
      <c r="A408" s="299"/>
      <c r="B408" s="299"/>
      <c r="C408" s="99"/>
      <c r="D408" s="99"/>
      <c r="E408" s="99"/>
      <c r="F408" s="99"/>
      <c r="G408" s="99"/>
      <c r="H408" s="99"/>
      <c r="I408" s="99"/>
      <c r="J408" s="300"/>
      <c r="K408" s="443"/>
      <c r="L408" s="120"/>
      <c r="M408" s="185"/>
      <c r="N408" s="186"/>
      <c r="O408" s="314"/>
      <c r="P408" s="114"/>
      <c r="Q408" s="114"/>
      <c r="R408" s="314"/>
      <c r="S408" s="314"/>
      <c r="T408" s="186"/>
      <c r="U408" s="186"/>
      <c r="V408" s="188"/>
      <c r="W408" s="188"/>
      <c r="X408" s="444"/>
    </row>
    <row r="409" spans="1:24" s="315" customFormat="1" x14ac:dyDescent="0.25">
      <c r="A409" s="299"/>
      <c r="B409" s="299"/>
      <c r="C409" s="99"/>
      <c r="D409" s="99"/>
      <c r="E409" s="99"/>
      <c r="F409" s="99"/>
      <c r="G409" s="99"/>
      <c r="H409" s="99"/>
      <c r="I409" s="99"/>
      <c r="J409" s="300"/>
      <c r="K409" s="443"/>
      <c r="L409" s="120"/>
      <c r="M409" s="185"/>
      <c r="N409" s="186"/>
      <c r="O409" s="314"/>
      <c r="P409" s="114"/>
      <c r="Q409" s="114"/>
      <c r="R409" s="314"/>
      <c r="S409" s="314"/>
      <c r="T409" s="186"/>
      <c r="U409" s="186"/>
      <c r="V409" s="188"/>
      <c r="W409" s="188"/>
      <c r="X409" s="444"/>
    </row>
    <row r="410" spans="1:24" s="315" customFormat="1" x14ac:dyDescent="0.25">
      <c r="A410" s="299"/>
      <c r="B410" s="299"/>
      <c r="C410" s="99"/>
      <c r="D410" s="99"/>
      <c r="E410" s="99"/>
      <c r="F410" s="99"/>
      <c r="G410" s="99"/>
      <c r="H410" s="99"/>
      <c r="I410" s="99"/>
      <c r="J410" s="300"/>
      <c r="K410" s="443"/>
      <c r="L410" s="120"/>
      <c r="M410" s="185"/>
      <c r="N410" s="186"/>
      <c r="O410" s="314"/>
      <c r="P410" s="114"/>
      <c r="Q410" s="114"/>
      <c r="R410" s="314"/>
      <c r="S410" s="314"/>
      <c r="T410" s="186"/>
      <c r="U410" s="186"/>
      <c r="V410" s="188"/>
      <c r="W410" s="188"/>
      <c r="X410" s="444"/>
    </row>
    <row r="411" spans="1:24" s="315" customFormat="1" x14ac:dyDescent="0.25">
      <c r="A411" s="299"/>
      <c r="B411" s="299"/>
      <c r="C411" s="99"/>
      <c r="D411" s="99"/>
      <c r="E411" s="99"/>
      <c r="F411" s="99"/>
      <c r="G411" s="99"/>
      <c r="H411" s="99"/>
      <c r="I411" s="99"/>
      <c r="J411" s="300"/>
      <c r="K411" s="443"/>
      <c r="L411" s="120"/>
      <c r="M411" s="185"/>
      <c r="N411" s="186"/>
      <c r="O411" s="314"/>
      <c r="P411" s="114"/>
      <c r="Q411" s="114"/>
      <c r="R411" s="314"/>
      <c r="S411" s="314"/>
      <c r="T411" s="186"/>
      <c r="U411" s="186"/>
      <c r="V411" s="188"/>
      <c r="W411" s="188"/>
      <c r="X411" s="444"/>
    </row>
    <row r="412" spans="1:24" s="315" customFormat="1" x14ac:dyDescent="0.25">
      <c r="A412" s="299"/>
      <c r="B412" s="299"/>
      <c r="C412" s="99"/>
      <c r="D412" s="99"/>
      <c r="E412" s="99"/>
      <c r="F412" s="99"/>
      <c r="G412" s="99"/>
      <c r="H412" s="99"/>
      <c r="I412" s="99"/>
      <c r="J412" s="300"/>
      <c r="K412" s="443"/>
      <c r="L412" s="120"/>
      <c r="M412" s="185"/>
      <c r="N412" s="186"/>
      <c r="O412" s="314"/>
      <c r="P412" s="114"/>
      <c r="Q412" s="114"/>
      <c r="R412" s="314"/>
      <c r="S412" s="314"/>
      <c r="T412" s="186"/>
      <c r="U412" s="186"/>
      <c r="V412" s="188"/>
      <c r="W412" s="188"/>
      <c r="X412" s="444"/>
    </row>
    <row r="413" spans="1:24" s="315" customFormat="1" x14ac:dyDescent="0.25">
      <c r="A413" s="299"/>
      <c r="B413" s="299"/>
      <c r="C413" s="99"/>
      <c r="D413" s="99"/>
      <c r="E413" s="99"/>
      <c r="F413" s="99"/>
      <c r="G413" s="99"/>
      <c r="H413" s="99"/>
      <c r="I413" s="99"/>
      <c r="J413" s="300"/>
      <c r="K413" s="443"/>
      <c r="L413" s="120"/>
      <c r="M413" s="185"/>
      <c r="N413" s="186"/>
      <c r="O413" s="314"/>
      <c r="P413" s="114"/>
      <c r="Q413" s="114"/>
      <c r="R413" s="314"/>
      <c r="S413" s="314"/>
      <c r="T413" s="186"/>
      <c r="U413" s="186"/>
      <c r="V413" s="188"/>
      <c r="W413" s="188"/>
      <c r="X413" s="444"/>
    </row>
    <row r="414" spans="1:24" s="315" customFormat="1" x14ac:dyDescent="0.25">
      <c r="A414" s="299"/>
      <c r="B414" s="299"/>
      <c r="C414" s="99"/>
      <c r="D414" s="99"/>
      <c r="E414" s="99"/>
      <c r="F414" s="99"/>
      <c r="G414" s="99"/>
      <c r="H414" s="99"/>
      <c r="I414" s="99"/>
      <c r="J414" s="300"/>
      <c r="K414" s="443"/>
      <c r="L414" s="120"/>
      <c r="M414" s="185"/>
      <c r="N414" s="186"/>
      <c r="O414" s="314"/>
      <c r="P414" s="114"/>
      <c r="Q414" s="114"/>
      <c r="R414" s="314"/>
      <c r="S414" s="314"/>
      <c r="T414" s="186"/>
      <c r="U414" s="186"/>
      <c r="V414" s="188"/>
      <c r="W414" s="188"/>
      <c r="X414" s="444"/>
    </row>
    <row r="415" spans="1:24" s="315" customFormat="1" x14ac:dyDescent="0.25">
      <c r="A415" s="299"/>
      <c r="B415" s="299"/>
      <c r="C415" s="99"/>
      <c r="D415" s="99"/>
      <c r="E415" s="99"/>
      <c r="F415" s="99"/>
      <c r="G415" s="99"/>
      <c r="H415" s="99"/>
      <c r="I415" s="99"/>
      <c r="J415" s="300"/>
      <c r="K415" s="443"/>
      <c r="L415" s="120"/>
      <c r="M415" s="185"/>
      <c r="N415" s="186"/>
      <c r="O415" s="314"/>
      <c r="P415" s="114"/>
      <c r="Q415" s="114"/>
      <c r="R415" s="314"/>
      <c r="S415" s="314"/>
      <c r="T415" s="186"/>
      <c r="U415" s="186"/>
      <c r="V415" s="188"/>
      <c r="W415" s="188"/>
      <c r="X415" s="444"/>
    </row>
    <row r="416" spans="1:24" s="315" customFormat="1" x14ac:dyDescent="0.25">
      <c r="A416" s="299"/>
      <c r="B416" s="299"/>
      <c r="C416" s="99"/>
      <c r="D416" s="99"/>
      <c r="E416" s="99"/>
      <c r="F416" s="99"/>
      <c r="G416" s="99"/>
      <c r="H416" s="99"/>
      <c r="I416" s="99"/>
      <c r="J416" s="300"/>
      <c r="K416" s="443"/>
      <c r="L416" s="120"/>
      <c r="M416" s="185"/>
      <c r="N416" s="186"/>
      <c r="O416" s="314"/>
      <c r="P416" s="114"/>
      <c r="Q416" s="114"/>
      <c r="R416" s="314"/>
      <c r="S416" s="314"/>
      <c r="T416" s="186"/>
      <c r="U416" s="186"/>
      <c r="V416" s="188"/>
      <c r="W416" s="188"/>
      <c r="X416" s="444"/>
    </row>
    <row r="417" spans="1:24" s="315" customFormat="1" x14ac:dyDescent="0.25">
      <c r="A417" s="299"/>
      <c r="B417" s="299"/>
      <c r="C417" s="99"/>
      <c r="D417" s="99"/>
      <c r="E417" s="99"/>
      <c r="F417" s="99"/>
      <c r="G417" s="99"/>
      <c r="H417" s="99"/>
      <c r="I417" s="99"/>
      <c r="J417" s="300"/>
      <c r="K417" s="443"/>
      <c r="L417" s="120"/>
      <c r="M417" s="185"/>
      <c r="N417" s="186"/>
      <c r="O417" s="314"/>
      <c r="P417" s="114"/>
      <c r="Q417" s="114"/>
      <c r="R417" s="314"/>
      <c r="S417" s="314"/>
      <c r="T417" s="186"/>
      <c r="U417" s="186"/>
      <c r="V417" s="188"/>
      <c r="W417" s="188"/>
      <c r="X417" s="444"/>
    </row>
    <row r="418" spans="1:24" s="315" customFormat="1" x14ac:dyDescent="0.25">
      <c r="A418" s="299"/>
      <c r="B418" s="299"/>
      <c r="C418" s="99"/>
      <c r="D418" s="99"/>
      <c r="E418" s="99"/>
      <c r="F418" s="99"/>
      <c r="G418" s="99"/>
      <c r="H418" s="99"/>
      <c r="I418" s="99"/>
      <c r="J418" s="300"/>
      <c r="K418" s="443"/>
      <c r="L418" s="120"/>
      <c r="M418" s="185"/>
      <c r="N418" s="186"/>
      <c r="O418" s="314"/>
      <c r="P418" s="114"/>
      <c r="Q418" s="114"/>
      <c r="R418" s="314"/>
      <c r="S418" s="314"/>
      <c r="T418" s="186"/>
      <c r="U418" s="186"/>
      <c r="V418" s="188"/>
      <c r="W418" s="188"/>
      <c r="X418" s="444"/>
    </row>
    <row r="419" spans="1:24" s="315" customFormat="1" x14ac:dyDescent="0.25">
      <c r="A419" s="299"/>
      <c r="B419" s="299"/>
      <c r="C419" s="99"/>
      <c r="D419" s="99"/>
      <c r="E419" s="99"/>
      <c r="F419" s="99"/>
      <c r="G419" s="99"/>
      <c r="H419" s="99"/>
      <c r="I419" s="99"/>
      <c r="J419" s="300"/>
      <c r="K419" s="443"/>
      <c r="L419" s="120"/>
      <c r="M419" s="185"/>
      <c r="N419" s="186"/>
      <c r="O419" s="314"/>
      <c r="P419" s="114"/>
      <c r="Q419" s="114"/>
      <c r="R419" s="314"/>
      <c r="S419" s="314"/>
      <c r="T419" s="186"/>
      <c r="U419" s="186"/>
      <c r="V419" s="188"/>
      <c r="W419" s="188"/>
      <c r="X419" s="444"/>
    </row>
    <row r="420" spans="1:24" s="315" customFormat="1" x14ac:dyDescent="0.25">
      <c r="A420" s="299"/>
      <c r="B420" s="299"/>
      <c r="C420" s="99"/>
      <c r="D420" s="99"/>
      <c r="E420" s="99"/>
      <c r="F420" s="99"/>
      <c r="G420" s="99"/>
      <c r="H420" s="99"/>
      <c r="I420" s="99"/>
      <c r="J420" s="300"/>
      <c r="K420" s="443"/>
      <c r="L420" s="120"/>
      <c r="M420" s="185"/>
      <c r="N420" s="186"/>
      <c r="O420" s="314"/>
      <c r="P420" s="114"/>
      <c r="Q420" s="114"/>
      <c r="R420" s="314"/>
      <c r="S420" s="314"/>
      <c r="T420" s="186"/>
      <c r="U420" s="186"/>
      <c r="V420" s="188"/>
      <c r="W420" s="188"/>
      <c r="X420" s="444"/>
    </row>
    <row r="421" spans="1:24" s="315" customFormat="1" x14ac:dyDescent="0.25">
      <c r="A421" s="299"/>
      <c r="B421" s="299"/>
      <c r="C421" s="99"/>
      <c r="D421" s="99"/>
      <c r="E421" s="99"/>
      <c r="F421" s="99"/>
      <c r="G421" s="99"/>
      <c r="H421" s="99"/>
      <c r="I421" s="99"/>
      <c r="J421" s="300"/>
      <c r="K421" s="443"/>
      <c r="L421" s="120"/>
      <c r="M421" s="185"/>
      <c r="N421" s="186"/>
      <c r="O421" s="314"/>
      <c r="P421" s="114"/>
      <c r="Q421" s="114"/>
      <c r="R421" s="314"/>
      <c r="S421" s="314"/>
      <c r="T421" s="186"/>
      <c r="U421" s="186"/>
      <c r="V421" s="188"/>
      <c r="W421" s="188"/>
      <c r="X421" s="444"/>
    </row>
    <row r="422" spans="1:24" s="315" customFormat="1" x14ac:dyDescent="0.25">
      <c r="A422" s="299"/>
      <c r="B422" s="299"/>
      <c r="C422" s="99"/>
      <c r="D422" s="99"/>
      <c r="E422" s="99"/>
      <c r="F422" s="99"/>
      <c r="G422" s="99"/>
      <c r="H422" s="99"/>
      <c r="I422" s="99"/>
      <c r="J422" s="300"/>
      <c r="K422" s="443"/>
      <c r="L422" s="120"/>
      <c r="M422" s="185"/>
      <c r="N422" s="186"/>
      <c r="O422" s="314"/>
      <c r="P422" s="114"/>
      <c r="Q422" s="114"/>
      <c r="R422" s="314"/>
      <c r="S422" s="314"/>
      <c r="T422" s="186"/>
      <c r="U422" s="186"/>
      <c r="V422" s="188"/>
      <c r="W422" s="188"/>
      <c r="X422" s="444"/>
    </row>
    <row r="423" spans="1:24" s="315" customFormat="1" x14ac:dyDescent="0.25">
      <c r="A423" s="299"/>
      <c r="B423" s="299"/>
      <c r="C423" s="99"/>
      <c r="D423" s="99"/>
      <c r="E423" s="99"/>
      <c r="F423" s="99"/>
      <c r="G423" s="99"/>
      <c r="H423" s="99"/>
      <c r="I423" s="99"/>
      <c r="J423" s="300"/>
      <c r="K423" s="443"/>
      <c r="L423" s="120"/>
      <c r="M423" s="185"/>
      <c r="N423" s="186"/>
      <c r="O423" s="314"/>
      <c r="P423" s="114"/>
      <c r="Q423" s="114"/>
      <c r="R423" s="314"/>
      <c r="S423" s="314"/>
      <c r="T423" s="186"/>
      <c r="U423" s="186"/>
      <c r="V423" s="188"/>
      <c r="W423" s="188"/>
      <c r="X423" s="444"/>
    </row>
    <row r="424" spans="1:24" s="315" customFormat="1" x14ac:dyDescent="0.25">
      <c r="A424" s="299"/>
      <c r="B424" s="299"/>
      <c r="C424" s="99"/>
      <c r="D424" s="99"/>
      <c r="E424" s="99"/>
      <c r="F424" s="99"/>
      <c r="G424" s="99"/>
      <c r="H424" s="99"/>
      <c r="I424" s="99"/>
      <c r="J424" s="300"/>
      <c r="K424" s="443"/>
      <c r="L424" s="120"/>
      <c r="M424" s="185"/>
      <c r="N424" s="186"/>
      <c r="O424" s="314"/>
      <c r="P424" s="114"/>
      <c r="Q424" s="114"/>
      <c r="R424" s="314"/>
      <c r="S424" s="314"/>
      <c r="T424" s="186"/>
      <c r="U424" s="186"/>
      <c r="V424" s="188"/>
      <c r="W424" s="188"/>
      <c r="X424" s="444"/>
    </row>
    <row r="425" spans="1:24" s="315" customFormat="1" x14ac:dyDescent="0.25">
      <c r="A425" s="299"/>
      <c r="B425" s="299"/>
      <c r="C425" s="99"/>
      <c r="D425" s="99"/>
      <c r="E425" s="99"/>
      <c r="F425" s="99"/>
      <c r="G425" s="99"/>
      <c r="H425" s="99"/>
      <c r="I425" s="99"/>
      <c r="J425" s="300"/>
      <c r="K425" s="443"/>
      <c r="L425" s="120"/>
      <c r="M425" s="185"/>
      <c r="N425" s="186"/>
      <c r="O425" s="314"/>
      <c r="P425" s="114"/>
      <c r="Q425" s="114"/>
      <c r="R425" s="314"/>
      <c r="S425" s="314"/>
      <c r="T425" s="186"/>
      <c r="U425" s="186"/>
      <c r="V425" s="188"/>
      <c r="W425" s="188"/>
      <c r="X425" s="444"/>
    </row>
    <row r="426" spans="1:24" s="315" customFormat="1" x14ac:dyDescent="0.25">
      <c r="A426" s="299"/>
      <c r="B426" s="299"/>
      <c r="C426" s="99"/>
      <c r="D426" s="99"/>
      <c r="E426" s="99"/>
      <c r="F426" s="99"/>
      <c r="G426" s="99"/>
      <c r="H426" s="99"/>
      <c r="I426" s="99"/>
      <c r="J426" s="300"/>
      <c r="K426" s="443"/>
      <c r="L426" s="120"/>
      <c r="M426" s="185"/>
      <c r="N426" s="186"/>
      <c r="O426" s="314"/>
      <c r="P426" s="114"/>
      <c r="Q426" s="114"/>
      <c r="R426" s="314"/>
      <c r="S426" s="314"/>
      <c r="T426" s="186"/>
      <c r="U426" s="186"/>
      <c r="V426" s="188"/>
      <c r="W426" s="188"/>
      <c r="X426" s="444"/>
    </row>
    <row r="427" spans="1:24" s="315" customFormat="1" x14ac:dyDescent="0.25">
      <c r="A427" s="299"/>
      <c r="B427" s="299"/>
      <c r="C427" s="99"/>
      <c r="D427" s="99"/>
      <c r="E427" s="99"/>
      <c r="F427" s="99"/>
      <c r="G427" s="99"/>
      <c r="H427" s="99"/>
      <c r="I427" s="99"/>
      <c r="J427" s="300"/>
      <c r="K427" s="443"/>
      <c r="L427" s="120"/>
      <c r="M427" s="185"/>
      <c r="N427" s="186"/>
      <c r="O427" s="314"/>
      <c r="P427" s="114"/>
      <c r="Q427" s="114"/>
      <c r="R427" s="314"/>
      <c r="S427" s="314"/>
      <c r="T427" s="186"/>
      <c r="U427" s="186"/>
      <c r="V427" s="188"/>
      <c r="W427" s="188"/>
      <c r="X427" s="444"/>
    </row>
    <row r="428" spans="1:24" s="315" customFormat="1" x14ac:dyDescent="0.25">
      <c r="A428" s="299"/>
      <c r="B428" s="299"/>
      <c r="C428" s="99"/>
      <c r="D428" s="99"/>
      <c r="E428" s="99"/>
      <c r="F428" s="99"/>
      <c r="G428" s="99"/>
      <c r="H428" s="99"/>
      <c r="I428" s="99"/>
      <c r="J428" s="300"/>
      <c r="K428" s="443"/>
      <c r="L428" s="120"/>
      <c r="M428" s="185"/>
      <c r="N428" s="186"/>
      <c r="O428" s="314"/>
      <c r="P428" s="114"/>
      <c r="Q428" s="114"/>
      <c r="R428" s="314"/>
      <c r="S428" s="314"/>
      <c r="T428" s="186"/>
      <c r="U428" s="186"/>
      <c r="V428" s="188"/>
      <c r="W428" s="188"/>
      <c r="X428" s="444"/>
    </row>
    <row r="429" spans="1:24" s="315" customFormat="1" x14ac:dyDescent="0.25">
      <c r="A429" s="299"/>
      <c r="B429" s="299"/>
      <c r="C429" s="99"/>
      <c r="D429" s="99"/>
      <c r="E429" s="99"/>
      <c r="F429" s="99"/>
      <c r="G429" s="99"/>
      <c r="H429" s="99"/>
      <c r="I429" s="99"/>
      <c r="J429" s="300"/>
      <c r="K429" s="443"/>
      <c r="L429" s="120"/>
      <c r="M429" s="185"/>
      <c r="N429" s="186"/>
      <c r="O429" s="314"/>
      <c r="P429" s="114"/>
      <c r="Q429" s="114"/>
      <c r="R429" s="314"/>
      <c r="S429" s="314"/>
      <c r="T429" s="186"/>
      <c r="U429" s="186"/>
      <c r="V429" s="188"/>
      <c r="W429" s="188"/>
      <c r="X429" s="444"/>
    </row>
    <row r="430" spans="1:24" s="315" customFormat="1" x14ac:dyDescent="0.25">
      <c r="A430" s="299"/>
      <c r="B430" s="299"/>
      <c r="C430" s="99"/>
      <c r="D430" s="99"/>
      <c r="E430" s="99"/>
      <c r="F430" s="99"/>
      <c r="G430" s="99"/>
      <c r="H430" s="99"/>
      <c r="I430" s="99"/>
      <c r="J430" s="300"/>
      <c r="K430" s="443"/>
      <c r="L430" s="120"/>
      <c r="M430" s="185"/>
      <c r="N430" s="186"/>
      <c r="O430" s="314"/>
      <c r="P430" s="114"/>
      <c r="Q430" s="114"/>
      <c r="R430" s="314"/>
      <c r="S430" s="314"/>
      <c r="T430" s="186"/>
      <c r="U430" s="186"/>
      <c r="V430" s="188"/>
      <c r="W430" s="188"/>
      <c r="X430" s="444"/>
    </row>
    <row r="431" spans="1:24" s="315" customFormat="1" x14ac:dyDescent="0.25">
      <c r="A431" s="299"/>
      <c r="B431" s="299"/>
      <c r="C431" s="99"/>
      <c r="D431" s="99"/>
      <c r="E431" s="99"/>
      <c r="F431" s="99"/>
      <c r="G431" s="99"/>
      <c r="H431" s="99"/>
      <c r="I431" s="99"/>
      <c r="J431" s="300"/>
      <c r="K431" s="443"/>
      <c r="L431" s="120"/>
      <c r="M431" s="185"/>
      <c r="N431" s="186"/>
      <c r="O431" s="314"/>
      <c r="P431" s="114"/>
      <c r="Q431" s="114"/>
      <c r="R431" s="314"/>
      <c r="S431" s="314"/>
      <c r="T431" s="186"/>
      <c r="U431" s="186"/>
      <c r="V431" s="188"/>
      <c r="W431" s="188"/>
      <c r="X431" s="444"/>
    </row>
    <row r="432" spans="1:24" s="315" customFormat="1" x14ac:dyDescent="0.25">
      <c r="A432" s="299"/>
      <c r="B432" s="299"/>
      <c r="C432" s="99"/>
      <c r="D432" s="99"/>
      <c r="E432" s="99"/>
      <c r="F432" s="99"/>
      <c r="G432" s="99"/>
      <c r="H432" s="99"/>
      <c r="I432" s="99"/>
      <c r="J432" s="300"/>
      <c r="K432" s="443"/>
      <c r="L432" s="120"/>
      <c r="M432" s="185"/>
      <c r="N432" s="186"/>
      <c r="O432" s="314"/>
      <c r="P432" s="114"/>
      <c r="Q432" s="114"/>
      <c r="R432" s="314"/>
      <c r="S432" s="314"/>
      <c r="T432" s="186"/>
      <c r="U432" s="186"/>
      <c r="V432" s="188"/>
      <c r="W432" s="188"/>
      <c r="X432" s="444"/>
    </row>
    <row r="433" spans="1:24" s="315" customFormat="1" x14ac:dyDescent="0.25">
      <c r="A433" s="299"/>
      <c r="B433" s="299"/>
      <c r="C433" s="99"/>
      <c r="D433" s="99"/>
      <c r="E433" s="99"/>
      <c r="F433" s="99"/>
      <c r="G433" s="99"/>
      <c r="H433" s="99"/>
      <c r="I433" s="99"/>
      <c r="J433" s="300"/>
      <c r="K433" s="443"/>
      <c r="L433" s="120"/>
      <c r="M433" s="185"/>
      <c r="N433" s="186"/>
      <c r="O433" s="314"/>
      <c r="P433" s="114"/>
      <c r="Q433" s="114"/>
      <c r="R433" s="314"/>
      <c r="S433" s="314"/>
      <c r="T433" s="186"/>
      <c r="U433" s="186"/>
      <c r="V433" s="188"/>
      <c r="W433" s="188"/>
      <c r="X433" s="444"/>
    </row>
    <row r="434" spans="1:24" s="315" customFormat="1" x14ac:dyDescent="0.25">
      <c r="A434" s="299"/>
      <c r="B434" s="299"/>
      <c r="C434" s="99"/>
      <c r="D434" s="99"/>
      <c r="E434" s="99"/>
      <c r="F434" s="99"/>
      <c r="G434" s="99"/>
      <c r="H434" s="99"/>
      <c r="I434" s="99"/>
      <c r="J434" s="300"/>
      <c r="K434" s="443"/>
      <c r="L434" s="120"/>
      <c r="M434" s="185"/>
      <c r="N434" s="186"/>
      <c r="O434" s="314"/>
      <c r="P434" s="114"/>
      <c r="Q434" s="114"/>
      <c r="R434" s="314"/>
      <c r="S434" s="314"/>
      <c r="T434" s="186"/>
      <c r="U434" s="186"/>
      <c r="V434" s="188"/>
      <c r="W434" s="188"/>
      <c r="X434" s="444"/>
    </row>
    <row r="435" spans="1:24" s="315" customFormat="1" x14ac:dyDescent="0.25">
      <c r="A435" s="299"/>
      <c r="B435" s="299"/>
      <c r="C435" s="99"/>
      <c r="D435" s="99"/>
      <c r="E435" s="99"/>
      <c r="F435" s="99"/>
      <c r="G435" s="99"/>
      <c r="H435" s="99"/>
      <c r="I435" s="99"/>
      <c r="J435" s="300"/>
      <c r="K435" s="443"/>
      <c r="L435" s="120"/>
      <c r="M435" s="185"/>
      <c r="N435" s="186"/>
      <c r="O435" s="314"/>
      <c r="P435" s="114"/>
      <c r="Q435" s="114"/>
      <c r="R435" s="314"/>
      <c r="S435" s="314"/>
      <c r="T435" s="186"/>
      <c r="U435" s="186"/>
      <c r="V435" s="188"/>
      <c r="W435" s="188"/>
      <c r="X435" s="444"/>
    </row>
    <row r="436" spans="1:24" s="315" customFormat="1" x14ac:dyDescent="0.25">
      <c r="A436" s="299"/>
      <c r="B436" s="299"/>
      <c r="C436" s="99"/>
      <c r="D436" s="99"/>
      <c r="E436" s="99"/>
      <c r="F436" s="99"/>
      <c r="G436" s="99"/>
      <c r="H436" s="99"/>
      <c r="I436" s="99"/>
      <c r="J436" s="300"/>
      <c r="K436" s="443"/>
      <c r="L436" s="120"/>
      <c r="M436" s="185"/>
      <c r="N436" s="186"/>
      <c r="O436" s="314"/>
      <c r="P436" s="114"/>
      <c r="Q436" s="114"/>
      <c r="R436" s="314"/>
      <c r="S436" s="314"/>
      <c r="T436" s="186"/>
      <c r="U436" s="186"/>
      <c r="V436" s="188"/>
      <c r="W436" s="188"/>
      <c r="X436" s="444"/>
    </row>
    <row r="437" spans="1:24" s="315" customFormat="1" x14ac:dyDescent="0.25">
      <c r="A437" s="299"/>
      <c r="B437" s="299"/>
      <c r="C437" s="99"/>
      <c r="D437" s="99"/>
      <c r="E437" s="99"/>
      <c r="F437" s="99"/>
      <c r="G437" s="99"/>
      <c r="H437" s="99"/>
      <c r="I437" s="99"/>
      <c r="J437" s="300"/>
      <c r="K437" s="443"/>
      <c r="L437" s="120"/>
      <c r="M437" s="185"/>
      <c r="N437" s="186"/>
      <c r="O437" s="314"/>
      <c r="P437" s="114"/>
      <c r="Q437" s="114"/>
      <c r="R437" s="314"/>
      <c r="S437" s="314"/>
      <c r="T437" s="186"/>
      <c r="U437" s="186"/>
      <c r="V437" s="188"/>
      <c r="W437" s="188"/>
      <c r="X437" s="444"/>
    </row>
    <row r="438" spans="1:24" s="315" customFormat="1" x14ac:dyDescent="0.25">
      <c r="A438" s="299"/>
      <c r="B438" s="299"/>
      <c r="C438" s="99"/>
      <c r="D438" s="99"/>
      <c r="E438" s="99"/>
      <c r="F438" s="99"/>
      <c r="G438" s="99"/>
      <c r="H438" s="99"/>
      <c r="I438" s="99"/>
      <c r="J438" s="300"/>
      <c r="K438" s="443"/>
      <c r="L438" s="120"/>
      <c r="M438" s="185"/>
      <c r="N438" s="186"/>
      <c r="O438" s="314"/>
      <c r="P438" s="114"/>
      <c r="Q438" s="114"/>
      <c r="R438" s="314"/>
      <c r="S438" s="314"/>
      <c r="T438" s="186"/>
      <c r="U438" s="186"/>
      <c r="V438" s="188"/>
      <c r="W438" s="188"/>
      <c r="X438" s="444"/>
    </row>
    <row r="439" spans="1:24" s="315" customFormat="1" x14ac:dyDescent="0.25">
      <c r="A439" s="299"/>
      <c r="B439" s="299"/>
      <c r="C439" s="99"/>
      <c r="D439" s="99"/>
      <c r="E439" s="99"/>
      <c r="F439" s="99"/>
      <c r="G439" s="99"/>
      <c r="H439" s="99"/>
      <c r="I439" s="99"/>
      <c r="J439" s="300"/>
      <c r="K439" s="443"/>
      <c r="L439" s="120"/>
      <c r="M439" s="185"/>
      <c r="N439" s="186"/>
      <c r="O439" s="314"/>
      <c r="P439" s="114"/>
      <c r="Q439" s="114"/>
      <c r="R439" s="314"/>
      <c r="S439" s="314"/>
      <c r="T439" s="186"/>
      <c r="U439" s="186"/>
      <c r="V439" s="188"/>
      <c r="W439" s="188"/>
      <c r="X439" s="444"/>
    </row>
    <row r="440" spans="1:24" s="315" customFormat="1" x14ac:dyDescent="0.25">
      <c r="A440" s="299"/>
      <c r="B440" s="299"/>
      <c r="C440" s="99"/>
      <c r="D440" s="99"/>
      <c r="E440" s="99"/>
      <c r="F440" s="99"/>
      <c r="G440" s="99"/>
      <c r="H440" s="99"/>
      <c r="I440" s="99"/>
      <c r="J440" s="300"/>
      <c r="K440" s="443"/>
      <c r="L440" s="120"/>
      <c r="M440" s="185"/>
      <c r="N440" s="186"/>
      <c r="O440" s="314"/>
      <c r="P440" s="114"/>
      <c r="Q440" s="114"/>
      <c r="R440" s="314"/>
      <c r="S440" s="314"/>
      <c r="T440" s="186"/>
      <c r="U440" s="186"/>
      <c r="V440" s="188"/>
      <c r="W440" s="188"/>
      <c r="X440" s="444"/>
    </row>
    <row r="441" spans="1:24" s="315" customFormat="1" x14ac:dyDescent="0.25">
      <c r="A441" s="299"/>
      <c r="B441" s="299"/>
      <c r="C441" s="99"/>
      <c r="D441" s="99"/>
      <c r="E441" s="99"/>
      <c r="F441" s="99"/>
      <c r="G441" s="99"/>
      <c r="H441" s="99"/>
      <c r="I441" s="99"/>
      <c r="J441" s="300"/>
      <c r="K441" s="443"/>
      <c r="L441" s="120"/>
      <c r="M441" s="185"/>
      <c r="N441" s="186"/>
      <c r="O441" s="314"/>
      <c r="P441" s="114"/>
      <c r="Q441" s="114"/>
      <c r="R441" s="314"/>
      <c r="S441" s="314"/>
      <c r="T441" s="186"/>
      <c r="U441" s="186"/>
      <c r="V441" s="188"/>
      <c r="W441" s="188"/>
      <c r="X441" s="444"/>
    </row>
    <row r="442" spans="1:24" s="315" customFormat="1" x14ac:dyDescent="0.25">
      <c r="A442" s="299"/>
      <c r="B442" s="299"/>
      <c r="C442" s="99"/>
      <c r="D442" s="99"/>
      <c r="E442" s="99"/>
      <c r="F442" s="99"/>
      <c r="G442" s="99"/>
      <c r="H442" s="99"/>
      <c r="I442" s="99"/>
      <c r="J442" s="300"/>
      <c r="K442" s="443"/>
      <c r="L442" s="120"/>
      <c r="M442" s="185"/>
      <c r="N442" s="186"/>
      <c r="O442" s="314"/>
      <c r="P442" s="114"/>
      <c r="Q442" s="114"/>
      <c r="R442" s="314"/>
      <c r="S442" s="314"/>
      <c r="T442" s="186"/>
      <c r="U442" s="186"/>
      <c r="V442" s="188"/>
      <c r="W442" s="188"/>
      <c r="X442" s="444"/>
    </row>
    <row r="443" spans="1:24" s="315" customFormat="1" x14ac:dyDescent="0.25">
      <c r="A443" s="299"/>
      <c r="B443" s="299"/>
      <c r="C443" s="99"/>
      <c r="D443" s="99"/>
      <c r="E443" s="99"/>
      <c r="F443" s="99"/>
      <c r="G443" s="99"/>
      <c r="H443" s="99"/>
      <c r="I443" s="99"/>
      <c r="J443" s="300"/>
      <c r="K443" s="443"/>
      <c r="L443" s="120"/>
      <c r="M443" s="185"/>
      <c r="N443" s="186"/>
      <c r="O443" s="314"/>
      <c r="P443" s="114"/>
      <c r="Q443" s="114"/>
      <c r="R443" s="314"/>
      <c r="S443" s="314"/>
      <c r="T443" s="186"/>
      <c r="U443" s="186"/>
      <c r="V443" s="188"/>
      <c r="W443" s="188"/>
      <c r="X443" s="444"/>
    </row>
    <row r="444" spans="1:24" s="315" customFormat="1" x14ac:dyDescent="0.25">
      <c r="A444" s="299"/>
      <c r="B444" s="299"/>
      <c r="C444" s="99"/>
      <c r="D444" s="99"/>
      <c r="E444" s="99"/>
      <c r="F444" s="99"/>
      <c r="G444" s="99"/>
      <c r="H444" s="99"/>
      <c r="I444" s="99"/>
      <c r="J444" s="300"/>
      <c r="K444" s="443"/>
      <c r="L444" s="120"/>
      <c r="M444" s="185"/>
      <c r="N444" s="186"/>
      <c r="O444" s="314"/>
      <c r="P444" s="114"/>
      <c r="Q444" s="114"/>
      <c r="R444" s="314"/>
      <c r="S444" s="314"/>
      <c r="T444" s="186"/>
      <c r="U444" s="186"/>
      <c r="V444" s="188"/>
      <c r="W444" s="188"/>
      <c r="X444" s="444"/>
    </row>
    <row r="445" spans="1:24" s="315" customFormat="1" x14ac:dyDescent="0.25">
      <c r="A445" s="299"/>
      <c r="B445" s="299"/>
      <c r="C445" s="99"/>
      <c r="D445" s="99"/>
      <c r="E445" s="99"/>
      <c r="F445" s="99"/>
      <c r="G445" s="99"/>
      <c r="H445" s="99"/>
      <c r="I445" s="99"/>
      <c r="J445" s="300"/>
      <c r="K445" s="443"/>
      <c r="L445" s="120"/>
      <c r="M445" s="185"/>
      <c r="N445" s="186"/>
      <c r="O445" s="314"/>
      <c r="P445" s="114"/>
      <c r="Q445" s="114"/>
      <c r="R445" s="314"/>
      <c r="S445" s="314"/>
      <c r="T445" s="186"/>
      <c r="U445" s="186"/>
      <c r="V445" s="188"/>
      <c r="W445" s="188"/>
      <c r="X445" s="444"/>
    </row>
    <row r="446" spans="1:24" s="315" customFormat="1" x14ac:dyDescent="0.25">
      <c r="A446" s="299"/>
      <c r="B446" s="299"/>
      <c r="C446" s="99"/>
      <c r="D446" s="99"/>
      <c r="E446" s="99"/>
      <c r="F446" s="99"/>
      <c r="G446" s="99"/>
      <c r="H446" s="99"/>
      <c r="I446" s="99"/>
      <c r="J446" s="300"/>
      <c r="K446" s="443"/>
      <c r="L446" s="120"/>
      <c r="M446" s="185"/>
      <c r="N446" s="186"/>
      <c r="O446" s="314"/>
      <c r="P446" s="114"/>
      <c r="Q446" s="114"/>
      <c r="R446" s="314"/>
      <c r="S446" s="314"/>
      <c r="T446" s="186"/>
      <c r="U446" s="186"/>
      <c r="V446" s="188"/>
      <c r="W446" s="188"/>
      <c r="X446" s="444"/>
    </row>
    <row r="447" spans="1:24" s="315" customFormat="1" x14ac:dyDescent="0.25">
      <c r="A447" s="299"/>
      <c r="B447" s="299"/>
      <c r="C447" s="99"/>
      <c r="D447" s="99"/>
      <c r="E447" s="99"/>
      <c r="F447" s="99"/>
      <c r="G447" s="99"/>
      <c r="H447" s="99"/>
      <c r="I447" s="99"/>
      <c r="J447" s="300"/>
      <c r="K447" s="443"/>
      <c r="L447" s="120"/>
      <c r="M447" s="185"/>
      <c r="N447" s="186"/>
      <c r="O447" s="314"/>
      <c r="P447" s="114"/>
      <c r="Q447" s="114"/>
      <c r="R447" s="314"/>
      <c r="S447" s="314"/>
      <c r="T447" s="186"/>
      <c r="U447" s="186"/>
      <c r="V447" s="188"/>
      <c r="W447" s="188"/>
      <c r="X447" s="444"/>
    </row>
    <row r="448" spans="1:24" s="315" customFormat="1" x14ac:dyDescent="0.25">
      <c r="A448" s="299"/>
      <c r="B448" s="299"/>
      <c r="C448" s="99"/>
      <c r="D448" s="99"/>
      <c r="E448" s="99"/>
      <c r="F448" s="99"/>
      <c r="G448" s="99"/>
      <c r="H448" s="99"/>
      <c r="I448" s="99"/>
      <c r="J448" s="300"/>
      <c r="K448" s="443"/>
      <c r="L448" s="120"/>
      <c r="M448" s="185"/>
      <c r="N448" s="186"/>
      <c r="O448" s="314"/>
      <c r="P448" s="114"/>
      <c r="Q448" s="114"/>
      <c r="R448" s="314"/>
      <c r="S448" s="314"/>
      <c r="T448" s="186"/>
      <c r="U448" s="186"/>
      <c r="V448" s="188"/>
      <c r="W448" s="188"/>
      <c r="X448" s="444"/>
    </row>
    <row r="449" spans="1:24" s="315" customFormat="1" x14ac:dyDescent="0.25">
      <c r="A449" s="299"/>
      <c r="B449" s="299"/>
      <c r="C449" s="99"/>
      <c r="D449" s="99"/>
      <c r="E449" s="99"/>
      <c r="F449" s="99"/>
      <c r="G449" s="99"/>
      <c r="H449" s="99"/>
      <c r="I449" s="99"/>
      <c r="J449" s="300"/>
      <c r="K449" s="443"/>
      <c r="L449" s="120"/>
      <c r="M449" s="185"/>
      <c r="N449" s="186"/>
      <c r="O449" s="314"/>
      <c r="P449" s="114"/>
      <c r="Q449" s="114"/>
      <c r="R449" s="314"/>
      <c r="S449" s="314"/>
      <c r="T449" s="186"/>
      <c r="U449" s="186"/>
      <c r="V449" s="188"/>
      <c r="W449" s="188"/>
      <c r="X449" s="444"/>
    </row>
    <row r="450" spans="1:24" s="315" customFormat="1" x14ac:dyDescent="0.25">
      <c r="A450" s="299"/>
      <c r="B450" s="299"/>
      <c r="C450" s="99"/>
      <c r="D450" s="99"/>
      <c r="E450" s="99"/>
      <c r="F450" s="99"/>
      <c r="G450" s="99"/>
      <c r="H450" s="99"/>
      <c r="I450" s="99"/>
      <c r="J450" s="300"/>
      <c r="K450" s="443"/>
      <c r="L450" s="120"/>
      <c r="M450" s="185"/>
      <c r="N450" s="186"/>
      <c r="O450" s="314"/>
      <c r="P450" s="114"/>
      <c r="Q450" s="114"/>
      <c r="R450" s="314"/>
      <c r="S450" s="314"/>
      <c r="T450" s="186"/>
      <c r="U450" s="186"/>
      <c r="V450" s="188"/>
      <c r="W450" s="188"/>
      <c r="X450" s="444"/>
    </row>
    <row r="451" spans="1:24" s="315" customFormat="1" x14ac:dyDescent="0.25">
      <c r="A451" s="299"/>
      <c r="B451" s="299"/>
      <c r="C451" s="99"/>
      <c r="D451" s="99"/>
      <c r="E451" s="99"/>
      <c r="F451" s="99"/>
      <c r="G451" s="99"/>
      <c r="H451" s="99"/>
      <c r="I451" s="99"/>
      <c r="J451" s="300"/>
      <c r="K451" s="443"/>
      <c r="L451" s="120"/>
      <c r="M451" s="185"/>
      <c r="N451" s="186"/>
      <c r="O451" s="314"/>
      <c r="P451" s="114"/>
      <c r="Q451" s="114"/>
      <c r="R451" s="314"/>
      <c r="S451" s="314"/>
      <c r="T451" s="186"/>
      <c r="U451" s="186"/>
      <c r="V451" s="188"/>
      <c r="W451" s="188"/>
      <c r="X451" s="444"/>
    </row>
    <row r="452" spans="1:24" s="315" customFormat="1" x14ac:dyDescent="0.25">
      <c r="A452" s="299"/>
      <c r="B452" s="299"/>
      <c r="C452" s="99"/>
      <c r="D452" s="99"/>
      <c r="E452" s="99"/>
      <c r="F452" s="99"/>
      <c r="G452" s="99"/>
      <c r="H452" s="99"/>
      <c r="I452" s="99"/>
      <c r="J452" s="300"/>
      <c r="K452" s="443"/>
      <c r="L452" s="120"/>
      <c r="M452" s="185"/>
      <c r="N452" s="186"/>
      <c r="O452" s="314"/>
      <c r="P452" s="114"/>
      <c r="Q452" s="114"/>
      <c r="R452" s="314"/>
      <c r="S452" s="314"/>
      <c r="T452" s="186"/>
      <c r="U452" s="186"/>
      <c r="V452" s="188"/>
      <c r="W452" s="188"/>
      <c r="X452" s="444"/>
    </row>
    <row r="453" spans="1:24" s="315" customFormat="1" x14ac:dyDescent="0.25">
      <c r="A453" s="299"/>
      <c r="B453" s="299"/>
      <c r="C453" s="99"/>
      <c r="D453" s="99"/>
      <c r="E453" s="99"/>
      <c r="F453" s="99"/>
      <c r="G453" s="99"/>
      <c r="H453" s="99"/>
      <c r="I453" s="99"/>
      <c r="J453" s="300"/>
      <c r="K453" s="443"/>
      <c r="L453" s="120"/>
      <c r="M453" s="185"/>
      <c r="N453" s="186"/>
      <c r="O453" s="314"/>
      <c r="P453" s="114"/>
      <c r="Q453" s="114"/>
      <c r="R453" s="314"/>
      <c r="S453" s="314"/>
      <c r="T453" s="186"/>
      <c r="U453" s="186"/>
      <c r="V453" s="188"/>
      <c r="W453" s="188"/>
      <c r="X453" s="444"/>
    </row>
    <row r="454" spans="1:24" s="315" customFormat="1" x14ac:dyDescent="0.25">
      <c r="A454" s="299"/>
      <c r="B454" s="299"/>
      <c r="C454" s="99"/>
      <c r="D454" s="99"/>
      <c r="E454" s="99"/>
      <c r="F454" s="99"/>
      <c r="G454" s="99"/>
      <c r="H454" s="99"/>
      <c r="I454" s="99"/>
      <c r="J454" s="300"/>
      <c r="K454" s="443"/>
      <c r="L454" s="120"/>
      <c r="M454" s="185"/>
      <c r="N454" s="186"/>
      <c r="O454" s="314"/>
      <c r="P454" s="114"/>
      <c r="Q454" s="114"/>
      <c r="R454" s="314"/>
      <c r="S454" s="314"/>
      <c r="T454" s="186"/>
      <c r="U454" s="186"/>
      <c r="V454" s="188"/>
      <c r="W454" s="188"/>
      <c r="X454" s="444"/>
    </row>
    <row r="455" spans="1:24" s="315" customFormat="1" x14ac:dyDescent="0.25">
      <c r="A455" s="299"/>
      <c r="B455" s="299"/>
      <c r="C455" s="99"/>
      <c r="D455" s="99"/>
      <c r="E455" s="99"/>
      <c r="F455" s="99"/>
      <c r="G455" s="99"/>
      <c r="H455" s="99"/>
      <c r="I455" s="99"/>
      <c r="J455" s="300"/>
      <c r="K455" s="443"/>
      <c r="L455" s="120"/>
      <c r="M455" s="185"/>
      <c r="N455" s="186"/>
      <c r="O455" s="314"/>
      <c r="P455" s="114"/>
      <c r="Q455" s="114"/>
      <c r="R455" s="314"/>
      <c r="S455" s="314"/>
      <c r="T455" s="186"/>
      <c r="U455" s="186"/>
      <c r="V455" s="188"/>
      <c r="W455" s="188"/>
      <c r="X455" s="444"/>
    </row>
    <row r="456" spans="1:24" s="315" customFormat="1" x14ac:dyDescent="0.25">
      <c r="A456" s="299"/>
      <c r="B456" s="299"/>
      <c r="C456" s="99"/>
      <c r="D456" s="99"/>
      <c r="E456" s="99"/>
      <c r="F456" s="99"/>
      <c r="G456" s="99"/>
      <c r="H456" s="99"/>
      <c r="I456" s="99"/>
      <c r="J456" s="300"/>
      <c r="K456" s="443"/>
      <c r="L456" s="120"/>
      <c r="M456" s="185"/>
      <c r="N456" s="186"/>
      <c r="O456" s="314"/>
      <c r="P456" s="114"/>
      <c r="Q456" s="114"/>
      <c r="R456" s="314"/>
      <c r="S456" s="314"/>
      <c r="T456" s="186"/>
      <c r="U456" s="186"/>
      <c r="V456" s="188"/>
      <c r="W456" s="188"/>
      <c r="X456" s="444"/>
    </row>
    <row r="457" spans="1:24" s="315" customFormat="1" x14ac:dyDescent="0.25">
      <c r="A457" s="299"/>
      <c r="B457" s="299"/>
      <c r="C457" s="99"/>
      <c r="D457" s="99"/>
      <c r="E457" s="99"/>
      <c r="F457" s="99"/>
      <c r="G457" s="99"/>
      <c r="H457" s="99"/>
      <c r="I457" s="99"/>
      <c r="J457" s="300"/>
      <c r="K457" s="443"/>
      <c r="L457" s="120"/>
      <c r="M457" s="185"/>
      <c r="N457" s="186"/>
      <c r="O457" s="314"/>
      <c r="P457" s="114"/>
      <c r="Q457" s="114"/>
      <c r="R457" s="314"/>
      <c r="S457" s="314"/>
      <c r="T457" s="186"/>
      <c r="U457" s="186"/>
      <c r="V457" s="188"/>
      <c r="W457" s="188"/>
      <c r="X457" s="444"/>
    </row>
    <row r="458" spans="1:24" s="315" customFormat="1" x14ac:dyDescent="0.25">
      <c r="A458" s="299"/>
      <c r="B458" s="299"/>
      <c r="C458" s="99"/>
      <c r="D458" s="99"/>
      <c r="E458" s="99"/>
      <c r="F458" s="99"/>
      <c r="G458" s="99"/>
      <c r="H458" s="99"/>
      <c r="I458" s="99"/>
      <c r="J458" s="300"/>
      <c r="K458" s="443"/>
      <c r="L458" s="120"/>
      <c r="M458" s="185"/>
      <c r="N458" s="186"/>
      <c r="O458" s="314"/>
      <c r="P458" s="114"/>
      <c r="Q458" s="114"/>
      <c r="R458" s="314"/>
      <c r="S458" s="314"/>
      <c r="T458" s="186"/>
      <c r="U458" s="186"/>
      <c r="V458" s="188"/>
      <c r="W458" s="188"/>
      <c r="X458" s="444"/>
    </row>
    <row r="459" spans="1:24" s="315" customFormat="1" x14ac:dyDescent="0.25">
      <c r="A459" s="299"/>
      <c r="B459" s="299"/>
      <c r="C459" s="99"/>
      <c r="D459" s="99"/>
      <c r="E459" s="99"/>
      <c r="F459" s="99"/>
      <c r="G459" s="99"/>
      <c r="H459" s="99"/>
      <c r="I459" s="99"/>
      <c r="J459" s="300"/>
      <c r="K459" s="443"/>
      <c r="L459" s="120"/>
      <c r="M459" s="185"/>
      <c r="N459" s="186"/>
      <c r="O459" s="314"/>
      <c r="P459" s="114"/>
      <c r="Q459" s="114"/>
      <c r="R459" s="314"/>
      <c r="S459" s="314"/>
      <c r="T459" s="186"/>
      <c r="U459" s="186"/>
      <c r="V459" s="188"/>
      <c r="W459" s="188"/>
      <c r="X459" s="444"/>
    </row>
    <row r="460" spans="1:24" s="315" customFormat="1" x14ac:dyDescent="0.25">
      <c r="A460" s="299"/>
      <c r="B460" s="299"/>
      <c r="C460" s="99"/>
      <c r="D460" s="99"/>
      <c r="E460" s="99"/>
      <c r="F460" s="99"/>
      <c r="G460" s="99"/>
      <c r="H460" s="99"/>
      <c r="I460" s="99"/>
      <c r="J460" s="300"/>
      <c r="K460" s="443"/>
      <c r="L460" s="120"/>
      <c r="M460" s="185"/>
      <c r="N460" s="186"/>
      <c r="O460" s="314"/>
      <c r="P460" s="114"/>
      <c r="Q460" s="114"/>
      <c r="R460" s="314"/>
      <c r="S460" s="314"/>
      <c r="T460" s="186"/>
      <c r="U460" s="186"/>
      <c r="V460" s="188"/>
      <c r="W460" s="188"/>
      <c r="X460" s="444"/>
    </row>
    <row r="461" spans="1:24" s="315" customFormat="1" x14ac:dyDescent="0.25">
      <c r="A461" s="299"/>
      <c r="B461" s="299"/>
      <c r="C461" s="99"/>
      <c r="D461" s="99"/>
      <c r="E461" s="99"/>
      <c r="F461" s="99"/>
      <c r="G461" s="99"/>
      <c r="H461" s="99"/>
      <c r="I461" s="99"/>
      <c r="J461" s="300"/>
      <c r="K461" s="443"/>
      <c r="L461" s="120"/>
      <c r="M461" s="185"/>
      <c r="N461" s="186"/>
      <c r="O461" s="314"/>
      <c r="P461" s="114"/>
      <c r="Q461" s="114"/>
      <c r="R461" s="314"/>
      <c r="S461" s="314"/>
      <c r="T461" s="186"/>
      <c r="U461" s="186"/>
      <c r="V461" s="188"/>
      <c r="W461" s="188"/>
      <c r="X461" s="444"/>
    </row>
    <row r="462" spans="1:24" s="315" customFormat="1" x14ac:dyDescent="0.25">
      <c r="A462" s="299"/>
      <c r="B462" s="299"/>
      <c r="C462" s="99"/>
      <c r="D462" s="99"/>
      <c r="E462" s="99"/>
      <c r="F462" s="99"/>
      <c r="G462" s="99"/>
      <c r="H462" s="99"/>
      <c r="I462" s="99"/>
      <c r="J462" s="300"/>
      <c r="K462" s="443"/>
      <c r="L462" s="120"/>
      <c r="M462" s="185"/>
      <c r="N462" s="186"/>
      <c r="O462" s="314"/>
      <c r="P462" s="114"/>
      <c r="Q462" s="114"/>
      <c r="R462" s="314"/>
      <c r="S462" s="314"/>
      <c r="T462" s="186"/>
      <c r="U462" s="186"/>
      <c r="V462" s="188"/>
      <c r="W462" s="188"/>
      <c r="X462" s="444"/>
    </row>
    <row r="463" spans="1:24" s="315" customFormat="1" x14ac:dyDescent="0.25">
      <c r="A463" s="299"/>
      <c r="B463" s="299"/>
      <c r="C463" s="99"/>
      <c r="D463" s="99"/>
      <c r="E463" s="99"/>
      <c r="F463" s="99"/>
      <c r="G463" s="99"/>
      <c r="H463" s="99"/>
      <c r="I463" s="99"/>
      <c r="J463" s="300"/>
      <c r="K463" s="443"/>
      <c r="L463" s="120"/>
      <c r="M463" s="185"/>
      <c r="N463" s="186"/>
      <c r="O463" s="314"/>
      <c r="P463" s="114"/>
      <c r="Q463" s="114"/>
      <c r="R463" s="314"/>
      <c r="S463" s="314"/>
      <c r="T463" s="186"/>
      <c r="U463" s="186"/>
      <c r="V463" s="188"/>
      <c r="W463" s="188"/>
      <c r="X463" s="444"/>
    </row>
    <row r="464" spans="1:24" s="315" customFormat="1" x14ac:dyDescent="0.25">
      <c r="A464" s="299"/>
      <c r="B464" s="299"/>
      <c r="C464" s="99"/>
      <c r="D464" s="99"/>
      <c r="E464" s="99"/>
      <c r="F464" s="99"/>
      <c r="G464" s="99"/>
      <c r="H464" s="99"/>
      <c r="I464" s="99"/>
      <c r="J464" s="300"/>
      <c r="K464" s="443"/>
      <c r="L464" s="120"/>
      <c r="M464" s="185"/>
      <c r="N464" s="186"/>
      <c r="O464" s="314"/>
      <c r="P464" s="114"/>
      <c r="Q464" s="114"/>
      <c r="R464" s="314"/>
      <c r="S464" s="314"/>
      <c r="T464" s="186"/>
      <c r="U464" s="186"/>
      <c r="V464" s="188"/>
      <c r="W464" s="188"/>
      <c r="X464" s="444"/>
    </row>
    <row r="465" spans="1:24" s="315" customFormat="1" x14ac:dyDescent="0.25">
      <c r="A465" s="299"/>
      <c r="B465" s="299"/>
      <c r="C465" s="99"/>
      <c r="D465" s="99"/>
      <c r="E465" s="99"/>
      <c r="F465" s="99"/>
      <c r="G465" s="99"/>
      <c r="H465" s="99"/>
      <c r="I465" s="99"/>
      <c r="J465" s="300"/>
      <c r="K465" s="443"/>
      <c r="L465" s="120"/>
      <c r="M465" s="185"/>
      <c r="N465" s="186"/>
      <c r="O465" s="314"/>
      <c r="P465" s="114"/>
      <c r="Q465" s="114"/>
      <c r="R465" s="314"/>
      <c r="S465" s="314"/>
      <c r="T465" s="186"/>
      <c r="U465" s="186"/>
      <c r="V465" s="188"/>
      <c r="W465" s="188"/>
      <c r="X465" s="444"/>
    </row>
    <row r="466" spans="1:24" s="315" customFormat="1" x14ac:dyDescent="0.25">
      <c r="A466" s="299"/>
      <c r="B466" s="299"/>
      <c r="C466" s="99"/>
      <c r="D466" s="99"/>
      <c r="E466" s="99"/>
      <c r="F466" s="99"/>
      <c r="G466" s="99"/>
      <c r="H466" s="99"/>
      <c r="I466" s="99"/>
      <c r="J466" s="300"/>
      <c r="K466" s="443"/>
      <c r="L466" s="120"/>
      <c r="M466" s="185"/>
      <c r="N466" s="186"/>
      <c r="O466" s="314"/>
      <c r="P466" s="114"/>
      <c r="Q466" s="114"/>
      <c r="R466" s="314"/>
      <c r="S466" s="314"/>
      <c r="T466" s="186"/>
      <c r="U466" s="186"/>
      <c r="V466" s="188"/>
      <c r="W466" s="188"/>
      <c r="X466" s="444"/>
    </row>
    <row r="467" spans="1:24" s="315" customFormat="1" x14ac:dyDescent="0.25">
      <c r="A467" s="299"/>
      <c r="B467" s="299"/>
      <c r="C467" s="99"/>
      <c r="D467" s="99"/>
      <c r="E467" s="99"/>
      <c r="F467" s="99"/>
      <c r="G467" s="99"/>
      <c r="H467" s="99"/>
      <c r="I467" s="99"/>
      <c r="J467" s="300"/>
      <c r="K467" s="443"/>
      <c r="L467" s="120"/>
      <c r="M467" s="185"/>
      <c r="N467" s="186"/>
      <c r="O467" s="314"/>
      <c r="P467" s="114"/>
      <c r="Q467" s="114"/>
      <c r="R467" s="314"/>
      <c r="S467" s="314"/>
      <c r="T467" s="186"/>
      <c r="U467" s="186"/>
      <c r="V467" s="188"/>
      <c r="W467" s="188"/>
      <c r="X467" s="444"/>
    </row>
    <row r="468" spans="1:24" s="315" customFormat="1" x14ac:dyDescent="0.25">
      <c r="A468" s="299"/>
      <c r="B468" s="299"/>
      <c r="C468" s="99"/>
      <c r="D468" s="99"/>
      <c r="E468" s="99"/>
      <c r="F468" s="99"/>
      <c r="G468" s="99"/>
      <c r="H468" s="99"/>
      <c r="I468" s="99"/>
      <c r="J468" s="300"/>
      <c r="K468" s="443"/>
      <c r="L468" s="120"/>
      <c r="M468" s="185"/>
      <c r="N468" s="186"/>
      <c r="O468" s="314"/>
      <c r="P468" s="114"/>
      <c r="Q468" s="114"/>
      <c r="R468" s="314"/>
      <c r="S468" s="314"/>
      <c r="T468" s="186"/>
      <c r="U468" s="186"/>
      <c r="V468" s="188"/>
      <c r="W468" s="188"/>
      <c r="X468" s="444"/>
    </row>
    <row r="469" spans="1:24" s="315" customFormat="1" x14ac:dyDescent="0.25">
      <c r="A469" s="299"/>
      <c r="B469" s="299"/>
      <c r="C469" s="99"/>
      <c r="D469" s="99"/>
      <c r="E469" s="99"/>
      <c r="F469" s="99"/>
      <c r="G469" s="99"/>
      <c r="H469" s="99"/>
      <c r="I469" s="99"/>
      <c r="J469" s="300"/>
      <c r="K469" s="443"/>
      <c r="L469" s="120"/>
      <c r="M469" s="185"/>
      <c r="N469" s="186"/>
      <c r="O469" s="314"/>
      <c r="P469" s="114"/>
      <c r="Q469" s="114"/>
      <c r="R469" s="314"/>
      <c r="S469" s="314"/>
      <c r="T469" s="186"/>
      <c r="U469" s="186"/>
      <c r="V469" s="188"/>
      <c r="W469" s="188"/>
      <c r="X469" s="444"/>
    </row>
    <row r="470" spans="1:24" s="315" customFormat="1" x14ac:dyDescent="0.25">
      <c r="A470" s="299"/>
      <c r="B470" s="299"/>
      <c r="C470" s="99"/>
      <c r="D470" s="99"/>
      <c r="E470" s="99"/>
      <c r="F470" s="99"/>
      <c r="G470" s="99"/>
      <c r="H470" s="99"/>
      <c r="I470" s="99"/>
      <c r="J470" s="300"/>
      <c r="K470" s="443"/>
      <c r="L470" s="120"/>
      <c r="M470" s="185"/>
      <c r="N470" s="186"/>
      <c r="O470" s="314"/>
      <c r="P470" s="114"/>
      <c r="Q470" s="114"/>
      <c r="R470" s="314"/>
      <c r="S470" s="314"/>
      <c r="T470" s="186"/>
      <c r="U470" s="186"/>
      <c r="V470" s="188"/>
      <c r="W470" s="188"/>
      <c r="X470" s="444"/>
    </row>
    <row r="471" spans="1:24" s="315" customFormat="1" x14ac:dyDescent="0.25">
      <c r="A471" s="299"/>
      <c r="B471" s="299"/>
      <c r="C471" s="99"/>
      <c r="D471" s="99"/>
      <c r="E471" s="99"/>
      <c r="F471" s="99"/>
      <c r="G471" s="99"/>
      <c r="H471" s="99"/>
      <c r="I471" s="99"/>
      <c r="J471" s="300"/>
      <c r="K471" s="443"/>
      <c r="L471" s="120"/>
      <c r="M471" s="185"/>
      <c r="N471" s="186"/>
      <c r="O471" s="314"/>
      <c r="P471" s="114"/>
      <c r="Q471" s="114"/>
      <c r="R471" s="314"/>
      <c r="S471" s="314"/>
      <c r="T471" s="186"/>
      <c r="U471" s="186"/>
      <c r="V471" s="188"/>
      <c r="W471" s="188"/>
      <c r="X471" s="444"/>
    </row>
    <row r="472" spans="1:24" s="315" customFormat="1" x14ac:dyDescent="0.25">
      <c r="A472" s="299"/>
      <c r="B472" s="299"/>
      <c r="C472" s="99"/>
      <c r="D472" s="99"/>
      <c r="E472" s="99"/>
      <c r="F472" s="99"/>
      <c r="G472" s="99"/>
      <c r="H472" s="99"/>
      <c r="I472" s="99"/>
      <c r="J472" s="300"/>
      <c r="K472" s="443"/>
      <c r="L472" s="120"/>
      <c r="M472" s="185"/>
      <c r="N472" s="186"/>
      <c r="O472" s="314"/>
      <c r="P472" s="114"/>
      <c r="Q472" s="114"/>
      <c r="R472" s="314"/>
      <c r="S472" s="314"/>
      <c r="T472" s="186"/>
      <c r="U472" s="186"/>
      <c r="V472" s="188"/>
      <c r="W472" s="188"/>
      <c r="X472" s="444"/>
    </row>
    <row r="473" spans="1:24" s="315" customFormat="1" x14ac:dyDescent="0.25">
      <c r="A473" s="299"/>
      <c r="B473" s="299"/>
      <c r="C473" s="99"/>
      <c r="D473" s="99"/>
      <c r="E473" s="99"/>
      <c r="F473" s="99"/>
      <c r="G473" s="99"/>
      <c r="H473" s="99"/>
      <c r="I473" s="99"/>
      <c r="J473" s="300"/>
      <c r="K473" s="443"/>
      <c r="L473" s="120"/>
      <c r="M473" s="185"/>
      <c r="N473" s="186"/>
      <c r="O473" s="314"/>
      <c r="P473" s="114"/>
      <c r="Q473" s="114"/>
      <c r="R473" s="314"/>
      <c r="S473" s="314"/>
      <c r="T473" s="186"/>
      <c r="U473" s="186"/>
      <c r="V473" s="188"/>
      <c r="W473" s="188"/>
      <c r="X473" s="444"/>
    </row>
    <row r="474" spans="1:24" s="315" customFormat="1" x14ac:dyDescent="0.25">
      <c r="A474" s="299"/>
      <c r="B474" s="299"/>
      <c r="C474" s="99"/>
      <c r="D474" s="99"/>
      <c r="E474" s="99"/>
      <c r="F474" s="99"/>
      <c r="G474" s="99"/>
      <c r="H474" s="99"/>
      <c r="I474" s="99"/>
      <c r="J474" s="300"/>
      <c r="K474" s="443"/>
      <c r="L474" s="120"/>
      <c r="M474" s="185"/>
      <c r="N474" s="186"/>
      <c r="O474" s="314"/>
      <c r="P474" s="114"/>
      <c r="Q474" s="114"/>
      <c r="R474" s="314"/>
      <c r="S474" s="314"/>
      <c r="T474" s="186"/>
      <c r="U474" s="186"/>
      <c r="V474" s="188"/>
      <c r="W474" s="188"/>
      <c r="X474" s="444"/>
    </row>
    <row r="475" spans="1:24" s="315" customFormat="1" x14ac:dyDescent="0.25">
      <c r="A475" s="299"/>
      <c r="B475" s="299"/>
      <c r="C475" s="99"/>
      <c r="D475" s="99"/>
      <c r="E475" s="99"/>
      <c r="F475" s="99"/>
      <c r="G475" s="99"/>
      <c r="H475" s="99"/>
      <c r="I475" s="99"/>
      <c r="J475" s="300"/>
      <c r="K475" s="443"/>
      <c r="L475" s="120"/>
      <c r="M475" s="185"/>
      <c r="N475" s="186"/>
      <c r="O475" s="314"/>
      <c r="P475" s="114"/>
      <c r="Q475" s="114"/>
      <c r="R475" s="314"/>
      <c r="S475" s="314"/>
      <c r="T475" s="186"/>
      <c r="U475" s="186"/>
      <c r="V475" s="188"/>
      <c r="W475" s="188"/>
      <c r="X475" s="444"/>
    </row>
    <row r="476" spans="1:24" s="315" customFormat="1" x14ac:dyDescent="0.25">
      <c r="A476" s="299"/>
      <c r="B476" s="299"/>
      <c r="C476" s="99"/>
      <c r="D476" s="99"/>
      <c r="E476" s="99"/>
      <c r="F476" s="99"/>
      <c r="G476" s="99"/>
      <c r="H476" s="99"/>
      <c r="I476" s="99"/>
      <c r="J476" s="300"/>
      <c r="K476" s="443"/>
      <c r="L476" s="120"/>
      <c r="M476" s="185"/>
      <c r="N476" s="186"/>
      <c r="O476" s="314"/>
      <c r="P476" s="114"/>
      <c r="Q476" s="114"/>
      <c r="R476" s="314"/>
      <c r="S476" s="314"/>
      <c r="T476" s="186"/>
      <c r="U476" s="186"/>
      <c r="V476" s="188"/>
      <c r="W476" s="188"/>
      <c r="X476" s="444"/>
    </row>
    <row r="477" spans="1:24" s="315" customFormat="1" x14ac:dyDescent="0.25">
      <c r="A477" s="299"/>
      <c r="B477" s="299"/>
      <c r="C477" s="99"/>
      <c r="D477" s="99"/>
      <c r="E477" s="99"/>
      <c r="F477" s="99"/>
      <c r="G477" s="99"/>
      <c r="H477" s="99"/>
      <c r="I477" s="99"/>
      <c r="J477" s="300"/>
      <c r="K477" s="443"/>
      <c r="L477" s="120"/>
      <c r="M477" s="185"/>
      <c r="N477" s="186"/>
      <c r="O477" s="314"/>
      <c r="P477" s="114"/>
      <c r="Q477" s="114"/>
      <c r="R477" s="314"/>
      <c r="S477" s="314"/>
      <c r="T477" s="186"/>
      <c r="U477" s="186"/>
      <c r="V477" s="188"/>
      <c r="W477" s="188"/>
      <c r="X477" s="444"/>
    </row>
    <row r="478" spans="1:24" s="315" customFormat="1" x14ac:dyDescent="0.25">
      <c r="A478" s="299"/>
      <c r="B478" s="299"/>
      <c r="C478" s="99"/>
      <c r="D478" s="99"/>
      <c r="E478" s="99"/>
      <c r="F478" s="99"/>
      <c r="G478" s="99"/>
      <c r="H478" s="99"/>
      <c r="I478" s="99"/>
      <c r="J478" s="300"/>
      <c r="K478" s="443"/>
      <c r="L478" s="120"/>
      <c r="M478" s="185"/>
      <c r="N478" s="186"/>
      <c r="O478" s="314"/>
      <c r="P478" s="114"/>
      <c r="Q478" s="114"/>
      <c r="R478" s="314"/>
      <c r="S478" s="314"/>
      <c r="T478" s="186"/>
      <c r="U478" s="186"/>
      <c r="V478" s="188"/>
      <c r="W478" s="188"/>
      <c r="X478" s="444"/>
    </row>
    <row r="479" spans="1:24" s="315" customFormat="1" x14ac:dyDescent="0.25">
      <c r="A479" s="299"/>
      <c r="B479" s="299"/>
      <c r="C479" s="99"/>
      <c r="D479" s="99"/>
      <c r="E479" s="99"/>
      <c r="F479" s="99"/>
      <c r="G479" s="99"/>
      <c r="H479" s="99"/>
      <c r="I479" s="99"/>
      <c r="J479" s="300"/>
      <c r="K479" s="443"/>
      <c r="L479" s="120"/>
      <c r="M479" s="185"/>
      <c r="N479" s="186"/>
      <c r="O479" s="314"/>
      <c r="P479" s="114"/>
      <c r="Q479" s="114"/>
      <c r="R479" s="314"/>
      <c r="S479" s="314"/>
      <c r="T479" s="186"/>
      <c r="U479" s="186"/>
      <c r="V479" s="188"/>
      <c r="W479" s="188"/>
      <c r="X479" s="444"/>
    </row>
    <row r="480" spans="1:24" s="315" customFormat="1" x14ac:dyDescent="0.25">
      <c r="A480" s="299"/>
      <c r="B480" s="299"/>
      <c r="C480" s="99"/>
      <c r="D480" s="99"/>
      <c r="E480" s="99"/>
      <c r="F480" s="99"/>
      <c r="G480" s="99"/>
      <c r="H480" s="99"/>
      <c r="I480" s="99"/>
      <c r="J480" s="300"/>
      <c r="K480" s="443"/>
      <c r="L480" s="120"/>
      <c r="M480" s="185"/>
      <c r="N480" s="186"/>
      <c r="O480" s="314"/>
      <c r="P480" s="114"/>
      <c r="Q480" s="114"/>
      <c r="R480" s="314"/>
      <c r="S480" s="314"/>
      <c r="T480" s="186"/>
      <c r="U480" s="186"/>
      <c r="V480" s="188"/>
      <c r="W480" s="188"/>
      <c r="X480" s="444"/>
    </row>
    <row r="481" spans="1:24" s="315" customFormat="1" x14ac:dyDescent="0.25">
      <c r="A481" s="299"/>
      <c r="B481" s="299"/>
      <c r="C481" s="99"/>
      <c r="D481" s="99"/>
      <c r="E481" s="99"/>
      <c r="F481" s="99"/>
      <c r="G481" s="99"/>
      <c r="H481" s="99"/>
      <c r="I481" s="99"/>
      <c r="J481" s="300"/>
      <c r="K481" s="443"/>
      <c r="L481" s="120"/>
      <c r="M481" s="185"/>
      <c r="N481" s="186"/>
      <c r="O481" s="314"/>
      <c r="P481" s="114"/>
      <c r="Q481" s="114"/>
      <c r="R481" s="314"/>
      <c r="S481" s="314"/>
      <c r="T481" s="186"/>
      <c r="U481" s="186"/>
      <c r="V481" s="188"/>
      <c r="W481" s="188"/>
      <c r="X481" s="444"/>
    </row>
    <row r="482" spans="1:24" s="315" customFormat="1" x14ac:dyDescent="0.25">
      <c r="A482" s="299"/>
      <c r="B482" s="299"/>
      <c r="C482" s="99"/>
      <c r="D482" s="99"/>
      <c r="E482" s="99"/>
      <c r="F482" s="99"/>
      <c r="G482" s="99"/>
      <c r="H482" s="99"/>
      <c r="I482" s="99"/>
      <c r="J482" s="300"/>
      <c r="K482" s="443"/>
      <c r="L482" s="120"/>
      <c r="M482" s="185"/>
      <c r="N482" s="186"/>
      <c r="O482" s="314"/>
      <c r="P482" s="114"/>
      <c r="Q482" s="114"/>
      <c r="R482" s="314"/>
      <c r="S482" s="314"/>
      <c r="T482" s="186"/>
      <c r="U482" s="186"/>
      <c r="V482" s="188"/>
      <c r="W482" s="188"/>
      <c r="X482" s="444"/>
    </row>
    <row r="483" spans="1:24" s="315" customFormat="1" x14ac:dyDescent="0.25">
      <c r="A483" s="299"/>
      <c r="B483" s="299"/>
      <c r="C483" s="99"/>
      <c r="D483" s="99"/>
      <c r="E483" s="99"/>
      <c r="F483" s="99"/>
      <c r="G483" s="99"/>
      <c r="H483" s="99"/>
      <c r="I483" s="99"/>
      <c r="J483" s="300"/>
      <c r="K483" s="443"/>
      <c r="L483" s="120"/>
      <c r="M483" s="185"/>
      <c r="N483" s="186"/>
      <c r="O483" s="314"/>
      <c r="P483" s="114"/>
      <c r="Q483" s="114"/>
      <c r="R483" s="314"/>
      <c r="S483" s="314"/>
      <c r="T483" s="186"/>
      <c r="U483" s="186"/>
      <c r="V483" s="188"/>
      <c r="W483" s="188"/>
      <c r="X483" s="444"/>
    </row>
    <row r="484" spans="1:24" s="315" customFormat="1" x14ac:dyDescent="0.25">
      <c r="A484" s="299"/>
      <c r="B484" s="299"/>
      <c r="C484" s="99"/>
      <c r="D484" s="99"/>
      <c r="E484" s="99"/>
      <c r="F484" s="99"/>
      <c r="G484" s="99"/>
      <c r="H484" s="99"/>
      <c r="I484" s="99"/>
      <c r="J484" s="300"/>
      <c r="K484" s="443"/>
      <c r="L484" s="120"/>
      <c r="M484" s="185"/>
      <c r="N484" s="186"/>
      <c r="O484" s="314"/>
      <c r="P484" s="114"/>
      <c r="Q484" s="114"/>
      <c r="R484" s="314"/>
      <c r="S484" s="314"/>
      <c r="T484" s="186"/>
      <c r="U484" s="186"/>
      <c r="V484" s="188"/>
      <c r="W484" s="188"/>
      <c r="X484" s="444"/>
    </row>
    <row r="485" spans="1:24" s="315" customFormat="1" x14ac:dyDescent="0.25">
      <c r="A485" s="299"/>
      <c r="B485" s="299"/>
      <c r="C485" s="99"/>
      <c r="D485" s="99"/>
      <c r="E485" s="99"/>
      <c r="F485" s="99"/>
      <c r="G485" s="99"/>
      <c r="H485" s="99"/>
      <c r="I485" s="99"/>
      <c r="J485" s="300"/>
      <c r="K485" s="443"/>
      <c r="L485" s="120"/>
      <c r="M485" s="185"/>
      <c r="N485" s="186"/>
      <c r="O485" s="314"/>
      <c r="P485" s="114"/>
      <c r="Q485" s="114"/>
      <c r="R485" s="314"/>
      <c r="S485" s="314"/>
      <c r="T485" s="186"/>
      <c r="U485" s="186"/>
      <c r="V485" s="188"/>
      <c r="W485" s="188"/>
      <c r="X485" s="444"/>
    </row>
    <row r="486" spans="1:24" s="315" customFormat="1" x14ac:dyDescent="0.25">
      <c r="A486" s="299"/>
      <c r="B486" s="299"/>
      <c r="C486" s="99"/>
      <c r="D486" s="99"/>
      <c r="E486" s="99"/>
      <c r="F486" s="99"/>
      <c r="G486" s="99"/>
      <c r="H486" s="99"/>
      <c r="I486" s="99"/>
      <c r="J486" s="300"/>
      <c r="K486" s="443"/>
      <c r="L486" s="120"/>
      <c r="M486" s="185"/>
      <c r="N486" s="186"/>
      <c r="O486" s="314"/>
      <c r="P486" s="114"/>
      <c r="Q486" s="114"/>
      <c r="R486" s="314"/>
      <c r="S486" s="314"/>
      <c r="T486" s="186"/>
      <c r="U486" s="186"/>
      <c r="V486" s="188"/>
      <c r="W486" s="188"/>
      <c r="X486" s="444"/>
    </row>
    <row r="487" spans="1:24" s="315" customFormat="1" x14ac:dyDescent="0.25">
      <c r="A487" s="299"/>
      <c r="B487" s="299"/>
      <c r="C487" s="99"/>
      <c r="D487" s="99"/>
      <c r="E487" s="99"/>
      <c r="F487" s="99"/>
      <c r="G487" s="99"/>
      <c r="H487" s="99"/>
      <c r="I487" s="99"/>
      <c r="J487" s="300"/>
      <c r="K487" s="443"/>
      <c r="L487" s="120"/>
      <c r="M487" s="185"/>
      <c r="N487" s="186"/>
      <c r="O487" s="314"/>
      <c r="P487" s="114"/>
      <c r="Q487" s="114"/>
      <c r="R487" s="314"/>
      <c r="S487" s="314"/>
      <c r="T487" s="186"/>
      <c r="U487" s="186"/>
      <c r="V487" s="188"/>
      <c r="W487" s="188"/>
      <c r="X487" s="444"/>
    </row>
    <row r="488" spans="1:24" s="315" customFormat="1" x14ac:dyDescent="0.25">
      <c r="A488" s="299"/>
      <c r="B488" s="299"/>
      <c r="C488" s="99"/>
      <c r="D488" s="99"/>
      <c r="E488" s="99"/>
      <c r="F488" s="99"/>
      <c r="G488" s="99"/>
      <c r="H488" s="99"/>
      <c r="I488" s="99"/>
      <c r="J488" s="300"/>
      <c r="K488" s="443"/>
      <c r="L488" s="120"/>
      <c r="M488" s="185"/>
      <c r="N488" s="186"/>
      <c r="O488" s="314"/>
      <c r="P488" s="114"/>
      <c r="Q488" s="114"/>
      <c r="R488" s="314"/>
      <c r="S488" s="314"/>
      <c r="T488" s="186"/>
      <c r="U488" s="186"/>
      <c r="V488" s="188"/>
      <c r="W488" s="188"/>
      <c r="X488" s="444"/>
    </row>
    <row r="489" spans="1:24" s="315" customFormat="1" x14ac:dyDescent="0.25">
      <c r="A489" s="299"/>
      <c r="B489" s="299"/>
      <c r="C489" s="99"/>
      <c r="D489" s="99"/>
      <c r="E489" s="99"/>
      <c r="F489" s="99"/>
      <c r="G489" s="99"/>
      <c r="H489" s="99"/>
      <c r="I489" s="99"/>
      <c r="J489" s="300"/>
      <c r="K489" s="443"/>
      <c r="L489" s="120"/>
      <c r="M489" s="185"/>
      <c r="N489" s="186"/>
      <c r="O489" s="314"/>
      <c r="P489" s="114"/>
      <c r="Q489" s="114"/>
      <c r="R489" s="314"/>
      <c r="S489" s="314"/>
      <c r="T489" s="186"/>
      <c r="U489" s="186"/>
      <c r="V489" s="188"/>
      <c r="W489" s="188"/>
      <c r="X489" s="444"/>
    </row>
    <row r="490" spans="1:24" s="315" customFormat="1" x14ac:dyDescent="0.25">
      <c r="A490" s="299"/>
      <c r="B490" s="299"/>
      <c r="C490" s="99"/>
      <c r="D490" s="99"/>
      <c r="E490" s="99"/>
      <c r="F490" s="99"/>
      <c r="G490" s="99"/>
      <c r="H490" s="99"/>
      <c r="I490" s="99"/>
      <c r="J490" s="300"/>
      <c r="K490" s="443"/>
      <c r="L490" s="120"/>
      <c r="M490" s="185"/>
      <c r="N490" s="186"/>
      <c r="O490" s="314"/>
      <c r="P490" s="114"/>
      <c r="Q490" s="114"/>
      <c r="R490" s="314"/>
      <c r="S490" s="314"/>
      <c r="T490" s="186"/>
      <c r="U490" s="186"/>
      <c r="V490" s="188"/>
      <c r="W490" s="188"/>
      <c r="X490" s="444"/>
    </row>
    <row r="491" spans="1:24" s="315" customFormat="1" x14ac:dyDescent="0.25">
      <c r="A491" s="299"/>
      <c r="B491" s="299"/>
      <c r="C491" s="99"/>
      <c r="D491" s="99"/>
      <c r="E491" s="99"/>
      <c r="F491" s="99"/>
      <c r="G491" s="99"/>
      <c r="H491" s="99"/>
      <c r="I491" s="99"/>
      <c r="J491" s="300"/>
      <c r="K491" s="443"/>
      <c r="L491" s="120"/>
      <c r="M491" s="185"/>
      <c r="N491" s="186"/>
      <c r="O491" s="314"/>
      <c r="P491" s="114"/>
      <c r="Q491" s="114"/>
      <c r="R491" s="314"/>
      <c r="S491" s="314"/>
      <c r="T491" s="186"/>
      <c r="U491" s="186"/>
      <c r="V491" s="188"/>
      <c r="W491" s="188"/>
      <c r="X491" s="444"/>
    </row>
    <row r="492" spans="1:24" s="315" customFormat="1" x14ac:dyDescent="0.25">
      <c r="A492" s="299"/>
      <c r="B492" s="299"/>
      <c r="C492" s="99"/>
      <c r="D492" s="99"/>
      <c r="E492" s="99"/>
      <c r="F492" s="99"/>
      <c r="G492" s="99"/>
      <c r="H492" s="99"/>
      <c r="I492" s="99"/>
      <c r="J492" s="300"/>
      <c r="K492" s="443"/>
      <c r="L492" s="120"/>
      <c r="M492" s="185"/>
      <c r="N492" s="186"/>
      <c r="O492" s="314"/>
      <c r="P492" s="114"/>
      <c r="Q492" s="114"/>
      <c r="R492" s="314"/>
      <c r="S492" s="314"/>
      <c r="T492" s="186"/>
      <c r="U492" s="186"/>
      <c r="V492" s="188"/>
      <c r="W492" s="188"/>
      <c r="X492" s="444"/>
    </row>
    <row r="493" spans="1:24" s="315" customFormat="1" x14ac:dyDescent="0.25">
      <c r="A493" s="299"/>
      <c r="B493" s="299"/>
      <c r="C493" s="99"/>
      <c r="D493" s="99"/>
      <c r="E493" s="99"/>
      <c r="F493" s="99"/>
      <c r="G493" s="99"/>
      <c r="H493" s="99"/>
      <c r="I493" s="99"/>
      <c r="J493" s="300"/>
      <c r="K493" s="443"/>
      <c r="L493" s="120"/>
      <c r="M493" s="185"/>
      <c r="N493" s="186"/>
      <c r="O493" s="314"/>
      <c r="P493" s="114"/>
      <c r="Q493" s="114"/>
      <c r="R493" s="314"/>
      <c r="S493" s="314"/>
      <c r="T493" s="186"/>
      <c r="U493" s="186"/>
      <c r="V493" s="188"/>
      <c r="W493" s="188"/>
      <c r="X493" s="444"/>
    </row>
    <row r="494" spans="1:24" s="315" customFormat="1" x14ac:dyDescent="0.25">
      <c r="A494" s="299"/>
      <c r="B494" s="299"/>
      <c r="C494" s="99"/>
      <c r="D494" s="99"/>
      <c r="E494" s="99"/>
      <c r="F494" s="99"/>
      <c r="G494" s="99"/>
      <c r="H494" s="99"/>
      <c r="I494" s="99"/>
      <c r="J494" s="300"/>
      <c r="K494" s="443"/>
      <c r="L494" s="120"/>
      <c r="M494" s="185"/>
      <c r="N494" s="186"/>
      <c r="O494" s="314"/>
      <c r="P494" s="114"/>
      <c r="Q494" s="114"/>
      <c r="R494" s="314"/>
      <c r="S494" s="314"/>
      <c r="T494" s="186"/>
      <c r="U494" s="186"/>
      <c r="V494" s="188"/>
      <c r="W494" s="188"/>
      <c r="X494" s="444"/>
    </row>
    <row r="495" spans="1:24" s="315" customFormat="1" x14ac:dyDescent="0.25">
      <c r="A495" s="299"/>
      <c r="B495" s="299"/>
      <c r="C495" s="99"/>
      <c r="D495" s="99"/>
      <c r="E495" s="99"/>
      <c r="F495" s="99"/>
      <c r="G495" s="99"/>
      <c r="H495" s="99"/>
      <c r="I495" s="99"/>
      <c r="J495" s="300"/>
      <c r="K495" s="443"/>
      <c r="L495" s="120"/>
      <c r="M495" s="185"/>
      <c r="N495" s="186"/>
      <c r="O495" s="314"/>
      <c r="P495" s="114"/>
      <c r="Q495" s="114"/>
      <c r="R495" s="314"/>
      <c r="S495" s="314"/>
      <c r="T495" s="186"/>
      <c r="U495" s="186"/>
      <c r="V495" s="188"/>
      <c r="W495" s="188"/>
      <c r="X495" s="444"/>
    </row>
    <row r="496" spans="1:24" s="315" customFormat="1" x14ac:dyDescent="0.25">
      <c r="A496" s="299"/>
      <c r="B496" s="299"/>
      <c r="C496" s="99"/>
      <c r="D496" s="99"/>
      <c r="E496" s="99"/>
      <c r="F496" s="99"/>
      <c r="G496" s="99"/>
      <c r="H496" s="99"/>
      <c r="I496" s="99"/>
      <c r="J496" s="300"/>
      <c r="K496" s="443"/>
      <c r="L496" s="120"/>
      <c r="M496" s="185"/>
      <c r="N496" s="186"/>
      <c r="O496" s="314"/>
      <c r="P496" s="114"/>
      <c r="Q496" s="114"/>
      <c r="R496" s="314"/>
      <c r="S496" s="314"/>
      <c r="T496" s="186"/>
      <c r="U496" s="186"/>
      <c r="V496" s="188"/>
      <c r="W496" s="188"/>
      <c r="X496" s="444"/>
    </row>
    <row r="497" spans="1:24" s="315" customFormat="1" x14ac:dyDescent="0.25">
      <c r="A497" s="299"/>
      <c r="B497" s="299"/>
      <c r="C497" s="99"/>
      <c r="D497" s="99"/>
      <c r="E497" s="99"/>
      <c r="F497" s="99"/>
      <c r="G497" s="99"/>
      <c r="H497" s="99"/>
      <c r="I497" s="99"/>
      <c r="J497" s="300"/>
      <c r="K497" s="443"/>
      <c r="L497" s="120"/>
      <c r="M497" s="185"/>
      <c r="N497" s="186"/>
      <c r="O497" s="314"/>
      <c r="P497" s="114"/>
      <c r="Q497" s="114"/>
      <c r="R497" s="314"/>
      <c r="S497" s="314"/>
      <c r="T497" s="186"/>
      <c r="U497" s="186"/>
      <c r="V497" s="188"/>
      <c r="W497" s="188"/>
      <c r="X497" s="444"/>
    </row>
    <row r="498" spans="1:24" s="315" customFormat="1" x14ac:dyDescent="0.25">
      <c r="A498" s="299"/>
      <c r="B498" s="299"/>
      <c r="C498" s="99"/>
      <c r="D498" s="99"/>
      <c r="E498" s="99"/>
      <c r="F498" s="99"/>
      <c r="G498" s="99"/>
      <c r="H498" s="99"/>
      <c r="I498" s="99"/>
      <c r="J498" s="300"/>
      <c r="K498" s="443"/>
      <c r="L498" s="120"/>
      <c r="M498" s="185"/>
      <c r="N498" s="186"/>
      <c r="O498" s="314"/>
      <c r="P498" s="114"/>
      <c r="Q498" s="114"/>
      <c r="R498" s="314"/>
      <c r="S498" s="314"/>
      <c r="T498" s="186"/>
      <c r="U498" s="186"/>
      <c r="V498" s="188"/>
      <c r="W498" s="188"/>
      <c r="X498" s="444"/>
    </row>
    <row r="499" spans="1:24" s="315" customFormat="1" x14ac:dyDescent="0.25">
      <c r="A499" s="299"/>
      <c r="B499" s="299"/>
      <c r="C499" s="99"/>
      <c r="D499" s="99"/>
      <c r="E499" s="99"/>
      <c r="F499" s="99"/>
      <c r="G499" s="99"/>
      <c r="H499" s="99"/>
      <c r="I499" s="99"/>
      <c r="J499" s="300"/>
      <c r="K499" s="443"/>
      <c r="L499" s="120"/>
      <c r="M499" s="185"/>
      <c r="N499" s="186"/>
      <c r="O499" s="314"/>
      <c r="P499" s="114"/>
      <c r="Q499" s="114"/>
      <c r="R499" s="314"/>
      <c r="S499" s="314"/>
      <c r="T499" s="186"/>
      <c r="U499" s="186"/>
      <c r="V499" s="188"/>
      <c r="W499" s="188"/>
      <c r="X499" s="444"/>
    </row>
    <row r="500" spans="1:24" s="315" customFormat="1" x14ac:dyDescent="0.25">
      <c r="A500" s="299"/>
      <c r="B500" s="299"/>
      <c r="C500" s="99"/>
      <c r="D500" s="99"/>
      <c r="E500" s="99"/>
      <c r="F500" s="99"/>
      <c r="G500" s="99"/>
      <c r="H500" s="99"/>
      <c r="I500" s="99"/>
      <c r="J500" s="300"/>
      <c r="K500" s="443"/>
      <c r="L500" s="120"/>
      <c r="M500" s="185"/>
      <c r="N500" s="186"/>
      <c r="O500" s="314"/>
      <c r="P500" s="114"/>
      <c r="Q500" s="114"/>
      <c r="R500" s="314"/>
      <c r="S500" s="314"/>
      <c r="T500" s="186"/>
      <c r="U500" s="186"/>
      <c r="V500" s="188"/>
      <c r="W500" s="188"/>
      <c r="X500" s="444"/>
    </row>
    <row r="501" spans="1:24" s="315" customFormat="1" x14ac:dyDescent="0.25">
      <c r="A501" s="299"/>
      <c r="B501" s="299"/>
      <c r="C501" s="99"/>
      <c r="D501" s="99"/>
      <c r="E501" s="99"/>
      <c r="F501" s="99"/>
      <c r="G501" s="99"/>
      <c r="H501" s="99"/>
      <c r="I501" s="99"/>
      <c r="J501" s="300"/>
      <c r="K501" s="443"/>
      <c r="L501" s="120"/>
      <c r="M501" s="185"/>
      <c r="N501" s="186"/>
      <c r="O501" s="314"/>
      <c r="P501" s="114"/>
      <c r="Q501" s="114"/>
      <c r="R501" s="314"/>
      <c r="S501" s="314"/>
      <c r="T501" s="186"/>
      <c r="U501" s="186"/>
      <c r="V501" s="188"/>
      <c r="W501" s="188"/>
      <c r="X501" s="444"/>
    </row>
    <row r="502" spans="1:24" s="315" customFormat="1" x14ac:dyDescent="0.25">
      <c r="A502" s="299"/>
      <c r="B502" s="299"/>
      <c r="C502" s="99"/>
      <c r="D502" s="99"/>
      <c r="E502" s="99"/>
      <c r="F502" s="99"/>
      <c r="G502" s="99"/>
      <c r="H502" s="99"/>
      <c r="I502" s="99"/>
      <c r="J502" s="300"/>
      <c r="K502" s="443"/>
      <c r="L502" s="120"/>
      <c r="M502" s="185"/>
      <c r="N502" s="186"/>
      <c r="O502" s="314"/>
      <c r="P502" s="114"/>
      <c r="Q502" s="114"/>
      <c r="R502" s="314"/>
      <c r="S502" s="314"/>
      <c r="T502" s="186"/>
      <c r="U502" s="186"/>
      <c r="V502" s="188"/>
      <c r="W502" s="188"/>
      <c r="X502" s="444"/>
    </row>
    <row r="503" spans="1:24" s="315" customFormat="1" x14ac:dyDescent="0.25">
      <c r="A503" s="299"/>
      <c r="B503" s="299"/>
      <c r="C503" s="99"/>
      <c r="D503" s="99"/>
      <c r="E503" s="99"/>
      <c r="F503" s="99"/>
      <c r="G503" s="99"/>
      <c r="H503" s="99"/>
      <c r="I503" s="99"/>
      <c r="J503" s="300"/>
      <c r="K503" s="443"/>
      <c r="L503" s="120"/>
      <c r="M503" s="185"/>
      <c r="N503" s="186"/>
      <c r="O503" s="314"/>
      <c r="P503" s="114"/>
      <c r="Q503" s="114"/>
      <c r="R503" s="314"/>
      <c r="S503" s="314"/>
      <c r="T503" s="186"/>
      <c r="U503" s="186"/>
      <c r="V503" s="188"/>
      <c r="W503" s="188"/>
      <c r="X503" s="444"/>
    </row>
    <row r="504" spans="1:24" s="315" customFormat="1" x14ac:dyDescent="0.25">
      <c r="A504" s="299"/>
      <c r="B504" s="299"/>
      <c r="C504" s="99"/>
      <c r="D504" s="99"/>
      <c r="E504" s="99"/>
      <c r="F504" s="99"/>
      <c r="G504" s="99"/>
      <c r="H504" s="99"/>
      <c r="I504" s="99"/>
      <c r="J504" s="300"/>
      <c r="K504" s="443"/>
      <c r="L504" s="120"/>
      <c r="M504" s="185"/>
      <c r="N504" s="186"/>
      <c r="O504" s="314"/>
      <c r="P504" s="114"/>
      <c r="Q504" s="114"/>
      <c r="R504" s="314"/>
      <c r="S504" s="314"/>
      <c r="T504" s="186"/>
      <c r="U504" s="186"/>
      <c r="V504" s="188"/>
      <c r="W504" s="188"/>
      <c r="X504" s="444"/>
    </row>
    <row r="505" spans="1:24" s="315" customFormat="1" x14ac:dyDescent="0.25">
      <c r="A505" s="299"/>
      <c r="B505" s="299"/>
      <c r="C505" s="99"/>
      <c r="D505" s="99"/>
      <c r="E505" s="99"/>
      <c r="F505" s="99"/>
      <c r="G505" s="99"/>
      <c r="H505" s="99"/>
      <c r="I505" s="99"/>
      <c r="J505" s="300"/>
      <c r="K505" s="443"/>
      <c r="L505" s="120"/>
      <c r="M505" s="185"/>
      <c r="N505" s="186"/>
      <c r="O505" s="314"/>
      <c r="P505" s="114"/>
      <c r="Q505" s="114"/>
      <c r="R505" s="314"/>
      <c r="S505" s="314"/>
      <c r="T505" s="186"/>
      <c r="U505" s="186"/>
      <c r="V505" s="188"/>
      <c r="W505" s="188"/>
      <c r="X505" s="444"/>
    </row>
    <row r="506" spans="1:24" s="315" customFormat="1" x14ac:dyDescent="0.25">
      <c r="A506" s="299"/>
      <c r="B506" s="299"/>
      <c r="C506" s="99"/>
      <c r="D506" s="99"/>
      <c r="E506" s="99"/>
      <c r="F506" s="99"/>
      <c r="G506" s="99"/>
      <c r="H506" s="99"/>
      <c r="I506" s="99"/>
      <c r="J506" s="300"/>
      <c r="K506" s="443"/>
      <c r="L506" s="120"/>
      <c r="M506" s="185"/>
      <c r="N506" s="186"/>
      <c r="O506" s="314"/>
      <c r="P506" s="114"/>
      <c r="Q506" s="114"/>
      <c r="R506" s="314"/>
      <c r="S506" s="314"/>
      <c r="T506" s="186"/>
      <c r="U506" s="186"/>
      <c r="V506" s="188"/>
      <c r="W506" s="188"/>
      <c r="X506" s="444"/>
    </row>
    <row r="507" spans="1:24" s="315" customFormat="1" x14ac:dyDescent="0.25">
      <c r="A507" s="299"/>
      <c r="B507" s="299"/>
      <c r="C507" s="99"/>
      <c r="D507" s="99"/>
      <c r="E507" s="99"/>
      <c r="F507" s="99"/>
      <c r="G507" s="99"/>
      <c r="H507" s="99"/>
      <c r="I507" s="99"/>
      <c r="J507" s="300"/>
      <c r="K507" s="443"/>
      <c r="L507" s="120"/>
      <c r="M507" s="185"/>
      <c r="N507" s="186"/>
      <c r="O507" s="314"/>
      <c r="P507" s="114"/>
      <c r="Q507" s="114"/>
      <c r="R507" s="314"/>
      <c r="S507" s="314"/>
      <c r="T507" s="186"/>
      <c r="U507" s="186"/>
      <c r="V507" s="188"/>
      <c r="W507" s="188"/>
      <c r="X507" s="444"/>
    </row>
    <row r="508" spans="1:24" s="315" customFormat="1" x14ac:dyDescent="0.25">
      <c r="A508" s="299"/>
      <c r="B508" s="299"/>
      <c r="C508" s="99"/>
      <c r="D508" s="99"/>
      <c r="E508" s="99"/>
      <c r="F508" s="99"/>
      <c r="G508" s="99"/>
      <c r="H508" s="99"/>
      <c r="I508" s="99"/>
      <c r="J508" s="300"/>
      <c r="K508" s="443"/>
      <c r="L508" s="120"/>
      <c r="M508" s="185"/>
      <c r="N508" s="186"/>
      <c r="O508" s="314"/>
      <c r="P508" s="114"/>
      <c r="Q508" s="114"/>
      <c r="R508" s="314"/>
      <c r="S508" s="314"/>
      <c r="T508" s="186"/>
      <c r="U508" s="186"/>
      <c r="V508" s="188"/>
      <c r="W508" s="188"/>
      <c r="X508" s="444"/>
    </row>
    <row r="509" spans="1:24" s="315" customFormat="1" x14ac:dyDescent="0.25">
      <c r="A509" s="299"/>
      <c r="B509" s="299"/>
      <c r="C509" s="99"/>
      <c r="D509" s="99"/>
      <c r="E509" s="99"/>
      <c r="F509" s="99"/>
      <c r="G509" s="99"/>
      <c r="H509" s="99"/>
      <c r="I509" s="99"/>
      <c r="J509" s="300"/>
      <c r="K509" s="443"/>
      <c r="L509" s="120"/>
      <c r="M509" s="185"/>
      <c r="N509" s="186"/>
      <c r="O509" s="314"/>
      <c r="P509" s="114"/>
      <c r="Q509" s="114"/>
      <c r="R509" s="314"/>
      <c r="S509" s="314"/>
      <c r="T509" s="186"/>
      <c r="U509" s="186"/>
      <c r="V509" s="188"/>
      <c r="W509" s="188"/>
      <c r="X509" s="444"/>
    </row>
    <row r="510" spans="1:24" s="315" customFormat="1" x14ac:dyDescent="0.25">
      <c r="A510" s="299"/>
      <c r="B510" s="299"/>
      <c r="C510" s="99"/>
      <c r="D510" s="99"/>
      <c r="E510" s="99"/>
      <c r="F510" s="99"/>
      <c r="G510" s="99"/>
      <c r="H510" s="99"/>
      <c r="I510" s="99"/>
      <c r="J510" s="300"/>
      <c r="K510" s="443"/>
      <c r="L510" s="120"/>
      <c r="M510" s="185"/>
      <c r="N510" s="186"/>
      <c r="O510" s="314"/>
      <c r="P510" s="114"/>
      <c r="Q510" s="114"/>
      <c r="R510" s="314"/>
      <c r="S510" s="314"/>
      <c r="T510" s="186"/>
      <c r="U510" s="186"/>
      <c r="V510" s="188"/>
      <c r="W510" s="188"/>
      <c r="X510" s="444"/>
    </row>
    <row r="511" spans="1:24" s="315" customFormat="1" x14ac:dyDescent="0.25">
      <c r="A511" s="299"/>
      <c r="B511" s="299"/>
      <c r="C511" s="99"/>
      <c r="D511" s="99"/>
      <c r="E511" s="99"/>
      <c r="F511" s="99"/>
      <c r="G511" s="99"/>
      <c r="H511" s="99"/>
      <c r="I511" s="99"/>
      <c r="J511" s="300"/>
      <c r="K511" s="443"/>
      <c r="L511" s="120"/>
      <c r="M511" s="185"/>
      <c r="N511" s="186"/>
      <c r="O511" s="314"/>
      <c r="P511" s="114"/>
      <c r="Q511" s="114"/>
      <c r="R511" s="314"/>
      <c r="S511" s="314"/>
      <c r="T511" s="186"/>
      <c r="U511" s="186"/>
      <c r="V511" s="188"/>
      <c r="W511" s="188"/>
      <c r="X511" s="444"/>
    </row>
    <row r="512" spans="1:24" s="315" customFormat="1" x14ac:dyDescent="0.25">
      <c r="A512" s="299"/>
      <c r="B512" s="299"/>
      <c r="C512" s="99"/>
      <c r="D512" s="99"/>
      <c r="E512" s="99"/>
      <c r="F512" s="99"/>
      <c r="G512" s="99"/>
      <c r="H512" s="99"/>
      <c r="I512" s="99"/>
      <c r="J512" s="300"/>
      <c r="K512" s="443"/>
      <c r="L512" s="120"/>
      <c r="M512" s="185"/>
      <c r="N512" s="186"/>
      <c r="O512" s="314"/>
      <c r="P512" s="114"/>
      <c r="Q512" s="114"/>
      <c r="R512" s="314"/>
      <c r="S512" s="314"/>
      <c r="T512" s="186"/>
      <c r="U512" s="186"/>
      <c r="V512" s="188"/>
      <c r="W512" s="188"/>
      <c r="X512" s="444"/>
    </row>
    <row r="513" spans="1:24" s="315" customFormat="1" x14ac:dyDescent="0.25">
      <c r="A513" s="299"/>
      <c r="B513" s="299"/>
      <c r="C513" s="99"/>
      <c r="D513" s="99"/>
      <c r="E513" s="99"/>
      <c r="F513" s="99"/>
      <c r="G513" s="99"/>
      <c r="H513" s="99"/>
      <c r="I513" s="99"/>
      <c r="J513" s="300"/>
      <c r="K513" s="443"/>
      <c r="L513" s="120"/>
      <c r="M513" s="185"/>
      <c r="N513" s="186"/>
      <c r="O513" s="314"/>
      <c r="P513" s="114"/>
      <c r="Q513" s="114"/>
      <c r="R513" s="314"/>
      <c r="S513" s="314"/>
      <c r="T513" s="186"/>
      <c r="U513" s="186"/>
      <c r="V513" s="188"/>
      <c r="W513" s="188"/>
      <c r="X513" s="444"/>
    </row>
    <row r="514" spans="1:24" s="315" customFormat="1" x14ac:dyDescent="0.25">
      <c r="A514" s="299"/>
      <c r="B514" s="299"/>
      <c r="C514" s="99"/>
      <c r="D514" s="99"/>
      <c r="E514" s="99"/>
      <c r="F514" s="99"/>
      <c r="G514" s="99"/>
      <c r="H514" s="99"/>
      <c r="I514" s="99"/>
      <c r="J514" s="300"/>
      <c r="K514" s="443"/>
      <c r="L514" s="120"/>
      <c r="M514" s="185"/>
      <c r="N514" s="186"/>
      <c r="O514" s="314"/>
      <c r="P514" s="114"/>
      <c r="Q514" s="114"/>
      <c r="R514" s="314"/>
      <c r="S514" s="314"/>
      <c r="T514" s="186"/>
      <c r="U514" s="186"/>
      <c r="V514" s="188"/>
      <c r="W514" s="188"/>
      <c r="X514" s="444"/>
    </row>
    <row r="515" spans="1:24" s="315" customFormat="1" x14ac:dyDescent="0.25">
      <c r="A515" s="299"/>
      <c r="B515" s="299"/>
      <c r="C515" s="99"/>
      <c r="D515" s="99"/>
      <c r="E515" s="99"/>
      <c r="F515" s="99"/>
      <c r="G515" s="99"/>
      <c r="H515" s="99"/>
      <c r="I515" s="99"/>
      <c r="J515" s="300"/>
      <c r="K515" s="443"/>
      <c r="L515" s="120"/>
      <c r="M515" s="185"/>
      <c r="N515" s="186"/>
      <c r="O515" s="314"/>
      <c r="P515" s="114"/>
      <c r="Q515" s="114"/>
      <c r="R515" s="314"/>
      <c r="S515" s="314"/>
      <c r="T515" s="186"/>
      <c r="U515" s="186"/>
      <c r="V515" s="188"/>
      <c r="W515" s="188"/>
      <c r="X515" s="444"/>
    </row>
    <row r="516" spans="1:24" s="315" customFormat="1" x14ac:dyDescent="0.25">
      <c r="A516" s="299"/>
      <c r="B516" s="299"/>
      <c r="C516" s="99"/>
      <c r="D516" s="99"/>
      <c r="E516" s="99"/>
      <c r="F516" s="99"/>
      <c r="G516" s="99"/>
      <c r="H516" s="99"/>
      <c r="I516" s="99"/>
      <c r="J516" s="300"/>
      <c r="K516" s="443"/>
      <c r="L516" s="120"/>
      <c r="M516" s="185"/>
      <c r="N516" s="186"/>
      <c r="O516" s="314"/>
      <c r="P516" s="114"/>
      <c r="Q516" s="114"/>
      <c r="R516" s="314"/>
      <c r="S516" s="314"/>
      <c r="T516" s="186"/>
      <c r="U516" s="186"/>
      <c r="V516" s="188"/>
      <c r="W516" s="188"/>
      <c r="X516" s="444"/>
    </row>
    <row r="517" spans="1:24" s="315" customFormat="1" x14ac:dyDescent="0.25">
      <c r="A517" s="299"/>
      <c r="B517" s="299"/>
      <c r="C517" s="99"/>
      <c r="D517" s="99"/>
      <c r="E517" s="99"/>
      <c r="F517" s="99"/>
      <c r="G517" s="99"/>
      <c r="H517" s="99"/>
      <c r="I517" s="99"/>
      <c r="J517" s="300"/>
      <c r="K517" s="443"/>
      <c r="L517" s="120"/>
      <c r="M517" s="185"/>
      <c r="N517" s="186"/>
      <c r="O517" s="314"/>
      <c r="P517" s="114"/>
      <c r="Q517" s="114"/>
      <c r="R517" s="314"/>
      <c r="S517" s="314"/>
      <c r="T517" s="186"/>
      <c r="U517" s="186"/>
      <c r="V517" s="188"/>
      <c r="W517" s="188"/>
      <c r="X517" s="444"/>
    </row>
    <row r="518" spans="1:24" s="315" customFormat="1" x14ac:dyDescent="0.25">
      <c r="A518" s="299"/>
      <c r="B518" s="299"/>
      <c r="C518" s="99"/>
      <c r="D518" s="99"/>
      <c r="E518" s="99"/>
      <c r="F518" s="99"/>
      <c r="G518" s="99"/>
      <c r="H518" s="99"/>
      <c r="I518" s="99"/>
      <c r="J518" s="300"/>
      <c r="K518" s="443"/>
      <c r="L518" s="120"/>
      <c r="M518" s="185"/>
      <c r="N518" s="186"/>
      <c r="O518" s="314"/>
      <c r="P518" s="114"/>
      <c r="Q518" s="114"/>
      <c r="R518" s="314"/>
      <c r="S518" s="314"/>
      <c r="T518" s="186"/>
      <c r="U518" s="186"/>
      <c r="V518" s="188"/>
      <c r="W518" s="188"/>
      <c r="X518" s="444"/>
    </row>
    <row r="519" spans="1:24" s="315" customFormat="1" x14ac:dyDescent="0.25">
      <c r="A519" s="299"/>
      <c r="B519" s="299"/>
      <c r="C519" s="99"/>
      <c r="D519" s="99"/>
      <c r="E519" s="99"/>
      <c r="F519" s="99"/>
      <c r="G519" s="99"/>
      <c r="H519" s="99"/>
      <c r="I519" s="99"/>
      <c r="J519" s="300"/>
      <c r="K519" s="443"/>
      <c r="L519" s="120"/>
      <c r="M519" s="185"/>
      <c r="N519" s="186"/>
      <c r="O519" s="314"/>
      <c r="P519" s="114"/>
      <c r="Q519" s="114"/>
      <c r="R519" s="314"/>
      <c r="S519" s="314"/>
      <c r="T519" s="186"/>
      <c r="U519" s="186"/>
      <c r="V519" s="188"/>
      <c r="W519" s="188"/>
      <c r="X519" s="444"/>
    </row>
    <row r="520" spans="1:24" s="315" customFormat="1" x14ac:dyDescent="0.25">
      <c r="A520" s="299"/>
      <c r="B520" s="299"/>
      <c r="C520" s="99"/>
      <c r="D520" s="99"/>
      <c r="E520" s="99"/>
      <c r="F520" s="99"/>
      <c r="G520" s="99"/>
      <c r="H520" s="99"/>
      <c r="I520" s="99"/>
      <c r="J520" s="300"/>
      <c r="K520" s="443"/>
      <c r="L520" s="120"/>
      <c r="M520" s="185"/>
      <c r="N520" s="186"/>
      <c r="O520" s="314"/>
      <c r="P520" s="114"/>
      <c r="Q520" s="114"/>
      <c r="R520" s="314"/>
      <c r="S520" s="314"/>
      <c r="T520" s="186"/>
      <c r="U520" s="186"/>
      <c r="V520" s="188"/>
      <c r="W520" s="188"/>
      <c r="X520" s="444"/>
    </row>
    <row r="521" spans="1:24" s="315" customFormat="1" x14ac:dyDescent="0.25">
      <c r="A521" s="299"/>
      <c r="B521" s="299"/>
      <c r="C521" s="99"/>
      <c r="D521" s="99"/>
      <c r="E521" s="99"/>
      <c r="F521" s="99"/>
      <c r="G521" s="99"/>
      <c r="H521" s="99"/>
      <c r="I521" s="99"/>
      <c r="J521" s="300"/>
      <c r="K521" s="443"/>
      <c r="L521" s="120"/>
      <c r="M521" s="185"/>
      <c r="N521" s="186"/>
      <c r="O521" s="314"/>
      <c r="P521" s="114"/>
      <c r="Q521" s="114"/>
      <c r="R521" s="314"/>
      <c r="S521" s="314"/>
      <c r="T521" s="186"/>
      <c r="U521" s="186"/>
      <c r="V521" s="188"/>
      <c r="W521" s="188"/>
      <c r="X521" s="444"/>
    </row>
    <row r="522" spans="1:24" s="315" customFormat="1" x14ac:dyDescent="0.25">
      <c r="A522" s="299"/>
      <c r="B522" s="299"/>
      <c r="C522" s="99"/>
      <c r="D522" s="99"/>
      <c r="E522" s="99"/>
      <c r="F522" s="99"/>
      <c r="G522" s="99"/>
      <c r="H522" s="99"/>
      <c r="I522" s="99"/>
      <c r="J522" s="300"/>
      <c r="K522" s="443"/>
      <c r="L522" s="120"/>
      <c r="M522" s="185"/>
      <c r="N522" s="186"/>
      <c r="O522" s="314"/>
      <c r="P522" s="114"/>
      <c r="Q522" s="114"/>
      <c r="R522" s="314"/>
      <c r="S522" s="314"/>
      <c r="T522" s="186"/>
      <c r="U522" s="186"/>
      <c r="V522" s="188"/>
      <c r="W522" s="188"/>
      <c r="X522" s="444"/>
    </row>
    <row r="523" spans="1:24" s="315" customFormat="1" x14ac:dyDescent="0.25">
      <c r="A523" s="299"/>
      <c r="B523" s="299"/>
      <c r="C523" s="99"/>
      <c r="D523" s="99"/>
      <c r="E523" s="99"/>
      <c r="F523" s="99"/>
      <c r="G523" s="99"/>
      <c r="H523" s="99"/>
      <c r="I523" s="99"/>
      <c r="J523" s="300"/>
      <c r="K523" s="443"/>
      <c r="L523" s="120"/>
      <c r="M523" s="185"/>
      <c r="N523" s="186"/>
      <c r="O523" s="314"/>
      <c r="P523" s="114"/>
      <c r="Q523" s="114"/>
      <c r="R523" s="314"/>
      <c r="S523" s="314"/>
      <c r="T523" s="186"/>
      <c r="U523" s="186"/>
      <c r="V523" s="188"/>
      <c r="W523" s="188"/>
      <c r="X523" s="444"/>
    </row>
    <row r="524" spans="1:24" s="315" customFormat="1" x14ac:dyDescent="0.25">
      <c r="A524" s="299"/>
      <c r="B524" s="299"/>
      <c r="C524" s="99"/>
      <c r="D524" s="99"/>
      <c r="E524" s="99"/>
      <c r="F524" s="99"/>
      <c r="G524" s="99"/>
      <c r="H524" s="99"/>
      <c r="I524" s="99"/>
      <c r="J524" s="300"/>
      <c r="K524" s="443"/>
      <c r="L524" s="120"/>
      <c r="M524" s="185"/>
      <c r="N524" s="186"/>
      <c r="O524" s="314"/>
      <c r="P524" s="114"/>
      <c r="Q524" s="114"/>
      <c r="R524" s="314"/>
      <c r="S524" s="314"/>
      <c r="T524" s="186"/>
      <c r="U524" s="186"/>
      <c r="V524" s="188"/>
      <c r="W524" s="188"/>
      <c r="X524" s="444"/>
    </row>
    <row r="525" spans="1:24" s="315" customFormat="1" x14ac:dyDescent="0.25">
      <c r="A525" s="299"/>
      <c r="B525" s="299"/>
      <c r="C525" s="99"/>
      <c r="D525" s="99"/>
      <c r="E525" s="99"/>
      <c r="F525" s="99"/>
      <c r="G525" s="99"/>
      <c r="H525" s="99"/>
      <c r="I525" s="99"/>
      <c r="J525" s="300"/>
      <c r="K525" s="443"/>
      <c r="L525" s="120"/>
      <c r="M525" s="185"/>
      <c r="N525" s="186"/>
      <c r="O525" s="314"/>
      <c r="P525" s="114"/>
      <c r="Q525" s="114"/>
      <c r="R525" s="314"/>
      <c r="S525" s="314"/>
      <c r="T525" s="186"/>
      <c r="U525" s="186"/>
      <c r="V525" s="188"/>
      <c r="W525" s="188"/>
      <c r="X525" s="444"/>
    </row>
    <row r="526" spans="1:24" s="315" customFormat="1" x14ac:dyDescent="0.25">
      <c r="A526" s="299"/>
      <c r="B526" s="299"/>
      <c r="C526" s="99"/>
      <c r="D526" s="99"/>
      <c r="E526" s="99"/>
      <c r="F526" s="99"/>
      <c r="G526" s="99"/>
      <c r="H526" s="99"/>
      <c r="I526" s="99"/>
      <c r="J526" s="300"/>
      <c r="K526" s="443"/>
      <c r="L526" s="120"/>
      <c r="M526" s="185"/>
      <c r="N526" s="186"/>
      <c r="O526" s="314"/>
      <c r="P526" s="114"/>
      <c r="Q526" s="114"/>
      <c r="R526" s="314"/>
      <c r="S526" s="314"/>
      <c r="T526" s="186"/>
      <c r="U526" s="186"/>
      <c r="V526" s="188"/>
      <c r="W526" s="188"/>
      <c r="X526" s="444"/>
    </row>
    <row r="527" spans="1:24" s="315" customFormat="1" x14ac:dyDescent="0.25">
      <c r="A527" s="299"/>
      <c r="B527" s="299"/>
      <c r="C527" s="99"/>
      <c r="D527" s="99"/>
      <c r="E527" s="99"/>
      <c r="F527" s="99"/>
      <c r="G527" s="99"/>
      <c r="H527" s="99"/>
      <c r="I527" s="99"/>
      <c r="J527" s="300"/>
      <c r="K527" s="443"/>
      <c r="L527" s="120"/>
      <c r="M527" s="185"/>
      <c r="N527" s="186"/>
      <c r="O527" s="314"/>
      <c r="P527" s="114"/>
      <c r="Q527" s="114"/>
      <c r="R527" s="314"/>
      <c r="S527" s="314"/>
      <c r="T527" s="186"/>
      <c r="U527" s="186"/>
      <c r="V527" s="188"/>
      <c r="W527" s="188"/>
      <c r="X527" s="444"/>
    </row>
    <row r="528" spans="1:24" s="315" customFormat="1" x14ac:dyDescent="0.25">
      <c r="A528" s="299"/>
      <c r="B528" s="299"/>
      <c r="C528" s="99"/>
      <c r="D528" s="99"/>
      <c r="E528" s="99"/>
      <c r="F528" s="99"/>
      <c r="G528" s="99"/>
      <c r="H528" s="99"/>
      <c r="I528" s="99"/>
      <c r="J528" s="300"/>
      <c r="K528" s="443"/>
      <c r="L528" s="120"/>
      <c r="M528" s="185"/>
      <c r="N528" s="186"/>
      <c r="O528" s="314"/>
      <c r="P528" s="114"/>
      <c r="Q528" s="114"/>
      <c r="R528" s="314"/>
      <c r="S528" s="314"/>
      <c r="T528" s="186"/>
      <c r="U528" s="186"/>
      <c r="V528" s="188"/>
      <c r="W528" s="188"/>
      <c r="X528" s="444"/>
    </row>
    <row r="529" spans="1:24" s="315" customFormat="1" x14ac:dyDescent="0.25">
      <c r="A529" s="299"/>
      <c r="B529" s="299"/>
      <c r="C529" s="99"/>
      <c r="D529" s="99"/>
      <c r="E529" s="99"/>
      <c r="F529" s="99"/>
      <c r="G529" s="99"/>
      <c r="H529" s="99"/>
      <c r="I529" s="99"/>
      <c r="J529" s="300"/>
      <c r="K529" s="443"/>
      <c r="L529" s="120"/>
      <c r="M529" s="185"/>
      <c r="N529" s="186"/>
      <c r="O529" s="314"/>
      <c r="P529" s="114"/>
      <c r="Q529" s="114"/>
      <c r="R529" s="314"/>
      <c r="S529" s="314"/>
      <c r="T529" s="186"/>
      <c r="U529" s="186"/>
      <c r="V529" s="188"/>
      <c r="W529" s="188"/>
      <c r="X529" s="444"/>
    </row>
    <row r="530" spans="1:24" s="315" customFormat="1" x14ac:dyDescent="0.25">
      <c r="A530" s="299"/>
      <c r="B530" s="299"/>
      <c r="C530" s="99"/>
      <c r="D530" s="99"/>
      <c r="E530" s="99"/>
      <c r="F530" s="99"/>
      <c r="G530" s="99"/>
      <c r="H530" s="99"/>
      <c r="I530" s="99"/>
      <c r="J530" s="300"/>
      <c r="K530" s="443"/>
      <c r="L530" s="120"/>
      <c r="M530" s="185"/>
      <c r="N530" s="186"/>
      <c r="O530" s="314"/>
      <c r="P530" s="114"/>
      <c r="Q530" s="114"/>
      <c r="R530" s="314"/>
      <c r="S530" s="314"/>
      <c r="T530" s="186"/>
      <c r="U530" s="186"/>
      <c r="V530" s="188"/>
      <c r="W530" s="188"/>
      <c r="X530" s="444"/>
    </row>
    <row r="531" spans="1:24" s="315" customFormat="1" x14ac:dyDescent="0.25">
      <c r="A531" s="299"/>
      <c r="B531" s="299"/>
      <c r="C531" s="99"/>
      <c r="D531" s="99"/>
      <c r="E531" s="99"/>
      <c r="F531" s="99"/>
      <c r="G531" s="99"/>
      <c r="H531" s="99"/>
      <c r="I531" s="99"/>
      <c r="J531" s="300"/>
      <c r="K531" s="443"/>
      <c r="L531" s="120"/>
      <c r="M531" s="185"/>
      <c r="N531" s="186"/>
      <c r="O531" s="314"/>
      <c r="P531" s="114"/>
      <c r="Q531" s="114"/>
      <c r="R531" s="314"/>
      <c r="S531" s="314"/>
      <c r="T531" s="186"/>
      <c r="U531" s="186"/>
      <c r="V531" s="188"/>
      <c r="W531" s="188"/>
      <c r="X531" s="444"/>
    </row>
    <row r="532" spans="1:24" s="315" customFormat="1" x14ac:dyDescent="0.25">
      <c r="A532" s="299"/>
      <c r="B532" s="299"/>
      <c r="C532" s="99"/>
      <c r="D532" s="99"/>
      <c r="E532" s="99"/>
      <c r="F532" s="99"/>
      <c r="G532" s="99"/>
      <c r="H532" s="99"/>
      <c r="I532" s="99"/>
      <c r="J532" s="300"/>
      <c r="K532" s="443"/>
      <c r="L532" s="120"/>
      <c r="M532" s="185"/>
      <c r="N532" s="186"/>
      <c r="O532" s="314"/>
      <c r="P532" s="114"/>
      <c r="Q532" s="114"/>
      <c r="R532" s="314"/>
      <c r="S532" s="314"/>
      <c r="T532" s="186"/>
      <c r="U532" s="186"/>
      <c r="V532" s="188"/>
      <c r="W532" s="188"/>
      <c r="X532" s="444"/>
    </row>
    <row r="533" spans="1:24" s="315" customFormat="1" x14ac:dyDescent="0.25">
      <c r="A533" s="299"/>
      <c r="B533" s="299"/>
      <c r="C533" s="99"/>
      <c r="D533" s="99"/>
      <c r="E533" s="99"/>
      <c r="F533" s="99"/>
      <c r="G533" s="99"/>
      <c r="H533" s="99"/>
      <c r="I533" s="99"/>
      <c r="J533" s="300"/>
      <c r="K533" s="443"/>
      <c r="L533" s="120"/>
      <c r="M533" s="185"/>
      <c r="N533" s="186"/>
      <c r="O533" s="314"/>
      <c r="P533" s="114"/>
      <c r="Q533" s="114"/>
      <c r="R533" s="314"/>
      <c r="S533" s="314"/>
      <c r="T533" s="186"/>
      <c r="U533" s="186"/>
      <c r="V533" s="188"/>
      <c r="W533" s="188"/>
      <c r="X533" s="444"/>
    </row>
    <row r="534" spans="1:24" s="315" customFormat="1" x14ac:dyDescent="0.25">
      <c r="A534" s="299"/>
      <c r="B534" s="299"/>
      <c r="C534" s="99"/>
      <c r="D534" s="99"/>
      <c r="E534" s="99"/>
      <c r="F534" s="99"/>
      <c r="G534" s="99"/>
      <c r="H534" s="99"/>
      <c r="I534" s="99"/>
      <c r="J534" s="300"/>
      <c r="K534" s="443"/>
      <c r="L534" s="120"/>
      <c r="M534" s="185"/>
      <c r="N534" s="186"/>
      <c r="O534" s="314"/>
      <c r="P534" s="114"/>
      <c r="Q534" s="114"/>
      <c r="R534" s="314"/>
      <c r="S534" s="314"/>
      <c r="T534" s="186"/>
      <c r="U534" s="186"/>
      <c r="V534" s="188"/>
      <c r="W534" s="188"/>
      <c r="X534" s="444"/>
    </row>
    <row r="535" spans="1:24" s="315" customFormat="1" x14ac:dyDescent="0.25">
      <c r="A535" s="299"/>
      <c r="B535" s="299"/>
      <c r="C535" s="99"/>
      <c r="D535" s="99"/>
      <c r="E535" s="99"/>
      <c r="F535" s="99"/>
      <c r="G535" s="99"/>
      <c r="H535" s="99"/>
      <c r="I535" s="99"/>
      <c r="J535" s="300"/>
      <c r="K535" s="443"/>
      <c r="L535" s="120"/>
      <c r="M535" s="185"/>
      <c r="N535" s="186"/>
      <c r="O535" s="314"/>
      <c r="P535" s="114"/>
      <c r="Q535" s="114"/>
      <c r="R535" s="314"/>
      <c r="S535" s="314"/>
      <c r="T535" s="186"/>
      <c r="U535" s="186"/>
      <c r="V535" s="188"/>
      <c r="W535" s="188"/>
      <c r="X535" s="444"/>
    </row>
    <row r="536" spans="1:24" s="315" customFormat="1" x14ac:dyDescent="0.25">
      <c r="A536" s="299"/>
      <c r="B536" s="299"/>
      <c r="C536" s="99"/>
      <c r="D536" s="99"/>
      <c r="E536" s="99"/>
      <c r="F536" s="99"/>
      <c r="G536" s="99"/>
      <c r="H536" s="99"/>
      <c r="I536" s="99"/>
      <c r="J536" s="300"/>
      <c r="K536" s="443"/>
      <c r="L536" s="120"/>
      <c r="M536" s="185"/>
      <c r="N536" s="186"/>
      <c r="O536" s="314"/>
      <c r="P536" s="114"/>
      <c r="Q536" s="114"/>
      <c r="R536" s="314"/>
      <c r="S536" s="314"/>
      <c r="T536" s="186"/>
      <c r="U536" s="186"/>
      <c r="V536" s="188"/>
      <c r="W536" s="188"/>
      <c r="X536" s="444"/>
    </row>
    <row r="537" spans="1:24" s="315" customFormat="1" x14ac:dyDescent="0.25">
      <c r="A537" s="299"/>
      <c r="B537" s="299"/>
      <c r="C537" s="99"/>
      <c r="D537" s="99"/>
      <c r="E537" s="99"/>
      <c r="F537" s="99"/>
      <c r="G537" s="99"/>
      <c r="H537" s="99"/>
      <c r="I537" s="99"/>
      <c r="J537" s="300"/>
      <c r="K537" s="443"/>
      <c r="L537" s="120"/>
      <c r="M537" s="185"/>
      <c r="N537" s="186"/>
      <c r="O537" s="314"/>
      <c r="P537" s="114"/>
      <c r="Q537" s="114"/>
      <c r="R537" s="314"/>
      <c r="S537" s="314"/>
      <c r="T537" s="186"/>
      <c r="U537" s="186"/>
      <c r="V537" s="188"/>
      <c r="W537" s="188"/>
      <c r="X537" s="444"/>
    </row>
    <row r="538" spans="1:24" s="315" customFormat="1" x14ac:dyDescent="0.25">
      <c r="A538" s="299"/>
      <c r="B538" s="299"/>
      <c r="C538" s="99"/>
      <c r="D538" s="99"/>
      <c r="E538" s="99"/>
      <c r="F538" s="99"/>
      <c r="G538" s="99"/>
      <c r="H538" s="99"/>
      <c r="I538" s="99"/>
      <c r="J538" s="300"/>
      <c r="K538" s="443"/>
      <c r="L538" s="120"/>
      <c r="M538" s="185"/>
      <c r="N538" s="186"/>
      <c r="O538" s="314"/>
      <c r="P538" s="114"/>
      <c r="Q538" s="114"/>
      <c r="R538" s="314"/>
      <c r="S538" s="314"/>
      <c r="T538" s="186"/>
      <c r="U538" s="186"/>
      <c r="V538" s="188"/>
      <c r="W538" s="188"/>
      <c r="X538" s="444"/>
    </row>
    <row r="539" spans="1:24" s="315" customFormat="1" x14ac:dyDescent="0.25">
      <c r="A539" s="299"/>
      <c r="B539" s="299"/>
      <c r="C539" s="99"/>
      <c r="D539" s="99"/>
      <c r="E539" s="99"/>
      <c r="F539" s="99"/>
      <c r="G539" s="99"/>
      <c r="H539" s="99"/>
      <c r="I539" s="99"/>
      <c r="J539" s="300"/>
      <c r="K539" s="443"/>
      <c r="L539" s="120"/>
      <c r="M539" s="185"/>
      <c r="N539" s="186"/>
      <c r="O539" s="314"/>
      <c r="P539" s="114"/>
      <c r="Q539" s="114"/>
      <c r="R539" s="314"/>
      <c r="S539" s="314"/>
      <c r="T539" s="186"/>
      <c r="U539" s="186"/>
      <c r="V539" s="188"/>
      <c r="W539" s="188"/>
      <c r="X539" s="444"/>
    </row>
    <row r="540" spans="1:24" s="315" customFormat="1" x14ac:dyDescent="0.25">
      <c r="A540" s="299"/>
      <c r="B540" s="299"/>
      <c r="C540" s="99"/>
      <c r="D540" s="99"/>
      <c r="E540" s="99"/>
      <c r="F540" s="99"/>
      <c r="G540" s="99"/>
      <c r="H540" s="99"/>
      <c r="I540" s="99"/>
      <c r="J540" s="300"/>
      <c r="K540" s="443"/>
      <c r="L540" s="120"/>
      <c r="M540" s="185"/>
      <c r="N540" s="186"/>
      <c r="O540" s="314"/>
      <c r="P540" s="114"/>
      <c r="Q540" s="114"/>
      <c r="R540" s="314"/>
      <c r="S540" s="314"/>
      <c r="T540" s="186"/>
      <c r="U540" s="186"/>
      <c r="V540" s="188"/>
      <c r="W540" s="188"/>
      <c r="X540" s="444"/>
    </row>
    <row r="541" spans="1:24" s="315" customFormat="1" x14ac:dyDescent="0.25">
      <c r="A541" s="299"/>
      <c r="B541" s="299"/>
      <c r="C541" s="99"/>
      <c r="D541" s="99"/>
      <c r="E541" s="99"/>
      <c r="F541" s="99"/>
      <c r="G541" s="99"/>
      <c r="H541" s="99"/>
      <c r="I541" s="99"/>
      <c r="J541" s="300"/>
      <c r="K541" s="443"/>
      <c r="L541" s="120"/>
      <c r="M541" s="185"/>
      <c r="N541" s="186"/>
      <c r="O541" s="314"/>
      <c r="P541" s="114"/>
      <c r="Q541" s="114"/>
      <c r="R541" s="314"/>
      <c r="S541" s="314"/>
      <c r="T541" s="186"/>
      <c r="U541" s="186"/>
      <c r="V541" s="188"/>
      <c r="W541" s="188"/>
      <c r="X541" s="444"/>
    </row>
    <row r="542" spans="1:24" s="315" customFormat="1" x14ac:dyDescent="0.25">
      <c r="A542" s="299"/>
      <c r="B542" s="299"/>
      <c r="C542" s="99"/>
      <c r="D542" s="99"/>
      <c r="E542" s="99"/>
      <c r="F542" s="99"/>
      <c r="G542" s="99"/>
      <c r="H542" s="99"/>
      <c r="I542" s="99"/>
      <c r="J542" s="300"/>
      <c r="K542" s="443"/>
      <c r="L542" s="120"/>
      <c r="M542" s="185"/>
      <c r="N542" s="186"/>
      <c r="O542" s="314"/>
      <c r="P542" s="114"/>
      <c r="Q542" s="114"/>
      <c r="R542" s="314"/>
      <c r="S542" s="314"/>
      <c r="T542" s="186"/>
      <c r="U542" s="186"/>
      <c r="V542" s="188"/>
      <c r="W542" s="188"/>
      <c r="X542" s="444"/>
    </row>
    <row r="543" spans="1:24" s="315" customFormat="1" x14ac:dyDescent="0.25">
      <c r="A543" s="299"/>
      <c r="B543" s="299"/>
      <c r="C543" s="99"/>
      <c r="D543" s="99"/>
      <c r="E543" s="99"/>
      <c r="F543" s="99"/>
      <c r="G543" s="99"/>
      <c r="H543" s="99"/>
      <c r="I543" s="99"/>
      <c r="J543" s="300"/>
      <c r="K543" s="443"/>
      <c r="L543" s="120"/>
      <c r="M543" s="185"/>
      <c r="N543" s="186"/>
      <c r="O543" s="314"/>
      <c r="P543" s="114"/>
      <c r="Q543" s="114"/>
      <c r="R543" s="314"/>
      <c r="S543" s="314"/>
      <c r="T543" s="186"/>
      <c r="U543" s="186"/>
      <c r="V543" s="188"/>
      <c r="W543" s="188"/>
      <c r="X543" s="444"/>
    </row>
    <row r="544" spans="1:24" s="315" customFormat="1" x14ac:dyDescent="0.25">
      <c r="A544" s="299"/>
      <c r="B544" s="299"/>
      <c r="C544" s="99"/>
      <c r="D544" s="99"/>
      <c r="E544" s="99"/>
      <c r="F544" s="99"/>
      <c r="G544" s="99"/>
      <c r="H544" s="99"/>
      <c r="I544" s="99"/>
      <c r="J544" s="300"/>
      <c r="K544" s="443"/>
      <c r="L544" s="120"/>
      <c r="M544" s="185"/>
      <c r="N544" s="186"/>
      <c r="O544" s="314"/>
      <c r="P544" s="114"/>
      <c r="Q544" s="114"/>
      <c r="R544" s="314"/>
      <c r="S544" s="314"/>
      <c r="T544" s="186"/>
      <c r="U544" s="186"/>
      <c r="V544" s="188"/>
      <c r="W544" s="188"/>
      <c r="X544" s="444"/>
    </row>
    <row r="545" spans="1:24" s="315" customFormat="1" x14ac:dyDescent="0.25">
      <c r="A545" s="299"/>
      <c r="B545" s="299"/>
      <c r="C545" s="99"/>
      <c r="D545" s="99"/>
      <c r="E545" s="99"/>
      <c r="F545" s="99"/>
      <c r="G545" s="99"/>
      <c r="H545" s="99"/>
      <c r="I545" s="99"/>
      <c r="J545" s="300"/>
      <c r="K545" s="443"/>
      <c r="L545" s="120"/>
      <c r="M545" s="185"/>
      <c r="N545" s="186"/>
      <c r="O545" s="314"/>
      <c r="P545" s="114"/>
      <c r="Q545" s="114"/>
      <c r="R545" s="314"/>
      <c r="S545" s="314"/>
      <c r="T545" s="186"/>
      <c r="U545" s="186"/>
      <c r="V545" s="188"/>
      <c r="W545" s="188"/>
      <c r="X545" s="444"/>
    </row>
    <row r="546" spans="1:24" s="315" customFormat="1" x14ac:dyDescent="0.25">
      <c r="A546" s="299"/>
      <c r="B546" s="299"/>
      <c r="C546" s="99"/>
      <c r="D546" s="99"/>
      <c r="E546" s="99"/>
      <c r="F546" s="99"/>
      <c r="G546" s="99"/>
      <c r="H546" s="99"/>
      <c r="I546" s="99"/>
      <c r="J546" s="300"/>
      <c r="K546" s="443"/>
      <c r="L546" s="120"/>
      <c r="M546" s="185"/>
      <c r="N546" s="186"/>
      <c r="O546" s="314"/>
      <c r="P546" s="114"/>
      <c r="Q546" s="114"/>
      <c r="R546" s="314"/>
      <c r="S546" s="314"/>
      <c r="T546" s="186"/>
      <c r="U546" s="186"/>
      <c r="V546" s="188"/>
      <c r="W546" s="188"/>
      <c r="X546" s="444"/>
    </row>
    <row r="547" spans="1:24" s="315" customFormat="1" x14ac:dyDescent="0.25">
      <c r="A547" s="299"/>
      <c r="B547" s="299"/>
      <c r="C547" s="99"/>
      <c r="D547" s="99"/>
      <c r="E547" s="99"/>
      <c r="F547" s="99"/>
      <c r="G547" s="99"/>
      <c r="H547" s="99"/>
      <c r="I547" s="99"/>
      <c r="J547" s="300"/>
      <c r="K547" s="443"/>
      <c r="L547" s="120"/>
      <c r="M547" s="185"/>
      <c r="N547" s="186"/>
      <c r="O547" s="314"/>
      <c r="P547" s="114"/>
      <c r="Q547" s="114"/>
      <c r="R547" s="314"/>
      <c r="S547" s="314"/>
      <c r="T547" s="186"/>
      <c r="U547" s="186"/>
      <c r="V547" s="188"/>
      <c r="W547" s="188"/>
      <c r="X547" s="444"/>
    </row>
    <row r="548" spans="1:24" s="315" customFormat="1" x14ac:dyDescent="0.25">
      <c r="A548" s="299"/>
      <c r="B548" s="299"/>
      <c r="C548" s="99"/>
      <c r="D548" s="99"/>
      <c r="E548" s="99"/>
      <c r="F548" s="99"/>
      <c r="G548" s="99"/>
      <c r="H548" s="99"/>
      <c r="I548" s="99"/>
      <c r="J548" s="300"/>
      <c r="K548" s="443"/>
      <c r="L548" s="120"/>
      <c r="M548" s="185"/>
      <c r="N548" s="186"/>
      <c r="O548" s="314"/>
      <c r="P548" s="114"/>
      <c r="Q548" s="114"/>
      <c r="R548" s="314"/>
      <c r="S548" s="314"/>
      <c r="T548" s="186"/>
      <c r="U548" s="186"/>
      <c r="V548" s="188"/>
      <c r="W548" s="188"/>
      <c r="X548" s="444"/>
    </row>
    <row r="549" spans="1:24" s="315" customFormat="1" x14ac:dyDescent="0.25">
      <c r="A549" s="299"/>
      <c r="B549" s="299"/>
      <c r="C549" s="99"/>
      <c r="D549" s="99"/>
      <c r="E549" s="99"/>
      <c r="F549" s="99"/>
      <c r="G549" s="99"/>
      <c r="H549" s="99"/>
      <c r="I549" s="99"/>
      <c r="J549" s="300"/>
      <c r="K549" s="443"/>
      <c r="L549" s="120"/>
      <c r="M549" s="185"/>
      <c r="N549" s="186"/>
      <c r="O549" s="314"/>
      <c r="P549" s="114"/>
      <c r="Q549" s="114"/>
      <c r="R549" s="314"/>
      <c r="S549" s="314"/>
      <c r="T549" s="186"/>
      <c r="U549" s="186"/>
      <c r="V549" s="188"/>
      <c r="W549" s="188"/>
      <c r="X549" s="444"/>
    </row>
    <row r="550" spans="1:24" s="315" customFormat="1" x14ac:dyDescent="0.25">
      <c r="A550" s="299"/>
      <c r="B550" s="299"/>
      <c r="C550" s="99"/>
      <c r="D550" s="99"/>
      <c r="E550" s="99"/>
      <c r="F550" s="99"/>
      <c r="G550" s="99"/>
      <c r="H550" s="99"/>
      <c r="I550" s="99"/>
      <c r="J550" s="300"/>
      <c r="K550" s="443"/>
      <c r="L550" s="120"/>
      <c r="M550" s="185"/>
      <c r="N550" s="186"/>
      <c r="O550" s="314"/>
      <c r="P550" s="114"/>
      <c r="Q550" s="114"/>
      <c r="R550" s="314"/>
      <c r="S550" s="314"/>
      <c r="T550" s="186"/>
      <c r="U550" s="186"/>
      <c r="V550" s="188"/>
      <c r="W550" s="188"/>
      <c r="X550" s="444"/>
    </row>
    <row r="551" spans="1:24" s="315" customFormat="1" x14ac:dyDescent="0.25">
      <c r="A551" s="299"/>
      <c r="B551" s="299"/>
      <c r="C551" s="99"/>
      <c r="D551" s="99"/>
      <c r="E551" s="99"/>
      <c r="F551" s="99"/>
      <c r="G551" s="99"/>
      <c r="H551" s="99"/>
      <c r="I551" s="99"/>
      <c r="J551" s="300"/>
      <c r="K551" s="443"/>
      <c r="L551" s="120"/>
      <c r="M551" s="185"/>
      <c r="N551" s="186"/>
      <c r="O551" s="314"/>
      <c r="P551" s="114"/>
      <c r="Q551" s="114"/>
      <c r="R551" s="314"/>
      <c r="S551" s="314"/>
      <c r="T551" s="186"/>
      <c r="U551" s="186"/>
      <c r="V551" s="188"/>
      <c r="W551" s="188"/>
      <c r="X551" s="444"/>
    </row>
    <row r="552" spans="1:24" s="315" customFormat="1" x14ac:dyDescent="0.25">
      <c r="A552" s="299"/>
      <c r="B552" s="299"/>
      <c r="C552" s="99"/>
      <c r="D552" s="99"/>
      <c r="E552" s="99"/>
      <c r="F552" s="99"/>
      <c r="G552" s="99"/>
      <c r="H552" s="99"/>
      <c r="I552" s="99"/>
      <c r="J552" s="300"/>
      <c r="K552" s="443"/>
      <c r="L552" s="120"/>
      <c r="M552" s="185"/>
      <c r="N552" s="186"/>
      <c r="O552" s="314"/>
      <c r="P552" s="114"/>
      <c r="Q552" s="114"/>
      <c r="R552" s="314"/>
      <c r="S552" s="314"/>
      <c r="T552" s="186"/>
      <c r="U552" s="186"/>
      <c r="V552" s="188"/>
      <c r="W552" s="188"/>
      <c r="X552" s="444"/>
    </row>
    <row r="553" spans="1:24" s="315" customFormat="1" x14ac:dyDescent="0.25">
      <c r="A553" s="299"/>
      <c r="B553" s="299"/>
      <c r="C553" s="99"/>
      <c r="D553" s="99"/>
      <c r="E553" s="99"/>
      <c r="F553" s="99"/>
      <c r="G553" s="99"/>
      <c r="H553" s="99"/>
      <c r="I553" s="99"/>
      <c r="J553" s="300"/>
      <c r="K553" s="443"/>
      <c r="L553" s="120"/>
      <c r="M553" s="185"/>
      <c r="N553" s="186"/>
      <c r="O553" s="314"/>
      <c r="P553" s="114"/>
      <c r="Q553" s="114"/>
      <c r="R553" s="314"/>
      <c r="S553" s="314"/>
      <c r="T553" s="186"/>
      <c r="U553" s="186"/>
      <c r="V553" s="188"/>
      <c r="W553" s="188"/>
      <c r="X553" s="444"/>
    </row>
    <row r="554" spans="1:24" s="315" customFormat="1" x14ac:dyDescent="0.25">
      <c r="A554" s="299"/>
      <c r="B554" s="299"/>
      <c r="C554" s="99"/>
      <c r="D554" s="99"/>
      <c r="E554" s="99"/>
      <c r="F554" s="99"/>
      <c r="G554" s="99"/>
      <c r="H554" s="99"/>
      <c r="I554" s="99"/>
      <c r="J554" s="300"/>
      <c r="K554" s="443"/>
      <c r="L554" s="120"/>
      <c r="M554" s="185"/>
      <c r="N554" s="186"/>
      <c r="O554" s="314"/>
      <c r="P554" s="114"/>
      <c r="Q554" s="114"/>
      <c r="R554" s="314"/>
      <c r="S554" s="314"/>
      <c r="T554" s="186"/>
      <c r="U554" s="186"/>
      <c r="V554" s="188"/>
      <c r="W554" s="188"/>
      <c r="X554" s="444"/>
    </row>
    <row r="555" spans="1:24" s="315" customFormat="1" x14ac:dyDescent="0.25">
      <c r="A555" s="299"/>
      <c r="B555" s="299"/>
      <c r="C555" s="99"/>
      <c r="D555" s="99"/>
      <c r="E555" s="99"/>
      <c r="F555" s="99"/>
      <c r="G555" s="99"/>
      <c r="H555" s="99"/>
      <c r="I555" s="99"/>
      <c r="J555" s="300"/>
      <c r="K555" s="443"/>
      <c r="L555" s="120"/>
      <c r="M555" s="185"/>
      <c r="N555" s="186"/>
      <c r="O555" s="314"/>
      <c r="P555" s="114"/>
      <c r="Q555" s="114"/>
      <c r="R555" s="314"/>
      <c r="S555" s="314"/>
      <c r="T555" s="186"/>
      <c r="U555" s="186"/>
      <c r="V555" s="188"/>
      <c r="W555" s="188"/>
      <c r="X555" s="444"/>
    </row>
    <row r="556" spans="1:24" s="315" customFormat="1" x14ac:dyDescent="0.25">
      <c r="A556" s="299"/>
      <c r="B556" s="299"/>
      <c r="C556" s="99"/>
      <c r="D556" s="99"/>
      <c r="E556" s="99"/>
      <c r="F556" s="99"/>
      <c r="G556" s="99"/>
      <c r="H556" s="99"/>
      <c r="I556" s="99"/>
      <c r="J556" s="300"/>
      <c r="K556" s="443"/>
      <c r="L556" s="120"/>
      <c r="M556" s="185"/>
      <c r="N556" s="186"/>
      <c r="O556" s="314"/>
      <c r="P556" s="114"/>
      <c r="Q556" s="114"/>
      <c r="R556" s="314"/>
      <c r="S556" s="314"/>
      <c r="T556" s="186"/>
      <c r="U556" s="186"/>
      <c r="V556" s="188"/>
      <c r="W556" s="188"/>
      <c r="X556" s="444"/>
    </row>
    <row r="557" spans="1:24" s="315" customFormat="1" x14ac:dyDescent="0.25">
      <c r="A557" s="299"/>
      <c r="B557" s="299"/>
      <c r="C557" s="99"/>
      <c r="D557" s="99"/>
      <c r="E557" s="99"/>
      <c r="F557" s="99"/>
      <c r="G557" s="99"/>
      <c r="H557" s="99"/>
      <c r="I557" s="99"/>
      <c r="J557" s="300"/>
      <c r="K557" s="443"/>
      <c r="L557" s="120"/>
      <c r="M557" s="185"/>
      <c r="N557" s="186"/>
      <c r="O557" s="314"/>
      <c r="P557" s="114"/>
      <c r="Q557" s="114"/>
      <c r="R557" s="314"/>
      <c r="S557" s="314"/>
      <c r="T557" s="186"/>
      <c r="U557" s="186"/>
      <c r="V557" s="188"/>
      <c r="W557" s="188"/>
      <c r="X557" s="444"/>
    </row>
    <row r="558" spans="1:24" s="315" customFormat="1" x14ac:dyDescent="0.25">
      <c r="A558" s="299"/>
      <c r="B558" s="299"/>
      <c r="C558" s="99"/>
      <c r="D558" s="99"/>
      <c r="E558" s="99"/>
      <c r="F558" s="99"/>
      <c r="G558" s="99"/>
      <c r="H558" s="99"/>
      <c r="I558" s="99"/>
      <c r="J558" s="300"/>
      <c r="K558" s="443"/>
      <c r="L558" s="120"/>
      <c r="M558" s="185"/>
      <c r="N558" s="186"/>
      <c r="O558" s="314"/>
      <c r="P558" s="114"/>
      <c r="Q558" s="114"/>
      <c r="R558" s="314"/>
      <c r="S558" s="314"/>
      <c r="T558" s="186"/>
      <c r="U558" s="186"/>
      <c r="V558" s="188"/>
      <c r="W558" s="188"/>
      <c r="X558" s="444"/>
    </row>
    <row r="559" spans="1:24" s="315" customFormat="1" x14ac:dyDescent="0.25">
      <c r="A559" s="299"/>
      <c r="B559" s="299"/>
      <c r="C559" s="99"/>
      <c r="D559" s="99"/>
      <c r="E559" s="99"/>
      <c r="F559" s="99"/>
      <c r="G559" s="99"/>
      <c r="H559" s="99"/>
      <c r="I559" s="99"/>
      <c r="J559" s="300"/>
      <c r="K559" s="443"/>
      <c r="L559" s="120"/>
      <c r="M559" s="185"/>
      <c r="N559" s="186"/>
      <c r="O559" s="314"/>
      <c r="P559" s="114"/>
      <c r="Q559" s="114"/>
      <c r="R559" s="314"/>
      <c r="S559" s="314"/>
      <c r="T559" s="186"/>
      <c r="U559" s="186"/>
      <c r="V559" s="188"/>
      <c r="W559" s="188"/>
      <c r="X559" s="444"/>
    </row>
    <row r="560" spans="1:24" s="315" customFormat="1" x14ac:dyDescent="0.25">
      <c r="A560" s="299"/>
      <c r="B560" s="299"/>
      <c r="C560" s="99"/>
      <c r="D560" s="99"/>
      <c r="E560" s="99"/>
      <c r="F560" s="99"/>
      <c r="G560" s="99"/>
      <c r="H560" s="99"/>
      <c r="I560" s="99"/>
      <c r="J560" s="300"/>
      <c r="K560" s="443"/>
      <c r="L560" s="120"/>
      <c r="M560" s="185"/>
      <c r="N560" s="186"/>
      <c r="O560" s="314"/>
      <c r="P560" s="114"/>
      <c r="Q560" s="114"/>
      <c r="R560" s="314"/>
      <c r="S560" s="314"/>
      <c r="T560" s="186"/>
      <c r="U560" s="186"/>
      <c r="V560" s="188"/>
      <c r="W560" s="188"/>
      <c r="X560" s="444"/>
    </row>
    <row r="561" spans="1:24" s="315" customFormat="1" x14ac:dyDescent="0.25">
      <c r="A561" s="299"/>
      <c r="B561" s="299"/>
      <c r="C561" s="99"/>
      <c r="D561" s="99"/>
      <c r="E561" s="99"/>
      <c r="F561" s="99"/>
      <c r="G561" s="99"/>
      <c r="H561" s="99"/>
      <c r="I561" s="99"/>
      <c r="J561" s="300"/>
      <c r="K561" s="443"/>
      <c r="L561" s="120"/>
      <c r="M561" s="185"/>
      <c r="N561" s="186"/>
      <c r="O561" s="314"/>
      <c r="P561" s="114"/>
      <c r="Q561" s="114"/>
      <c r="R561" s="314"/>
      <c r="S561" s="314"/>
      <c r="T561" s="186"/>
      <c r="U561" s="186"/>
      <c r="V561" s="188"/>
      <c r="W561" s="188"/>
      <c r="X561" s="444"/>
    </row>
    <row r="562" spans="1:24" s="315" customFormat="1" x14ac:dyDescent="0.25">
      <c r="A562" s="299"/>
      <c r="B562" s="299"/>
      <c r="C562" s="99"/>
      <c r="D562" s="99"/>
      <c r="E562" s="99"/>
      <c r="F562" s="99"/>
      <c r="G562" s="99"/>
      <c r="H562" s="99"/>
      <c r="I562" s="99"/>
      <c r="J562" s="300"/>
      <c r="K562" s="443"/>
      <c r="L562" s="120"/>
      <c r="M562" s="185"/>
      <c r="N562" s="186"/>
      <c r="O562" s="314"/>
      <c r="P562" s="114"/>
      <c r="Q562" s="114"/>
      <c r="R562" s="314"/>
      <c r="S562" s="314"/>
      <c r="T562" s="186"/>
      <c r="U562" s="186"/>
      <c r="V562" s="188"/>
      <c r="W562" s="188"/>
      <c r="X562" s="444"/>
    </row>
    <row r="563" spans="1:24" s="315" customFormat="1" x14ac:dyDescent="0.25">
      <c r="A563" s="299"/>
      <c r="B563" s="299"/>
      <c r="C563" s="99"/>
      <c r="D563" s="99"/>
      <c r="E563" s="99"/>
      <c r="F563" s="99"/>
      <c r="G563" s="99"/>
      <c r="H563" s="99"/>
      <c r="I563" s="99"/>
      <c r="J563" s="300"/>
      <c r="K563" s="443"/>
      <c r="L563" s="120"/>
      <c r="M563" s="185"/>
      <c r="N563" s="186"/>
      <c r="O563" s="314"/>
      <c r="P563" s="114"/>
      <c r="Q563" s="114"/>
      <c r="R563" s="314"/>
      <c r="S563" s="314"/>
      <c r="T563" s="186"/>
      <c r="U563" s="186"/>
      <c r="V563" s="188"/>
      <c r="W563" s="188"/>
      <c r="X563" s="444"/>
    </row>
    <row r="564" spans="1:24" s="315" customFormat="1" x14ac:dyDescent="0.25">
      <c r="A564" s="299"/>
      <c r="B564" s="299"/>
      <c r="C564" s="99"/>
      <c r="D564" s="99"/>
      <c r="E564" s="99"/>
      <c r="F564" s="99"/>
      <c r="G564" s="99"/>
      <c r="H564" s="99"/>
      <c r="I564" s="99"/>
      <c r="J564" s="300"/>
      <c r="K564" s="443"/>
      <c r="L564" s="120"/>
      <c r="M564" s="185"/>
      <c r="N564" s="186"/>
      <c r="O564" s="314"/>
      <c r="P564" s="114"/>
      <c r="Q564" s="114"/>
      <c r="R564" s="314"/>
      <c r="S564" s="314"/>
      <c r="T564" s="186"/>
      <c r="U564" s="186"/>
      <c r="V564" s="188"/>
      <c r="W564" s="188"/>
      <c r="X564" s="444"/>
    </row>
    <row r="565" spans="1:24" s="315" customFormat="1" x14ac:dyDescent="0.25">
      <c r="A565" s="299"/>
      <c r="B565" s="299"/>
      <c r="C565" s="99"/>
      <c r="D565" s="99"/>
      <c r="E565" s="99"/>
      <c r="F565" s="99"/>
      <c r="G565" s="99"/>
      <c r="H565" s="99"/>
      <c r="I565" s="99"/>
      <c r="J565" s="300"/>
      <c r="K565" s="443"/>
      <c r="L565" s="120"/>
      <c r="M565" s="185"/>
      <c r="N565" s="186"/>
      <c r="O565" s="314"/>
      <c r="P565" s="114"/>
      <c r="Q565" s="114"/>
      <c r="R565" s="314"/>
      <c r="S565" s="314"/>
      <c r="T565" s="186"/>
      <c r="U565" s="186"/>
      <c r="V565" s="188"/>
      <c r="W565" s="188"/>
      <c r="X565" s="444"/>
    </row>
    <row r="566" spans="1:24" s="315" customFormat="1" x14ac:dyDescent="0.25">
      <c r="A566" s="299"/>
      <c r="B566" s="299"/>
      <c r="C566" s="99"/>
      <c r="D566" s="99"/>
      <c r="E566" s="99"/>
      <c r="F566" s="99"/>
      <c r="G566" s="99"/>
      <c r="H566" s="99"/>
      <c r="I566" s="99"/>
      <c r="J566" s="300"/>
      <c r="K566" s="443"/>
      <c r="L566" s="120"/>
      <c r="M566" s="185"/>
      <c r="N566" s="186"/>
      <c r="O566" s="314"/>
      <c r="P566" s="114"/>
      <c r="Q566" s="114"/>
      <c r="R566" s="314"/>
      <c r="S566" s="314"/>
      <c r="T566" s="186"/>
      <c r="U566" s="186"/>
      <c r="V566" s="188"/>
      <c r="W566" s="188"/>
      <c r="X566" s="444"/>
    </row>
    <row r="567" spans="1:24" s="315" customFormat="1" x14ac:dyDescent="0.25">
      <c r="A567" s="299"/>
      <c r="B567" s="299"/>
      <c r="C567" s="99"/>
      <c r="D567" s="99"/>
      <c r="E567" s="99"/>
      <c r="F567" s="99"/>
      <c r="G567" s="99"/>
      <c r="H567" s="99"/>
      <c r="I567" s="99"/>
      <c r="J567" s="300"/>
      <c r="K567" s="443"/>
      <c r="L567" s="120"/>
      <c r="M567" s="185"/>
      <c r="N567" s="186"/>
      <c r="O567" s="314"/>
      <c r="P567" s="114"/>
      <c r="Q567" s="114"/>
      <c r="R567" s="314"/>
      <c r="S567" s="314"/>
      <c r="T567" s="186"/>
      <c r="U567" s="186"/>
      <c r="V567" s="188"/>
      <c r="W567" s="188"/>
      <c r="X567" s="444"/>
    </row>
    <row r="568" spans="1:24" s="315" customFormat="1" x14ac:dyDescent="0.25">
      <c r="A568" s="299"/>
      <c r="B568" s="299"/>
      <c r="C568" s="99"/>
      <c r="D568" s="99"/>
      <c r="E568" s="99"/>
      <c r="F568" s="99"/>
      <c r="G568" s="99"/>
      <c r="H568" s="99"/>
      <c r="I568" s="99"/>
      <c r="J568" s="300"/>
      <c r="K568" s="443"/>
      <c r="L568" s="120"/>
      <c r="M568" s="185"/>
      <c r="N568" s="186"/>
      <c r="O568" s="314"/>
      <c r="P568" s="114"/>
      <c r="Q568" s="114"/>
      <c r="R568" s="314"/>
      <c r="S568" s="314"/>
      <c r="T568" s="186"/>
      <c r="U568" s="186"/>
      <c r="V568" s="188"/>
      <c r="W568" s="188"/>
      <c r="X568" s="444"/>
    </row>
    <row r="569" spans="1:24" s="315" customFormat="1" x14ac:dyDescent="0.25">
      <c r="A569" s="299"/>
      <c r="B569" s="299"/>
      <c r="C569" s="99"/>
      <c r="D569" s="99"/>
      <c r="E569" s="99"/>
      <c r="F569" s="99"/>
      <c r="G569" s="99"/>
      <c r="H569" s="99"/>
      <c r="I569" s="99"/>
      <c r="J569" s="300"/>
      <c r="K569" s="443"/>
      <c r="L569" s="120"/>
      <c r="M569" s="185"/>
      <c r="N569" s="186"/>
      <c r="O569" s="314"/>
      <c r="P569" s="114"/>
      <c r="Q569" s="114"/>
      <c r="R569" s="314"/>
      <c r="S569" s="314"/>
      <c r="T569" s="186"/>
      <c r="U569" s="186"/>
      <c r="V569" s="188"/>
      <c r="W569" s="188"/>
      <c r="X569" s="444"/>
    </row>
    <row r="570" spans="1:24" s="315" customFormat="1" x14ac:dyDescent="0.25">
      <c r="A570" s="299"/>
      <c r="B570" s="299"/>
      <c r="C570" s="99"/>
      <c r="D570" s="99"/>
      <c r="E570" s="99"/>
      <c r="F570" s="99"/>
      <c r="G570" s="99"/>
      <c r="H570" s="99"/>
      <c r="I570" s="99"/>
      <c r="J570" s="300"/>
      <c r="K570" s="443"/>
      <c r="L570" s="120"/>
      <c r="M570" s="185"/>
      <c r="N570" s="186"/>
      <c r="O570" s="314"/>
      <c r="P570" s="114"/>
      <c r="Q570" s="114"/>
      <c r="R570" s="314"/>
      <c r="S570" s="314"/>
      <c r="T570" s="186"/>
      <c r="U570" s="186"/>
      <c r="V570" s="188"/>
      <c r="W570" s="188"/>
      <c r="X570" s="444"/>
    </row>
    <row r="571" spans="1:24" s="315" customFormat="1" x14ac:dyDescent="0.25">
      <c r="A571" s="299"/>
      <c r="B571" s="299"/>
      <c r="C571" s="99"/>
      <c r="D571" s="99"/>
      <c r="E571" s="99"/>
      <c r="F571" s="99"/>
      <c r="G571" s="99"/>
      <c r="H571" s="99"/>
      <c r="I571" s="99"/>
      <c r="J571" s="300"/>
      <c r="K571" s="443"/>
      <c r="L571" s="120"/>
      <c r="M571" s="185"/>
      <c r="N571" s="186"/>
      <c r="O571" s="314"/>
      <c r="P571" s="114"/>
      <c r="Q571" s="114"/>
      <c r="R571" s="314"/>
      <c r="S571" s="314"/>
      <c r="T571" s="186"/>
      <c r="U571" s="186"/>
      <c r="V571" s="188"/>
      <c r="W571" s="188"/>
      <c r="X571" s="444"/>
    </row>
    <row r="572" spans="1:24" s="315" customFormat="1" x14ac:dyDescent="0.25">
      <c r="A572" s="299"/>
      <c r="B572" s="299"/>
      <c r="C572" s="99"/>
      <c r="D572" s="99"/>
      <c r="E572" s="99"/>
      <c r="F572" s="99"/>
      <c r="G572" s="99"/>
      <c r="H572" s="99"/>
      <c r="I572" s="99"/>
      <c r="J572" s="300"/>
      <c r="K572" s="443"/>
      <c r="L572" s="120"/>
      <c r="M572" s="185"/>
      <c r="N572" s="186"/>
      <c r="O572" s="314"/>
      <c r="P572" s="114"/>
      <c r="Q572" s="114"/>
      <c r="R572" s="314"/>
      <c r="S572" s="314"/>
      <c r="T572" s="186"/>
      <c r="U572" s="186"/>
      <c r="V572" s="188"/>
      <c r="W572" s="188"/>
      <c r="X572" s="444"/>
    </row>
    <row r="573" spans="1:24" s="315" customFormat="1" x14ac:dyDescent="0.25">
      <c r="A573" s="299"/>
      <c r="B573" s="299"/>
      <c r="C573" s="99"/>
      <c r="D573" s="99"/>
      <c r="E573" s="99"/>
      <c r="F573" s="99"/>
      <c r="G573" s="99"/>
      <c r="H573" s="99"/>
      <c r="I573" s="99"/>
      <c r="J573" s="300"/>
      <c r="K573" s="443"/>
      <c r="L573" s="120"/>
      <c r="M573" s="185"/>
      <c r="N573" s="186"/>
      <c r="O573" s="314"/>
      <c r="P573" s="114"/>
      <c r="Q573" s="114"/>
      <c r="R573" s="314"/>
      <c r="S573" s="314"/>
      <c r="T573" s="186"/>
      <c r="U573" s="186"/>
      <c r="V573" s="188"/>
      <c r="W573" s="188"/>
      <c r="X573" s="444"/>
    </row>
    <row r="574" spans="1:24" s="315" customFormat="1" x14ac:dyDescent="0.25">
      <c r="A574" s="299"/>
      <c r="B574" s="299"/>
      <c r="C574" s="99"/>
      <c r="D574" s="99"/>
      <c r="E574" s="99"/>
      <c r="F574" s="99"/>
      <c r="G574" s="99"/>
      <c r="H574" s="99"/>
      <c r="I574" s="99"/>
      <c r="J574" s="300"/>
      <c r="K574" s="443"/>
      <c r="L574" s="120"/>
      <c r="M574" s="185"/>
      <c r="N574" s="186"/>
      <c r="O574" s="314"/>
      <c r="P574" s="114"/>
      <c r="Q574" s="114"/>
      <c r="R574" s="314"/>
      <c r="S574" s="314"/>
      <c r="T574" s="186"/>
      <c r="U574" s="186"/>
      <c r="V574" s="188"/>
      <c r="W574" s="188"/>
      <c r="X574" s="444"/>
    </row>
    <row r="575" spans="1:24" s="315" customFormat="1" x14ac:dyDescent="0.25">
      <c r="A575" s="299"/>
      <c r="B575" s="299"/>
      <c r="C575" s="99"/>
      <c r="D575" s="99"/>
      <c r="E575" s="99"/>
      <c r="F575" s="99"/>
      <c r="G575" s="99"/>
      <c r="H575" s="99"/>
      <c r="I575" s="99"/>
      <c r="J575" s="300"/>
      <c r="K575" s="443"/>
      <c r="L575" s="120"/>
      <c r="M575" s="185"/>
      <c r="N575" s="186"/>
      <c r="O575" s="314"/>
      <c r="P575" s="114"/>
      <c r="Q575" s="114"/>
      <c r="R575" s="314"/>
      <c r="S575" s="314"/>
      <c r="T575" s="186"/>
      <c r="U575" s="186"/>
      <c r="V575" s="188"/>
      <c r="W575" s="188"/>
      <c r="X575" s="444"/>
    </row>
    <row r="576" spans="1:24" s="315" customFormat="1" x14ac:dyDescent="0.25">
      <c r="A576" s="299"/>
      <c r="B576" s="299"/>
      <c r="C576" s="99"/>
      <c r="D576" s="99"/>
      <c r="E576" s="99"/>
      <c r="F576" s="99"/>
      <c r="G576" s="99"/>
      <c r="H576" s="99"/>
      <c r="I576" s="99"/>
      <c r="J576" s="300"/>
      <c r="K576" s="443"/>
      <c r="L576" s="120"/>
      <c r="M576" s="185"/>
      <c r="N576" s="186"/>
      <c r="O576" s="314"/>
      <c r="P576" s="114"/>
      <c r="Q576" s="114"/>
      <c r="R576" s="314"/>
      <c r="S576" s="314"/>
      <c r="T576" s="186"/>
      <c r="U576" s="186"/>
      <c r="V576" s="188"/>
      <c r="W576" s="188"/>
      <c r="X576" s="444"/>
    </row>
    <row r="577" spans="1:24" s="315" customFormat="1" x14ac:dyDescent="0.25">
      <c r="A577" s="299"/>
      <c r="B577" s="299"/>
      <c r="C577" s="99"/>
      <c r="D577" s="99"/>
      <c r="E577" s="99"/>
      <c r="F577" s="99"/>
      <c r="G577" s="99"/>
      <c r="H577" s="99"/>
      <c r="I577" s="99"/>
      <c r="J577" s="300"/>
      <c r="K577" s="443"/>
      <c r="L577" s="120"/>
      <c r="M577" s="185"/>
      <c r="N577" s="186"/>
      <c r="O577" s="314"/>
      <c r="P577" s="114"/>
      <c r="Q577" s="114"/>
      <c r="R577" s="314"/>
      <c r="S577" s="314"/>
      <c r="T577" s="186"/>
      <c r="U577" s="186"/>
      <c r="V577" s="188"/>
      <c r="W577" s="188"/>
      <c r="X577" s="444"/>
    </row>
    <row r="578" spans="1:24" s="315" customFormat="1" x14ac:dyDescent="0.25">
      <c r="A578" s="299"/>
      <c r="B578" s="299"/>
      <c r="C578" s="99"/>
      <c r="D578" s="99"/>
      <c r="E578" s="99"/>
      <c r="F578" s="99"/>
      <c r="G578" s="99"/>
      <c r="H578" s="99"/>
      <c r="I578" s="99"/>
      <c r="J578" s="300"/>
      <c r="K578" s="443"/>
      <c r="L578" s="120"/>
      <c r="M578" s="185"/>
      <c r="N578" s="186"/>
      <c r="O578" s="314"/>
      <c r="P578" s="114"/>
      <c r="Q578" s="114"/>
      <c r="R578" s="314"/>
      <c r="S578" s="314"/>
      <c r="T578" s="186"/>
      <c r="U578" s="186"/>
      <c r="V578" s="188"/>
      <c r="W578" s="188"/>
      <c r="X578" s="444"/>
    </row>
    <row r="579" spans="1:24" s="315" customFormat="1" x14ac:dyDescent="0.25">
      <c r="A579" s="299"/>
      <c r="B579" s="299"/>
      <c r="C579" s="99"/>
      <c r="D579" s="99"/>
      <c r="E579" s="99"/>
      <c r="F579" s="99"/>
      <c r="G579" s="99"/>
      <c r="H579" s="99"/>
      <c r="I579" s="99"/>
      <c r="J579" s="300"/>
      <c r="K579" s="443"/>
      <c r="L579" s="120"/>
      <c r="M579" s="185"/>
      <c r="N579" s="186"/>
      <c r="O579" s="314"/>
      <c r="P579" s="114"/>
      <c r="Q579" s="114"/>
      <c r="R579" s="314"/>
      <c r="S579" s="314"/>
      <c r="T579" s="186"/>
      <c r="U579" s="186"/>
      <c r="V579" s="188"/>
      <c r="W579" s="188"/>
      <c r="X579" s="444"/>
    </row>
    <row r="580" spans="1:24" s="315" customFormat="1" x14ac:dyDescent="0.25">
      <c r="A580" s="299"/>
      <c r="B580" s="299"/>
      <c r="C580" s="99"/>
      <c r="D580" s="99"/>
      <c r="E580" s="99"/>
      <c r="F580" s="99"/>
      <c r="G580" s="99"/>
      <c r="H580" s="99"/>
      <c r="I580" s="99"/>
      <c r="J580" s="300"/>
      <c r="K580" s="443"/>
      <c r="L580" s="120"/>
      <c r="M580" s="185"/>
      <c r="N580" s="186"/>
      <c r="O580" s="314"/>
      <c r="P580" s="114"/>
      <c r="Q580" s="114"/>
      <c r="R580" s="314"/>
      <c r="S580" s="314"/>
      <c r="T580" s="186"/>
      <c r="U580" s="186"/>
      <c r="V580" s="188"/>
      <c r="W580" s="188"/>
      <c r="X580" s="444"/>
    </row>
    <row r="581" spans="1:24" s="315" customFormat="1" x14ac:dyDescent="0.25">
      <c r="A581" s="299"/>
      <c r="B581" s="299"/>
      <c r="C581" s="99"/>
      <c r="D581" s="99"/>
      <c r="E581" s="99"/>
      <c r="F581" s="99"/>
      <c r="G581" s="99"/>
      <c r="H581" s="99"/>
      <c r="I581" s="99"/>
      <c r="J581" s="300"/>
      <c r="K581" s="443"/>
      <c r="L581" s="120"/>
      <c r="M581" s="185"/>
      <c r="N581" s="186"/>
      <c r="O581" s="314"/>
      <c r="P581" s="114"/>
      <c r="Q581" s="114"/>
      <c r="R581" s="314"/>
      <c r="S581" s="314"/>
      <c r="T581" s="186"/>
      <c r="U581" s="186"/>
      <c r="V581" s="188"/>
      <c r="W581" s="188"/>
      <c r="X581" s="444"/>
    </row>
    <row r="582" spans="1:24" s="315" customFormat="1" x14ac:dyDescent="0.25">
      <c r="A582" s="299"/>
      <c r="B582" s="299"/>
      <c r="C582" s="99"/>
      <c r="D582" s="99"/>
      <c r="E582" s="99"/>
      <c r="F582" s="99"/>
      <c r="G582" s="99"/>
      <c r="H582" s="99"/>
      <c r="I582" s="99"/>
      <c r="J582" s="300"/>
      <c r="K582" s="443"/>
      <c r="L582" s="120"/>
      <c r="M582" s="185"/>
      <c r="N582" s="186"/>
      <c r="O582" s="314"/>
      <c r="P582" s="114"/>
      <c r="Q582" s="114"/>
      <c r="R582" s="314"/>
      <c r="S582" s="314"/>
      <c r="T582" s="186"/>
      <c r="U582" s="186"/>
      <c r="V582" s="188"/>
      <c r="W582" s="188"/>
      <c r="X582" s="444"/>
    </row>
    <row r="583" spans="1:24" s="315" customFormat="1" x14ac:dyDescent="0.25">
      <c r="A583" s="299"/>
      <c r="B583" s="299"/>
      <c r="C583" s="99"/>
      <c r="D583" s="99"/>
      <c r="E583" s="99"/>
      <c r="F583" s="99"/>
      <c r="G583" s="99"/>
      <c r="H583" s="99"/>
      <c r="I583" s="99"/>
      <c r="J583" s="300"/>
      <c r="K583" s="443"/>
      <c r="L583" s="120"/>
      <c r="M583" s="185"/>
      <c r="N583" s="186"/>
      <c r="O583" s="314"/>
      <c r="P583" s="114"/>
      <c r="Q583" s="114"/>
      <c r="R583" s="314"/>
      <c r="S583" s="314"/>
      <c r="T583" s="186"/>
      <c r="U583" s="186"/>
      <c r="V583" s="188"/>
      <c r="W583" s="188"/>
      <c r="X583" s="444"/>
    </row>
    <row r="584" spans="1:24" s="315" customFormat="1" x14ac:dyDescent="0.25">
      <c r="A584" s="299"/>
      <c r="B584" s="299"/>
      <c r="C584" s="99"/>
      <c r="D584" s="99"/>
      <c r="E584" s="99"/>
      <c r="F584" s="99"/>
      <c r="G584" s="99"/>
      <c r="H584" s="99"/>
      <c r="I584" s="99"/>
      <c r="J584" s="300"/>
      <c r="K584" s="443"/>
      <c r="L584" s="120"/>
      <c r="M584" s="185"/>
      <c r="N584" s="186"/>
      <c r="O584" s="314"/>
      <c r="P584" s="114"/>
      <c r="Q584" s="114"/>
      <c r="R584" s="314"/>
      <c r="S584" s="314"/>
      <c r="T584" s="186"/>
      <c r="U584" s="186"/>
      <c r="V584" s="188"/>
      <c r="W584" s="188"/>
      <c r="X584" s="444"/>
    </row>
    <row r="585" spans="1:24" s="315" customFormat="1" x14ac:dyDescent="0.25">
      <c r="A585" s="299"/>
      <c r="B585" s="299"/>
      <c r="C585" s="99"/>
      <c r="D585" s="99"/>
      <c r="E585" s="99"/>
      <c r="F585" s="99"/>
      <c r="G585" s="99"/>
      <c r="H585" s="99"/>
      <c r="I585" s="99"/>
      <c r="J585" s="300"/>
      <c r="K585" s="443"/>
      <c r="L585" s="120"/>
      <c r="M585" s="185"/>
      <c r="N585" s="186"/>
      <c r="O585" s="314"/>
      <c r="P585" s="114"/>
      <c r="Q585" s="114"/>
      <c r="R585" s="314"/>
      <c r="S585" s="314"/>
      <c r="T585" s="186"/>
      <c r="U585" s="186"/>
      <c r="V585" s="188"/>
      <c r="W585" s="188"/>
      <c r="X585" s="444"/>
    </row>
    <row r="586" spans="1:24" s="315" customFormat="1" x14ac:dyDescent="0.25">
      <c r="A586" s="299"/>
      <c r="B586" s="299"/>
      <c r="C586" s="99"/>
      <c r="D586" s="99"/>
      <c r="E586" s="99"/>
      <c r="F586" s="99"/>
      <c r="G586" s="99"/>
      <c r="H586" s="99"/>
      <c r="I586" s="99"/>
      <c r="J586" s="300"/>
      <c r="K586" s="443"/>
      <c r="L586" s="120"/>
      <c r="M586" s="185"/>
      <c r="N586" s="186"/>
      <c r="O586" s="314"/>
      <c r="P586" s="114"/>
      <c r="Q586" s="114"/>
      <c r="R586" s="314"/>
      <c r="S586" s="314"/>
      <c r="T586" s="186"/>
      <c r="U586" s="186"/>
      <c r="V586" s="188"/>
      <c r="W586" s="188"/>
      <c r="X586" s="444"/>
    </row>
    <row r="587" spans="1:24" s="315" customFormat="1" x14ac:dyDescent="0.25">
      <c r="A587" s="299"/>
      <c r="B587" s="299"/>
      <c r="C587" s="99"/>
      <c r="D587" s="99"/>
      <c r="E587" s="99"/>
      <c r="F587" s="99"/>
      <c r="G587" s="99"/>
      <c r="H587" s="99"/>
      <c r="I587" s="99"/>
      <c r="J587" s="300"/>
      <c r="K587" s="443"/>
      <c r="L587" s="120"/>
      <c r="M587" s="185"/>
      <c r="N587" s="186"/>
      <c r="O587" s="314"/>
      <c r="P587" s="114"/>
      <c r="Q587" s="114"/>
      <c r="R587" s="314"/>
      <c r="S587" s="314"/>
      <c r="T587" s="186"/>
      <c r="U587" s="186"/>
      <c r="V587" s="188"/>
      <c r="W587" s="188"/>
      <c r="X587" s="444"/>
    </row>
    <row r="588" spans="1:24" s="315" customFormat="1" x14ac:dyDescent="0.25">
      <c r="A588" s="299"/>
      <c r="B588" s="299"/>
      <c r="C588" s="99"/>
      <c r="D588" s="99"/>
      <c r="E588" s="99"/>
      <c r="F588" s="99"/>
      <c r="G588" s="99"/>
      <c r="H588" s="99"/>
      <c r="I588" s="99"/>
      <c r="J588" s="300"/>
      <c r="K588" s="443"/>
      <c r="L588" s="120"/>
      <c r="M588" s="185"/>
      <c r="N588" s="186"/>
      <c r="O588" s="314"/>
      <c r="P588" s="114"/>
      <c r="Q588" s="114"/>
      <c r="R588" s="314"/>
      <c r="S588" s="314"/>
      <c r="T588" s="186"/>
      <c r="U588" s="186"/>
      <c r="V588" s="188"/>
      <c r="W588" s="188"/>
      <c r="X588" s="444"/>
    </row>
    <row r="589" spans="1:24" s="315" customFormat="1" x14ac:dyDescent="0.25">
      <c r="A589" s="299"/>
      <c r="B589" s="299"/>
      <c r="C589" s="99"/>
      <c r="D589" s="99"/>
      <c r="E589" s="99"/>
      <c r="F589" s="99"/>
      <c r="G589" s="99"/>
      <c r="H589" s="99"/>
      <c r="I589" s="99"/>
      <c r="J589" s="300"/>
      <c r="K589" s="443"/>
      <c r="L589" s="120"/>
      <c r="M589" s="185"/>
      <c r="N589" s="186"/>
      <c r="O589" s="314"/>
      <c r="P589" s="114"/>
      <c r="Q589" s="114"/>
      <c r="R589" s="314"/>
      <c r="S589" s="314"/>
      <c r="T589" s="186"/>
      <c r="U589" s="186"/>
      <c r="V589" s="188"/>
      <c r="W589" s="188"/>
      <c r="X589" s="444"/>
    </row>
    <row r="590" spans="1:24" s="315" customFormat="1" x14ac:dyDescent="0.25">
      <c r="A590" s="299"/>
      <c r="B590" s="299"/>
      <c r="C590" s="99"/>
      <c r="D590" s="99"/>
      <c r="E590" s="99"/>
      <c r="F590" s="99"/>
      <c r="G590" s="99"/>
      <c r="H590" s="99"/>
      <c r="I590" s="99"/>
      <c r="J590" s="300"/>
      <c r="K590" s="443"/>
      <c r="L590" s="120"/>
      <c r="M590" s="185"/>
      <c r="N590" s="186"/>
      <c r="O590" s="314"/>
      <c r="P590" s="114"/>
      <c r="Q590" s="114"/>
      <c r="R590" s="314"/>
      <c r="S590" s="314"/>
      <c r="T590" s="186"/>
      <c r="U590" s="186"/>
      <c r="V590" s="188"/>
      <c r="W590" s="188"/>
      <c r="X590" s="444"/>
    </row>
    <row r="591" spans="1:24" s="315" customFormat="1" x14ac:dyDescent="0.25">
      <c r="A591" s="299"/>
      <c r="B591" s="299"/>
      <c r="C591" s="99"/>
      <c r="D591" s="99"/>
      <c r="E591" s="99"/>
      <c r="F591" s="99"/>
      <c r="G591" s="99"/>
      <c r="H591" s="99"/>
      <c r="I591" s="99"/>
      <c r="J591" s="300"/>
      <c r="K591" s="443"/>
      <c r="L591" s="120"/>
      <c r="M591" s="185"/>
      <c r="N591" s="186"/>
      <c r="O591" s="314"/>
      <c r="P591" s="114"/>
      <c r="Q591" s="114"/>
      <c r="R591" s="314"/>
      <c r="S591" s="314"/>
      <c r="T591" s="186"/>
      <c r="U591" s="186"/>
      <c r="V591" s="188"/>
      <c r="W591" s="188"/>
      <c r="X591" s="444"/>
    </row>
    <row r="592" spans="1:24" s="315" customFormat="1" x14ac:dyDescent="0.25">
      <c r="A592" s="299"/>
      <c r="B592" s="299"/>
      <c r="C592" s="99"/>
      <c r="D592" s="99"/>
      <c r="E592" s="99"/>
      <c r="F592" s="99"/>
      <c r="G592" s="99"/>
      <c r="H592" s="99"/>
      <c r="I592" s="99"/>
      <c r="J592" s="300"/>
      <c r="K592" s="443"/>
      <c r="L592" s="120"/>
      <c r="M592" s="185"/>
      <c r="N592" s="186"/>
      <c r="O592" s="314"/>
      <c r="P592" s="114"/>
      <c r="Q592" s="114"/>
      <c r="R592" s="314"/>
      <c r="S592" s="314"/>
      <c r="T592" s="186"/>
      <c r="U592" s="186"/>
      <c r="V592" s="188"/>
      <c r="W592" s="188"/>
      <c r="X592" s="444"/>
    </row>
    <row r="593" spans="1:24" s="315" customFormat="1" x14ac:dyDescent="0.25">
      <c r="A593" s="299"/>
      <c r="B593" s="299"/>
      <c r="C593" s="99"/>
      <c r="D593" s="99"/>
      <c r="E593" s="99"/>
      <c r="F593" s="99"/>
      <c r="G593" s="99"/>
      <c r="H593" s="99"/>
      <c r="I593" s="99"/>
      <c r="J593" s="300"/>
      <c r="K593" s="443"/>
      <c r="L593" s="120"/>
      <c r="M593" s="185"/>
      <c r="N593" s="186"/>
      <c r="O593" s="314"/>
      <c r="P593" s="114"/>
      <c r="Q593" s="114"/>
      <c r="R593" s="314"/>
      <c r="S593" s="314"/>
      <c r="T593" s="186"/>
      <c r="U593" s="186"/>
      <c r="V593" s="188"/>
      <c r="W593" s="188"/>
      <c r="X593" s="444"/>
    </row>
    <row r="594" spans="1:24" s="315" customFormat="1" x14ac:dyDescent="0.25">
      <c r="A594" s="299"/>
      <c r="B594" s="299"/>
      <c r="C594" s="99"/>
      <c r="D594" s="99"/>
      <c r="E594" s="99"/>
      <c r="F594" s="99"/>
      <c r="G594" s="99"/>
      <c r="H594" s="99"/>
      <c r="I594" s="99"/>
      <c r="J594" s="300"/>
      <c r="K594" s="443"/>
      <c r="L594" s="120"/>
      <c r="M594" s="185"/>
      <c r="N594" s="186"/>
      <c r="O594" s="314"/>
      <c r="P594" s="114"/>
      <c r="Q594" s="114"/>
      <c r="R594" s="314"/>
      <c r="S594" s="314"/>
      <c r="T594" s="186"/>
      <c r="U594" s="186"/>
      <c r="V594" s="188"/>
      <c r="W594" s="188"/>
      <c r="X594" s="444"/>
    </row>
    <row r="595" spans="1:24" s="315" customFormat="1" x14ac:dyDescent="0.25">
      <c r="A595" s="299"/>
      <c r="B595" s="299"/>
      <c r="C595" s="99"/>
      <c r="D595" s="99"/>
      <c r="E595" s="99"/>
      <c r="F595" s="99"/>
      <c r="G595" s="99"/>
      <c r="H595" s="99"/>
      <c r="I595" s="99"/>
      <c r="J595" s="300"/>
      <c r="K595" s="443"/>
      <c r="L595" s="120"/>
      <c r="M595" s="185"/>
      <c r="N595" s="186"/>
      <c r="O595" s="314"/>
      <c r="P595" s="114"/>
      <c r="Q595" s="114"/>
      <c r="R595" s="314"/>
      <c r="S595" s="314"/>
      <c r="T595" s="186"/>
      <c r="U595" s="186"/>
      <c r="V595" s="188"/>
      <c r="W595" s="188"/>
      <c r="X595" s="444"/>
    </row>
    <row r="596" spans="1:24" s="315" customFormat="1" x14ac:dyDescent="0.25">
      <c r="A596" s="299"/>
      <c r="B596" s="299"/>
      <c r="C596" s="99"/>
      <c r="D596" s="99"/>
      <c r="E596" s="99"/>
      <c r="F596" s="99"/>
      <c r="G596" s="99"/>
      <c r="H596" s="99"/>
      <c r="I596" s="99"/>
      <c r="J596" s="300"/>
      <c r="K596" s="443"/>
      <c r="L596" s="120"/>
      <c r="M596" s="185"/>
      <c r="N596" s="186"/>
      <c r="O596" s="314"/>
      <c r="P596" s="114"/>
      <c r="Q596" s="114"/>
      <c r="R596" s="314"/>
      <c r="S596" s="314"/>
      <c r="T596" s="186"/>
      <c r="U596" s="186"/>
      <c r="V596" s="188"/>
      <c r="W596" s="188"/>
      <c r="X596" s="444"/>
    </row>
    <row r="597" spans="1:24" s="315" customFormat="1" x14ac:dyDescent="0.25">
      <c r="A597" s="299"/>
      <c r="B597" s="299"/>
      <c r="C597" s="99"/>
      <c r="D597" s="99"/>
      <c r="E597" s="99"/>
      <c r="F597" s="99"/>
      <c r="G597" s="99"/>
      <c r="H597" s="99"/>
      <c r="I597" s="99"/>
      <c r="J597" s="300"/>
      <c r="K597" s="443"/>
      <c r="L597" s="120"/>
      <c r="M597" s="185"/>
      <c r="N597" s="186"/>
      <c r="O597" s="314"/>
      <c r="P597" s="114"/>
      <c r="Q597" s="114"/>
      <c r="R597" s="314"/>
      <c r="S597" s="314"/>
      <c r="T597" s="186"/>
      <c r="U597" s="186"/>
      <c r="V597" s="188"/>
      <c r="W597" s="188"/>
      <c r="X597" s="444"/>
    </row>
    <row r="598" spans="1:24" s="315" customFormat="1" x14ac:dyDescent="0.25">
      <c r="A598" s="299"/>
      <c r="B598" s="299"/>
      <c r="C598" s="99"/>
      <c r="D598" s="99"/>
      <c r="E598" s="99"/>
      <c r="F598" s="99"/>
      <c r="G598" s="99"/>
      <c r="H598" s="99"/>
      <c r="I598" s="99"/>
      <c r="J598" s="300"/>
      <c r="K598" s="443"/>
      <c r="L598" s="120"/>
      <c r="M598" s="185"/>
      <c r="N598" s="186"/>
      <c r="O598" s="314"/>
      <c r="P598" s="114"/>
      <c r="Q598" s="114"/>
      <c r="R598" s="314"/>
      <c r="S598" s="314"/>
      <c r="T598" s="186"/>
      <c r="U598" s="186"/>
      <c r="V598" s="188"/>
      <c r="W598" s="188"/>
      <c r="X598" s="444"/>
    </row>
    <row r="599" spans="1:24" s="315" customFormat="1" x14ac:dyDescent="0.25">
      <c r="A599" s="299"/>
      <c r="B599" s="299"/>
      <c r="C599" s="99"/>
      <c r="D599" s="99"/>
      <c r="E599" s="99"/>
      <c r="F599" s="99"/>
      <c r="G599" s="99"/>
      <c r="H599" s="99"/>
      <c r="I599" s="99"/>
      <c r="J599" s="300"/>
      <c r="K599" s="443"/>
      <c r="L599" s="120"/>
      <c r="M599" s="185"/>
      <c r="N599" s="186"/>
      <c r="O599" s="314"/>
      <c r="P599" s="114"/>
      <c r="Q599" s="114"/>
      <c r="R599" s="314"/>
      <c r="S599" s="314"/>
      <c r="T599" s="186"/>
      <c r="U599" s="186"/>
      <c r="V599" s="188"/>
      <c r="W599" s="188"/>
      <c r="X599" s="444"/>
    </row>
    <row r="600" spans="1:24" s="315" customFormat="1" x14ac:dyDescent="0.25">
      <c r="A600" s="299"/>
      <c r="B600" s="299"/>
      <c r="C600" s="99"/>
      <c r="D600" s="99"/>
      <c r="E600" s="99"/>
      <c r="F600" s="99"/>
      <c r="G600" s="99"/>
      <c r="H600" s="99"/>
      <c r="I600" s="99"/>
      <c r="J600" s="300"/>
      <c r="K600" s="443"/>
      <c r="L600" s="120"/>
      <c r="M600" s="185"/>
      <c r="N600" s="186"/>
      <c r="O600" s="314"/>
      <c r="P600" s="114"/>
      <c r="Q600" s="114"/>
      <c r="R600" s="314"/>
      <c r="S600" s="314"/>
      <c r="T600" s="186"/>
      <c r="U600" s="186"/>
      <c r="V600" s="188"/>
      <c r="W600" s="188"/>
      <c r="X600" s="444"/>
    </row>
    <row r="601" spans="1:24" s="315" customFormat="1" x14ac:dyDescent="0.25">
      <c r="A601" s="299"/>
      <c r="B601" s="299"/>
      <c r="C601" s="99"/>
      <c r="D601" s="99"/>
      <c r="E601" s="99"/>
      <c r="F601" s="99"/>
      <c r="G601" s="99"/>
      <c r="H601" s="99"/>
      <c r="I601" s="99"/>
      <c r="J601" s="300"/>
      <c r="K601" s="443"/>
      <c r="L601" s="120"/>
      <c r="M601" s="185"/>
      <c r="N601" s="186"/>
      <c r="O601" s="314"/>
      <c r="P601" s="114"/>
      <c r="Q601" s="114"/>
      <c r="R601" s="314"/>
      <c r="S601" s="314"/>
      <c r="T601" s="186"/>
      <c r="U601" s="186"/>
      <c r="V601" s="188"/>
      <c r="W601" s="188"/>
      <c r="X601" s="444"/>
    </row>
    <row r="602" spans="1:24" s="315" customFormat="1" x14ac:dyDescent="0.25">
      <c r="A602" s="299"/>
      <c r="B602" s="299"/>
      <c r="C602" s="99"/>
      <c r="D602" s="99"/>
      <c r="E602" s="99"/>
      <c r="F602" s="99"/>
      <c r="G602" s="99"/>
      <c r="H602" s="99"/>
      <c r="I602" s="99"/>
      <c r="J602" s="300"/>
      <c r="K602" s="443"/>
      <c r="L602" s="120"/>
      <c r="M602" s="185"/>
      <c r="N602" s="186"/>
      <c r="O602" s="314"/>
      <c r="P602" s="114"/>
      <c r="Q602" s="114"/>
      <c r="R602" s="314"/>
      <c r="S602" s="314"/>
      <c r="T602" s="186"/>
      <c r="U602" s="186"/>
      <c r="V602" s="188"/>
      <c r="W602" s="188"/>
      <c r="X602" s="444"/>
    </row>
    <row r="603" spans="1:24" s="315" customFormat="1" x14ac:dyDescent="0.25">
      <c r="A603" s="299"/>
      <c r="B603" s="299"/>
      <c r="C603" s="99"/>
      <c r="D603" s="99"/>
      <c r="E603" s="99"/>
      <c r="F603" s="99"/>
      <c r="G603" s="99"/>
      <c r="H603" s="99"/>
      <c r="I603" s="99"/>
      <c r="J603" s="300"/>
      <c r="K603" s="443"/>
      <c r="L603" s="120"/>
      <c r="M603" s="185"/>
      <c r="N603" s="186"/>
      <c r="O603" s="314"/>
      <c r="P603" s="114"/>
      <c r="Q603" s="114"/>
      <c r="R603" s="314"/>
      <c r="S603" s="314"/>
      <c r="T603" s="186"/>
      <c r="U603" s="186"/>
      <c r="V603" s="188"/>
      <c r="W603" s="188"/>
      <c r="X603" s="444"/>
    </row>
    <row r="604" spans="1:24" s="315" customFormat="1" x14ac:dyDescent="0.25">
      <c r="A604" s="299"/>
      <c r="B604" s="299"/>
      <c r="C604" s="99"/>
      <c r="D604" s="99"/>
      <c r="E604" s="99"/>
      <c r="F604" s="99"/>
      <c r="G604" s="99"/>
      <c r="H604" s="99"/>
      <c r="I604" s="99"/>
      <c r="J604" s="300"/>
      <c r="K604" s="443"/>
      <c r="L604" s="120"/>
      <c r="M604" s="185"/>
      <c r="N604" s="186"/>
      <c r="O604" s="314"/>
      <c r="P604" s="114"/>
      <c r="Q604" s="114"/>
      <c r="R604" s="314"/>
      <c r="S604" s="314"/>
      <c r="T604" s="186"/>
      <c r="U604" s="186"/>
      <c r="V604" s="188"/>
      <c r="W604" s="188"/>
      <c r="X604" s="444"/>
    </row>
    <row r="605" spans="1:24" s="315" customFormat="1" x14ac:dyDescent="0.25">
      <c r="A605" s="299"/>
      <c r="B605" s="299"/>
      <c r="C605" s="99"/>
      <c r="D605" s="99"/>
      <c r="E605" s="99"/>
      <c r="F605" s="99"/>
      <c r="G605" s="99"/>
      <c r="H605" s="99"/>
      <c r="I605" s="99"/>
      <c r="J605" s="300"/>
      <c r="K605" s="443"/>
      <c r="L605" s="120"/>
      <c r="M605" s="185"/>
      <c r="N605" s="186"/>
      <c r="O605" s="314"/>
      <c r="P605" s="114"/>
      <c r="Q605" s="114"/>
      <c r="R605" s="314"/>
      <c r="S605" s="314"/>
      <c r="T605" s="186"/>
      <c r="U605" s="186"/>
      <c r="V605" s="188"/>
      <c r="W605" s="188"/>
      <c r="X605" s="444"/>
    </row>
    <row r="606" spans="1:24" s="315" customFormat="1" x14ac:dyDescent="0.25">
      <c r="A606" s="299"/>
      <c r="B606" s="299"/>
      <c r="C606" s="99"/>
      <c r="D606" s="99"/>
      <c r="E606" s="99"/>
      <c r="F606" s="99"/>
      <c r="G606" s="99"/>
      <c r="H606" s="99"/>
      <c r="I606" s="99"/>
      <c r="J606" s="300"/>
      <c r="K606" s="443"/>
      <c r="L606" s="120"/>
      <c r="M606" s="185"/>
      <c r="N606" s="186"/>
      <c r="O606" s="314"/>
      <c r="P606" s="114"/>
      <c r="Q606" s="114"/>
      <c r="R606" s="314"/>
      <c r="S606" s="314"/>
      <c r="T606" s="186"/>
      <c r="U606" s="186"/>
      <c r="V606" s="188"/>
      <c r="W606" s="188"/>
      <c r="X606" s="444"/>
    </row>
    <row r="607" spans="1:24" s="315" customFormat="1" x14ac:dyDescent="0.25">
      <c r="A607" s="299"/>
      <c r="B607" s="299"/>
      <c r="C607" s="99"/>
      <c r="D607" s="99"/>
      <c r="E607" s="99"/>
      <c r="F607" s="99"/>
      <c r="G607" s="99"/>
      <c r="H607" s="99"/>
      <c r="I607" s="99"/>
      <c r="J607" s="300"/>
      <c r="K607" s="443"/>
      <c r="L607" s="120"/>
      <c r="M607" s="185"/>
      <c r="N607" s="186"/>
      <c r="O607" s="314"/>
      <c r="P607" s="114"/>
      <c r="Q607" s="114"/>
      <c r="R607" s="314"/>
      <c r="S607" s="314"/>
      <c r="T607" s="186"/>
      <c r="U607" s="186"/>
      <c r="V607" s="188"/>
      <c r="W607" s="188"/>
      <c r="X607" s="444"/>
    </row>
    <row r="608" spans="1:24" s="315" customFormat="1" x14ac:dyDescent="0.25">
      <c r="A608" s="299"/>
      <c r="B608" s="299"/>
      <c r="C608" s="99"/>
      <c r="D608" s="99"/>
      <c r="E608" s="99"/>
      <c r="F608" s="99"/>
      <c r="G608" s="99"/>
      <c r="H608" s="99"/>
      <c r="I608" s="99"/>
      <c r="J608" s="300"/>
      <c r="K608" s="443"/>
      <c r="L608" s="120"/>
      <c r="M608" s="185"/>
      <c r="N608" s="186"/>
      <c r="O608" s="314"/>
      <c r="P608" s="114"/>
      <c r="Q608" s="114"/>
      <c r="R608" s="314"/>
      <c r="S608" s="314"/>
      <c r="T608" s="186"/>
      <c r="U608" s="186"/>
      <c r="V608" s="188"/>
      <c r="W608" s="188"/>
      <c r="X608" s="444"/>
    </row>
    <row r="609" spans="1:24" s="315" customFormat="1" x14ac:dyDescent="0.25">
      <c r="A609" s="299"/>
      <c r="B609" s="299"/>
      <c r="C609" s="99"/>
      <c r="D609" s="99"/>
      <c r="E609" s="99"/>
      <c r="F609" s="99"/>
      <c r="G609" s="99"/>
      <c r="H609" s="99"/>
      <c r="I609" s="99"/>
      <c r="J609" s="300"/>
      <c r="K609" s="443"/>
      <c r="L609" s="120"/>
      <c r="M609" s="185"/>
      <c r="N609" s="186"/>
      <c r="O609" s="314"/>
      <c r="P609" s="114"/>
      <c r="Q609" s="114"/>
      <c r="R609" s="314"/>
      <c r="S609" s="314"/>
      <c r="T609" s="186"/>
      <c r="U609" s="186"/>
      <c r="V609" s="188"/>
      <c r="W609" s="188"/>
      <c r="X609" s="444"/>
    </row>
    <row r="610" spans="1:24" s="315" customFormat="1" x14ac:dyDescent="0.25">
      <c r="A610" s="299"/>
      <c r="B610" s="299"/>
      <c r="C610" s="99"/>
      <c r="D610" s="99"/>
      <c r="E610" s="99"/>
      <c r="F610" s="99"/>
      <c r="G610" s="99"/>
      <c r="H610" s="99"/>
      <c r="I610" s="99"/>
      <c r="J610" s="300"/>
      <c r="K610" s="443"/>
      <c r="L610" s="120"/>
      <c r="M610" s="185"/>
      <c r="N610" s="186"/>
      <c r="O610" s="314"/>
      <c r="P610" s="114"/>
      <c r="Q610" s="114"/>
      <c r="R610" s="314"/>
      <c r="S610" s="314"/>
      <c r="T610" s="186"/>
      <c r="U610" s="186"/>
      <c r="V610" s="188"/>
      <c r="W610" s="188"/>
      <c r="X610" s="444"/>
    </row>
    <row r="611" spans="1:24" s="315" customFormat="1" x14ac:dyDescent="0.25">
      <c r="A611" s="299"/>
      <c r="B611" s="299"/>
      <c r="C611" s="99"/>
      <c r="D611" s="99"/>
      <c r="E611" s="99"/>
      <c r="F611" s="99"/>
      <c r="G611" s="99"/>
      <c r="H611" s="99"/>
      <c r="I611" s="99"/>
      <c r="J611" s="300"/>
      <c r="K611" s="443"/>
      <c r="L611" s="120"/>
      <c r="M611" s="185"/>
      <c r="N611" s="186"/>
      <c r="O611" s="314"/>
      <c r="P611" s="114"/>
      <c r="Q611" s="114"/>
      <c r="R611" s="314"/>
      <c r="S611" s="314"/>
      <c r="T611" s="186"/>
      <c r="U611" s="186"/>
      <c r="V611" s="188"/>
      <c r="W611" s="188"/>
      <c r="X611" s="444"/>
    </row>
    <row r="612" spans="1:24" s="315" customFormat="1" x14ac:dyDescent="0.25">
      <c r="A612" s="299"/>
      <c r="B612" s="299"/>
      <c r="C612" s="99"/>
      <c r="D612" s="99"/>
      <c r="E612" s="99"/>
      <c r="F612" s="99"/>
      <c r="G612" s="99"/>
      <c r="H612" s="99"/>
      <c r="I612" s="99"/>
      <c r="J612" s="300"/>
      <c r="K612" s="443"/>
      <c r="L612" s="120"/>
      <c r="M612" s="185"/>
      <c r="N612" s="186"/>
      <c r="O612" s="314"/>
      <c r="P612" s="114"/>
      <c r="Q612" s="114"/>
      <c r="R612" s="314"/>
      <c r="S612" s="314"/>
      <c r="T612" s="186"/>
      <c r="U612" s="186"/>
      <c r="V612" s="188"/>
      <c r="W612" s="188"/>
      <c r="X612" s="444"/>
    </row>
    <row r="613" spans="1:24" s="315" customFormat="1" x14ac:dyDescent="0.25">
      <c r="A613" s="299"/>
      <c r="B613" s="299"/>
      <c r="C613" s="99"/>
      <c r="D613" s="99"/>
      <c r="E613" s="99"/>
      <c r="F613" s="99"/>
      <c r="G613" s="99"/>
      <c r="H613" s="99"/>
      <c r="I613" s="99"/>
      <c r="J613" s="300"/>
      <c r="K613" s="443"/>
      <c r="L613" s="120"/>
      <c r="M613" s="185"/>
      <c r="N613" s="186"/>
      <c r="O613" s="314"/>
      <c r="P613" s="114"/>
      <c r="Q613" s="114"/>
      <c r="R613" s="314"/>
      <c r="S613" s="314"/>
      <c r="T613" s="186"/>
      <c r="U613" s="186"/>
      <c r="V613" s="188"/>
      <c r="W613" s="188"/>
      <c r="X613" s="444"/>
    </row>
    <row r="614" spans="1:24" s="315" customFormat="1" x14ac:dyDescent="0.25">
      <c r="A614" s="299"/>
      <c r="B614" s="299"/>
      <c r="C614" s="99"/>
      <c r="D614" s="99"/>
      <c r="E614" s="99"/>
      <c r="F614" s="99"/>
      <c r="G614" s="99"/>
      <c r="H614" s="99"/>
      <c r="I614" s="99"/>
      <c r="J614" s="300"/>
      <c r="K614" s="443"/>
      <c r="L614" s="120"/>
      <c r="M614" s="185"/>
      <c r="N614" s="186"/>
      <c r="O614" s="314"/>
      <c r="P614" s="114"/>
      <c r="Q614" s="114"/>
      <c r="R614" s="314"/>
      <c r="S614" s="314"/>
      <c r="T614" s="186"/>
      <c r="U614" s="186"/>
      <c r="V614" s="188"/>
      <c r="W614" s="188"/>
      <c r="X614" s="444"/>
    </row>
    <row r="615" spans="1:24" s="315" customFormat="1" x14ac:dyDescent="0.25">
      <c r="A615" s="299"/>
      <c r="B615" s="299"/>
      <c r="C615" s="99"/>
      <c r="D615" s="99"/>
      <c r="E615" s="99"/>
      <c r="F615" s="99"/>
      <c r="G615" s="99"/>
      <c r="H615" s="99"/>
      <c r="I615" s="99"/>
      <c r="J615" s="300"/>
      <c r="K615" s="443"/>
      <c r="L615" s="120"/>
      <c r="M615" s="185"/>
      <c r="N615" s="186"/>
      <c r="O615" s="314"/>
      <c r="P615" s="114"/>
      <c r="Q615" s="114"/>
      <c r="R615" s="314"/>
      <c r="S615" s="314"/>
      <c r="T615" s="186"/>
      <c r="U615" s="186"/>
      <c r="V615" s="188"/>
      <c r="W615" s="188"/>
      <c r="X615" s="444"/>
    </row>
    <row r="616" spans="1:24" s="315" customFormat="1" x14ac:dyDescent="0.25">
      <c r="A616" s="299"/>
      <c r="B616" s="299"/>
      <c r="C616" s="99"/>
      <c r="D616" s="99"/>
      <c r="E616" s="99"/>
      <c r="F616" s="99"/>
      <c r="G616" s="99"/>
      <c r="H616" s="99"/>
      <c r="I616" s="99"/>
      <c r="J616" s="300"/>
      <c r="K616" s="443"/>
      <c r="L616" s="120"/>
      <c r="M616" s="185"/>
      <c r="N616" s="186"/>
      <c r="O616" s="314"/>
      <c r="P616" s="114"/>
      <c r="Q616" s="114"/>
      <c r="R616" s="314"/>
      <c r="S616" s="314"/>
      <c r="T616" s="186"/>
      <c r="U616" s="186"/>
      <c r="V616" s="188"/>
      <c r="W616" s="188"/>
      <c r="X616" s="444"/>
    </row>
    <row r="617" spans="1:24" s="315" customFormat="1" x14ac:dyDescent="0.25">
      <c r="A617" s="299"/>
      <c r="B617" s="299"/>
      <c r="C617" s="99"/>
      <c r="D617" s="99"/>
      <c r="E617" s="99"/>
      <c r="F617" s="99"/>
      <c r="G617" s="99"/>
      <c r="H617" s="99"/>
      <c r="I617" s="99"/>
      <c r="J617" s="300"/>
      <c r="K617" s="443"/>
      <c r="L617" s="120"/>
      <c r="M617" s="185"/>
      <c r="N617" s="186"/>
      <c r="O617" s="314"/>
      <c r="P617" s="114"/>
      <c r="Q617" s="114"/>
      <c r="R617" s="314"/>
      <c r="S617" s="314"/>
      <c r="T617" s="186"/>
      <c r="U617" s="186"/>
      <c r="V617" s="188"/>
      <c r="W617" s="188"/>
      <c r="X617" s="444"/>
    </row>
    <row r="618" spans="1:24" s="315" customFormat="1" x14ac:dyDescent="0.25">
      <c r="A618" s="299"/>
      <c r="B618" s="299"/>
      <c r="C618" s="99"/>
      <c r="D618" s="99"/>
      <c r="E618" s="99"/>
      <c r="F618" s="99"/>
      <c r="G618" s="99"/>
      <c r="H618" s="99"/>
      <c r="I618" s="99"/>
      <c r="J618" s="300"/>
      <c r="K618" s="443"/>
      <c r="L618" s="120"/>
      <c r="M618" s="185"/>
      <c r="N618" s="186"/>
      <c r="O618" s="314"/>
      <c r="P618" s="114"/>
      <c r="Q618" s="114"/>
      <c r="R618" s="314"/>
      <c r="S618" s="314"/>
      <c r="T618" s="186"/>
      <c r="U618" s="186"/>
      <c r="V618" s="188"/>
      <c r="W618" s="188"/>
      <c r="X618" s="444"/>
    </row>
    <row r="619" spans="1:24" s="315" customFormat="1" x14ac:dyDescent="0.25">
      <c r="A619" s="299"/>
      <c r="B619" s="299"/>
      <c r="C619" s="99"/>
      <c r="D619" s="99"/>
      <c r="E619" s="99"/>
      <c r="F619" s="99"/>
      <c r="G619" s="99"/>
      <c r="H619" s="99"/>
      <c r="I619" s="99"/>
      <c r="J619" s="300"/>
      <c r="K619" s="443"/>
      <c r="L619" s="120"/>
      <c r="M619" s="185"/>
      <c r="N619" s="186"/>
      <c r="O619" s="314"/>
      <c r="P619" s="114"/>
      <c r="Q619" s="114"/>
      <c r="R619" s="314"/>
      <c r="S619" s="314"/>
      <c r="T619" s="186"/>
      <c r="U619" s="186"/>
      <c r="V619" s="188"/>
      <c r="W619" s="188"/>
      <c r="X619" s="444"/>
    </row>
    <row r="620" spans="1:24" s="315" customFormat="1" x14ac:dyDescent="0.25">
      <c r="A620" s="299"/>
      <c r="B620" s="299"/>
      <c r="C620" s="99"/>
      <c r="D620" s="99"/>
      <c r="E620" s="99"/>
      <c r="F620" s="99"/>
      <c r="G620" s="99"/>
      <c r="H620" s="99"/>
      <c r="I620" s="99"/>
      <c r="J620" s="300"/>
      <c r="K620" s="443"/>
      <c r="L620" s="120"/>
      <c r="M620" s="185"/>
      <c r="N620" s="186"/>
      <c r="O620" s="314"/>
      <c r="P620" s="114"/>
      <c r="Q620" s="114"/>
      <c r="R620" s="314"/>
      <c r="S620" s="314"/>
      <c r="T620" s="186"/>
      <c r="U620" s="186"/>
      <c r="V620" s="188"/>
      <c r="W620" s="188"/>
      <c r="X620" s="444"/>
    </row>
    <row r="621" spans="1:24" s="315" customFormat="1" x14ac:dyDescent="0.25">
      <c r="A621" s="299"/>
      <c r="B621" s="299"/>
      <c r="C621" s="99"/>
      <c r="D621" s="99"/>
      <c r="E621" s="99"/>
      <c r="F621" s="99"/>
      <c r="G621" s="99"/>
      <c r="H621" s="99"/>
      <c r="I621" s="99"/>
      <c r="J621" s="300"/>
      <c r="K621" s="443"/>
      <c r="L621" s="120"/>
      <c r="M621" s="185"/>
      <c r="N621" s="186"/>
      <c r="O621" s="314"/>
      <c r="P621" s="114"/>
      <c r="Q621" s="114"/>
      <c r="R621" s="314"/>
      <c r="S621" s="314"/>
      <c r="T621" s="186"/>
      <c r="U621" s="186"/>
      <c r="V621" s="188"/>
      <c r="W621" s="188"/>
      <c r="X621" s="444"/>
    </row>
    <row r="622" spans="1:24" s="315" customFormat="1" x14ac:dyDescent="0.25">
      <c r="A622" s="299"/>
      <c r="B622" s="299"/>
      <c r="C622" s="99"/>
      <c r="D622" s="99"/>
      <c r="E622" s="99"/>
      <c r="F622" s="99"/>
      <c r="G622" s="99"/>
      <c r="H622" s="99"/>
      <c r="I622" s="99"/>
      <c r="J622" s="300"/>
      <c r="K622" s="443"/>
      <c r="L622" s="120"/>
      <c r="M622" s="185"/>
      <c r="N622" s="186"/>
      <c r="O622" s="314"/>
      <c r="P622" s="114"/>
      <c r="Q622" s="114"/>
      <c r="R622" s="314"/>
      <c r="S622" s="314"/>
      <c r="T622" s="186"/>
      <c r="U622" s="186"/>
      <c r="V622" s="188"/>
      <c r="W622" s="188"/>
      <c r="X622" s="444"/>
    </row>
    <row r="623" spans="1:24" s="315" customFormat="1" x14ac:dyDescent="0.25">
      <c r="A623" s="299"/>
      <c r="B623" s="299"/>
      <c r="C623" s="99"/>
      <c r="D623" s="99"/>
      <c r="E623" s="99"/>
      <c r="F623" s="99"/>
      <c r="G623" s="99"/>
      <c r="H623" s="99"/>
      <c r="I623" s="99"/>
      <c r="J623" s="300"/>
      <c r="K623" s="443"/>
      <c r="L623" s="120"/>
      <c r="M623" s="185"/>
      <c r="N623" s="186"/>
      <c r="O623" s="314"/>
      <c r="P623" s="114"/>
      <c r="Q623" s="114"/>
      <c r="R623" s="314"/>
      <c r="S623" s="314"/>
      <c r="T623" s="186"/>
      <c r="U623" s="186"/>
      <c r="V623" s="188"/>
      <c r="W623" s="188"/>
      <c r="X623" s="444"/>
    </row>
    <row r="624" spans="1:24" s="315" customFormat="1" x14ac:dyDescent="0.25">
      <c r="A624" s="299"/>
      <c r="B624" s="299"/>
      <c r="C624" s="99"/>
      <c r="D624" s="99"/>
      <c r="E624" s="99"/>
      <c r="F624" s="99"/>
      <c r="G624" s="99"/>
      <c r="H624" s="99"/>
      <c r="I624" s="99"/>
      <c r="J624" s="300"/>
      <c r="K624" s="443"/>
      <c r="L624" s="120"/>
      <c r="M624" s="185"/>
      <c r="N624" s="186"/>
      <c r="O624" s="314"/>
      <c r="P624" s="114"/>
      <c r="Q624" s="114"/>
      <c r="R624" s="314"/>
      <c r="S624" s="314"/>
      <c r="T624" s="186"/>
      <c r="U624" s="186"/>
      <c r="V624" s="188"/>
      <c r="W624" s="188"/>
      <c r="X624" s="444"/>
    </row>
    <row r="625" spans="1:24" s="315" customFormat="1" x14ac:dyDescent="0.25">
      <c r="A625" s="299"/>
      <c r="B625" s="299"/>
      <c r="C625" s="99"/>
      <c r="D625" s="99"/>
      <c r="E625" s="99"/>
      <c r="F625" s="99"/>
      <c r="G625" s="99"/>
      <c r="H625" s="99"/>
      <c r="I625" s="99"/>
      <c r="J625" s="300"/>
      <c r="K625" s="443"/>
      <c r="L625" s="120"/>
      <c r="M625" s="185"/>
      <c r="N625" s="186"/>
      <c r="O625" s="314"/>
      <c r="P625" s="114"/>
      <c r="Q625" s="114"/>
      <c r="R625" s="314"/>
      <c r="S625" s="314"/>
      <c r="T625" s="186"/>
      <c r="U625" s="186"/>
      <c r="V625" s="188"/>
      <c r="W625" s="188"/>
      <c r="X625" s="444"/>
    </row>
    <row r="626" spans="1:24" s="315" customFormat="1" x14ac:dyDescent="0.25">
      <c r="A626" s="299"/>
      <c r="B626" s="299"/>
      <c r="C626" s="99"/>
      <c r="D626" s="99"/>
      <c r="E626" s="99"/>
      <c r="F626" s="99"/>
      <c r="G626" s="99"/>
      <c r="H626" s="99"/>
      <c r="I626" s="99"/>
      <c r="J626" s="300"/>
      <c r="K626" s="443"/>
      <c r="L626" s="120"/>
      <c r="M626" s="185"/>
      <c r="N626" s="186"/>
      <c r="O626" s="314"/>
      <c r="P626" s="114"/>
      <c r="Q626" s="114"/>
      <c r="R626" s="314"/>
      <c r="S626" s="314"/>
      <c r="T626" s="186"/>
      <c r="U626" s="186"/>
      <c r="V626" s="188"/>
      <c r="W626" s="188"/>
      <c r="X626" s="444"/>
    </row>
    <row r="627" spans="1:24" s="315" customFormat="1" x14ac:dyDescent="0.25">
      <c r="A627" s="299"/>
      <c r="B627" s="299"/>
      <c r="C627" s="99"/>
      <c r="D627" s="99"/>
      <c r="E627" s="99"/>
      <c r="F627" s="99"/>
      <c r="G627" s="99"/>
      <c r="H627" s="99"/>
      <c r="I627" s="99"/>
      <c r="J627" s="300"/>
      <c r="K627" s="443"/>
      <c r="L627" s="120"/>
      <c r="M627" s="185"/>
      <c r="N627" s="186"/>
      <c r="O627" s="314"/>
      <c r="P627" s="114"/>
      <c r="Q627" s="114"/>
      <c r="R627" s="314"/>
      <c r="S627" s="314"/>
      <c r="T627" s="186"/>
      <c r="U627" s="186"/>
      <c r="V627" s="188"/>
      <c r="W627" s="188"/>
      <c r="X627" s="444"/>
    </row>
    <row r="628" spans="1:24" s="315" customFormat="1" x14ac:dyDescent="0.25">
      <c r="A628" s="299"/>
      <c r="B628" s="299"/>
      <c r="C628" s="99"/>
      <c r="D628" s="99"/>
      <c r="E628" s="99"/>
      <c r="F628" s="99"/>
      <c r="G628" s="99"/>
      <c r="H628" s="99"/>
      <c r="I628" s="99"/>
      <c r="J628" s="300"/>
      <c r="K628" s="443"/>
      <c r="L628" s="120"/>
      <c r="M628" s="185"/>
      <c r="N628" s="186"/>
      <c r="O628" s="314"/>
      <c r="P628" s="114"/>
      <c r="Q628" s="114"/>
      <c r="R628" s="314"/>
      <c r="S628" s="314"/>
      <c r="T628" s="186"/>
      <c r="U628" s="186"/>
      <c r="V628" s="188"/>
      <c r="W628" s="188"/>
      <c r="X628" s="444"/>
    </row>
    <row r="629" spans="1:24" s="315" customFormat="1" x14ac:dyDescent="0.25">
      <c r="A629" s="299"/>
      <c r="B629" s="299"/>
      <c r="C629" s="99"/>
      <c r="D629" s="99"/>
      <c r="E629" s="99"/>
      <c r="F629" s="99"/>
      <c r="G629" s="99"/>
      <c r="H629" s="99"/>
      <c r="I629" s="99"/>
      <c r="J629" s="300"/>
      <c r="K629" s="443"/>
      <c r="L629" s="120"/>
      <c r="M629" s="185"/>
      <c r="N629" s="186"/>
      <c r="O629" s="314"/>
      <c r="P629" s="114"/>
      <c r="Q629" s="114"/>
      <c r="R629" s="314"/>
      <c r="S629" s="314"/>
      <c r="T629" s="186"/>
      <c r="U629" s="186"/>
      <c r="V629" s="188"/>
      <c r="W629" s="188"/>
      <c r="X629" s="444"/>
    </row>
    <row r="630" spans="1:24" s="315" customFormat="1" x14ac:dyDescent="0.25">
      <c r="A630" s="299"/>
      <c r="B630" s="299"/>
      <c r="C630" s="99"/>
      <c r="D630" s="99"/>
      <c r="E630" s="99"/>
      <c r="F630" s="99"/>
      <c r="G630" s="99"/>
      <c r="H630" s="99"/>
      <c r="I630" s="99"/>
      <c r="J630" s="300"/>
      <c r="K630" s="443"/>
      <c r="L630" s="120"/>
      <c r="M630" s="185"/>
      <c r="N630" s="186"/>
      <c r="O630" s="314"/>
      <c r="P630" s="114"/>
      <c r="Q630" s="114"/>
      <c r="R630" s="314"/>
      <c r="S630" s="314"/>
      <c r="T630" s="186"/>
      <c r="U630" s="186"/>
      <c r="V630" s="188"/>
      <c r="W630" s="188"/>
      <c r="X630" s="444"/>
    </row>
    <row r="631" spans="1:24" s="315" customFormat="1" x14ac:dyDescent="0.25">
      <c r="A631" s="299"/>
      <c r="B631" s="299"/>
      <c r="C631" s="99"/>
      <c r="D631" s="99"/>
      <c r="E631" s="99"/>
      <c r="F631" s="99"/>
      <c r="G631" s="99"/>
      <c r="H631" s="99"/>
      <c r="I631" s="99"/>
      <c r="J631" s="300"/>
      <c r="K631" s="443"/>
      <c r="L631" s="120"/>
      <c r="M631" s="185"/>
      <c r="N631" s="186"/>
      <c r="O631" s="314"/>
      <c r="P631" s="114"/>
      <c r="Q631" s="114"/>
      <c r="R631" s="314"/>
      <c r="S631" s="314"/>
      <c r="T631" s="186"/>
      <c r="U631" s="186"/>
      <c r="V631" s="188"/>
      <c r="W631" s="188"/>
      <c r="X631" s="444"/>
    </row>
    <row r="632" spans="1:24" s="315" customFormat="1" x14ac:dyDescent="0.25">
      <c r="A632" s="299"/>
      <c r="B632" s="299"/>
      <c r="C632" s="99"/>
      <c r="D632" s="99"/>
      <c r="E632" s="99"/>
      <c r="F632" s="99"/>
      <c r="G632" s="99"/>
      <c r="H632" s="99"/>
      <c r="I632" s="99"/>
      <c r="J632" s="300"/>
      <c r="K632" s="443"/>
      <c r="L632" s="120"/>
      <c r="M632" s="185"/>
      <c r="N632" s="186"/>
      <c r="O632" s="314"/>
      <c r="P632" s="114"/>
      <c r="Q632" s="114"/>
      <c r="R632" s="314"/>
      <c r="S632" s="314"/>
      <c r="T632" s="186"/>
      <c r="U632" s="186"/>
      <c r="V632" s="188"/>
      <c r="W632" s="188"/>
      <c r="X632" s="444"/>
    </row>
    <row r="633" spans="1:24" s="315" customFormat="1" x14ac:dyDescent="0.25">
      <c r="A633" s="299"/>
      <c r="B633" s="299"/>
      <c r="C633" s="99"/>
      <c r="D633" s="99"/>
      <c r="E633" s="99"/>
      <c r="F633" s="99"/>
      <c r="G633" s="99"/>
      <c r="H633" s="99"/>
      <c r="I633" s="99"/>
      <c r="J633" s="300"/>
      <c r="K633" s="443"/>
      <c r="L633" s="120"/>
      <c r="M633" s="185"/>
      <c r="N633" s="186"/>
      <c r="O633" s="314"/>
      <c r="P633" s="114"/>
      <c r="Q633" s="114"/>
      <c r="R633" s="314"/>
      <c r="S633" s="314"/>
      <c r="T633" s="186"/>
      <c r="U633" s="186"/>
      <c r="V633" s="188"/>
      <c r="W633" s="188"/>
      <c r="X633" s="444"/>
    </row>
    <row r="634" spans="1:24" s="315" customFormat="1" x14ac:dyDescent="0.25">
      <c r="A634" s="299"/>
      <c r="B634" s="299"/>
      <c r="C634" s="99"/>
      <c r="D634" s="99"/>
      <c r="E634" s="99"/>
      <c r="F634" s="99"/>
      <c r="G634" s="99"/>
      <c r="H634" s="99"/>
      <c r="I634" s="99"/>
      <c r="J634" s="300"/>
      <c r="K634" s="443"/>
      <c r="L634" s="120"/>
      <c r="M634" s="185"/>
      <c r="N634" s="186"/>
      <c r="O634" s="314"/>
      <c r="P634" s="114"/>
      <c r="Q634" s="114"/>
      <c r="R634" s="314"/>
      <c r="S634" s="314"/>
      <c r="T634" s="186"/>
      <c r="U634" s="186"/>
      <c r="V634" s="188"/>
      <c r="W634" s="188"/>
      <c r="X634" s="444"/>
    </row>
    <row r="635" spans="1:24" s="315" customFormat="1" x14ac:dyDescent="0.25">
      <c r="A635" s="299"/>
      <c r="B635" s="299"/>
      <c r="C635" s="99"/>
      <c r="D635" s="99"/>
      <c r="E635" s="99"/>
      <c r="F635" s="99"/>
      <c r="G635" s="99"/>
      <c r="H635" s="99"/>
      <c r="I635" s="99"/>
      <c r="J635" s="300"/>
      <c r="K635" s="443"/>
      <c r="L635" s="120"/>
      <c r="M635" s="185"/>
      <c r="N635" s="186"/>
      <c r="O635" s="314"/>
      <c r="P635" s="114"/>
      <c r="Q635" s="114"/>
      <c r="R635" s="314"/>
      <c r="S635" s="314"/>
      <c r="T635" s="186"/>
      <c r="U635" s="186"/>
      <c r="V635" s="188"/>
      <c r="W635" s="188"/>
      <c r="X635" s="444"/>
    </row>
    <row r="636" spans="1:24" s="315" customFormat="1" x14ac:dyDescent="0.25">
      <c r="A636" s="299"/>
      <c r="B636" s="299"/>
      <c r="C636" s="99"/>
      <c r="D636" s="99"/>
      <c r="E636" s="99"/>
      <c r="F636" s="99"/>
      <c r="G636" s="99"/>
      <c r="H636" s="99"/>
      <c r="I636" s="99"/>
      <c r="J636" s="300"/>
      <c r="K636" s="443"/>
      <c r="L636" s="120"/>
      <c r="M636" s="185"/>
      <c r="N636" s="186"/>
      <c r="O636" s="314"/>
      <c r="P636" s="114"/>
      <c r="Q636" s="114"/>
      <c r="R636" s="314"/>
      <c r="S636" s="314"/>
      <c r="T636" s="186"/>
      <c r="U636" s="186"/>
      <c r="V636" s="188"/>
      <c r="W636" s="188"/>
      <c r="X636" s="444"/>
    </row>
    <row r="637" spans="1:24" s="315" customFormat="1" x14ac:dyDescent="0.25">
      <c r="A637" s="299"/>
      <c r="B637" s="299"/>
      <c r="C637" s="99"/>
      <c r="D637" s="99"/>
      <c r="E637" s="99"/>
      <c r="F637" s="99"/>
      <c r="G637" s="99"/>
      <c r="H637" s="99"/>
      <c r="I637" s="99"/>
      <c r="J637" s="300"/>
      <c r="K637" s="443"/>
      <c r="L637" s="120"/>
      <c r="M637" s="185"/>
      <c r="N637" s="186"/>
      <c r="O637" s="314"/>
      <c r="P637" s="114"/>
      <c r="Q637" s="114"/>
      <c r="R637" s="314"/>
      <c r="S637" s="314"/>
      <c r="T637" s="186"/>
      <c r="U637" s="186"/>
      <c r="V637" s="188"/>
      <c r="W637" s="188"/>
      <c r="X637" s="444"/>
    </row>
    <row r="638" spans="1:24" s="315" customFormat="1" x14ac:dyDescent="0.25">
      <c r="A638" s="299"/>
      <c r="B638" s="299"/>
      <c r="C638" s="99"/>
      <c r="D638" s="99"/>
      <c r="E638" s="99"/>
      <c r="F638" s="99"/>
      <c r="G638" s="99"/>
      <c r="H638" s="99"/>
      <c r="I638" s="99"/>
      <c r="J638" s="300"/>
      <c r="K638" s="443"/>
      <c r="L638" s="120"/>
      <c r="M638" s="185"/>
      <c r="N638" s="186"/>
      <c r="O638" s="314"/>
      <c r="P638" s="114"/>
      <c r="Q638" s="114"/>
      <c r="R638" s="314"/>
      <c r="S638" s="314"/>
      <c r="T638" s="186"/>
      <c r="U638" s="186"/>
      <c r="V638" s="188"/>
      <c r="W638" s="188"/>
      <c r="X638" s="444"/>
    </row>
    <row r="639" spans="1:24" s="315" customFormat="1" x14ac:dyDescent="0.25">
      <c r="A639" s="299"/>
      <c r="B639" s="299"/>
      <c r="C639" s="99"/>
      <c r="D639" s="99"/>
      <c r="E639" s="99"/>
      <c r="F639" s="99"/>
      <c r="G639" s="99"/>
      <c r="H639" s="99"/>
      <c r="I639" s="99"/>
      <c r="J639" s="300"/>
      <c r="K639" s="443"/>
      <c r="L639" s="120"/>
      <c r="M639" s="185"/>
      <c r="N639" s="186"/>
      <c r="O639" s="314"/>
      <c r="P639" s="114"/>
      <c r="Q639" s="114"/>
      <c r="R639" s="314"/>
      <c r="S639" s="314"/>
      <c r="T639" s="186"/>
      <c r="U639" s="186"/>
      <c r="V639" s="188"/>
      <c r="W639" s="188"/>
      <c r="X639" s="444"/>
    </row>
    <row r="640" spans="1:24" s="315" customFormat="1" x14ac:dyDescent="0.25">
      <c r="A640" s="299"/>
      <c r="B640" s="299"/>
      <c r="C640" s="99"/>
      <c r="D640" s="99"/>
      <c r="E640" s="99"/>
      <c r="F640" s="99"/>
      <c r="G640" s="99"/>
      <c r="H640" s="99"/>
      <c r="I640" s="99"/>
      <c r="J640" s="300"/>
      <c r="K640" s="443"/>
      <c r="L640" s="120"/>
      <c r="M640" s="185"/>
      <c r="N640" s="186"/>
      <c r="O640" s="314"/>
      <c r="P640" s="114"/>
      <c r="Q640" s="114"/>
      <c r="R640" s="314"/>
      <c r="S640" s="314"/>
      <c r="T640" s="186"/>
      <c r="U640" s="186"/>
      <c r="V640" s="188"/>
      <c r="W640" s="188"/>
      <c r="X640" s="444"/>
    </row>
    <row r="641" spans="1:24" s="315" customFormat="1" x14ac:dyDescent="0.25">
      <c r="A641" s="299"/>
      <c r="B641" s="299"/>
      <c r="C641" s="99"/>
      <c r="D641" s="99"/>
      <c r="E641" s="99"/>
      <c r="F641" s="99"/>
      <c r="G641" s="99"/>
      <c r="H641" s="99"/>
      <c r="I641" s="99"/>
      <c r="J641" s="300"/>
      <c r="K641" s="443"/>
      <c r="L641" s="120"/>
      <c r="M641" s="185"/>
      <c r="N641" s="186"/>
      <c r="O641" s="314"/>
      <c r="P641" s="114"/>
      <c r="Q641" s="114"/>
      <c r="R641" s="314"/>
      <c r="S641" s="314"/>
      <c r="T641" s="186"/>
      <c r="U641" s="186"/>
      <c r="V641" s="188"/>
      <c r="W641" s="188"/>
      <c r="X641" s="444"/>
    </row>
    <row r="642" spans="1:24" s="315" customFormat="1" x14ac:dyDescent="0.25">
      <c r="A642" s="299"/>
      <c r="B642" s="299"/>
      <c r="C642" s="99"/>
      <c r="D642" s="99"/>
      <c r="E642" s="99"/>
      <c r="F642" s="99"/>
      <c r="G642" s="99"/>
      <c r="H642" s="99"/>
      <c r="I642" s="99"/>
      <c r="J642" s="300"/>
      <c r="K642" s="443"/>
      <c r="L642" s="120"/>
      <c r="M642" s="185"/>
      <c r="N642" s="186"/>
      <c r="O642" s="314"/>
      <c r="P642" s="114"/>
      <c r="Q642" s="114"/>
      <c r="R642" s="314"/>
      <c r="S642" s="314"/>
      <c r="T642" s="186"/>
      <c r="U642" s="186"/>
      <c r="V642" s="188"/>
      <c r="W642" s="188"/>
      <c r="X642" s="444"/>
    </row>
    <row r="643" spans="1:24" s="315" customFormat="1" x14ac:dyDescent="0.25">
      <c r="A643" s="299"/>
      <c r="B643" s="299"/>
      <c r="C643" s="99"/>
      <c r="D643" s="99"/>
      <c r="E643" s="99"/>
      <c r="F643" s="99"/>
      <c r="G643" s="99"/>
      <c r="H643" s="99"/>
      <c r="I643" s="99"/>
      <c r="J643" s="300"/>
      <c r="K643" s="443"/>
      <c r="L643" s="120"/>
      <c r="M643" s="185"/>
      <c r="N643" s="186"/>
      <c r="O643" s="314"/>
      <c r="P643" s="114"/>
      <c r="Q643" s="114"/>
      <c r="R643" s="314"/>
      <c r="S643" s="314"/>
      <c r="T643" s="186"/>
      <c r="U643" s="186"/>
      <c r="V643" s="188"/>
      <c r="W643" s="188"/>
      <c r="X643" s="444"/>
    </row>
    <row r="644" spans="1:24" s="315" customFormat="1" x14ac:dyDescent="0.25">
      <c r="A644" s="299"/>
      <c r="B644" s="299"/>
      <c r="C644" s="99"/>
      <c r="D644" s="99"/>
      <c r="E644" s="99"/>
      <c r="F644" s="99"/>
      <c r="G644" s="99"/>
      <c r="H644" s="99"/>
      <c r="I644" s="99"/>
      <c r="J644" s="300"/>
      <c r="K644" s="443"/>
      <c r="L644" s="120"/>
      <c r="M644" s="185"/>
      <c r="N644" s="186"/>
      <c r="O644" s="314"/>
      <c r="P644" s="114"/>
      <c r="Q644" s="114"/>
      <c r="R644" s="314"/>
      <c r="S644" s="314"/>
      <c r="T644" s="186"/>
      <c r="U644" s="186"/>
      <c r="V644" s="188"/>
      <c r="W644" s="188"/>
      <c r="X644" s="444"/>
    </row>
    <row r="645" spans="1:24" s="315" customFormat="1" x14ac:dyDescent="0.25">
      <c r="A645" s="299"/>
      <c r="B645" s="299"/>
      <c r="C645" s="99"/>
      <c r="D645" s="99"/>
      <c r="E645" s="99"/>
      <c r="F645" s="99"/>
      <c r="G645" s="99"/>
      <c r="H645" s="99"/>
      <c r="I645" s="99"/>
      <c r="J645" s="300"/>
      <c r="K645" s="443"/>
      <c r="L645" s="120"/>
      <c r="M645" s="185"/>
      <c r="N645" s="186"/>
      <c r="O645" s="314"/>
      <c r="P645" s="114"/>
      <c r="Q645" s="114"/>
      <c r="R645" s="314"/>
      <c r="S645" s="314"/>
      <c r="T645" s="186"/>
      <c r="U645" s="186"/>
      <c r="V645" s="188"/>
      <c r="W645" s="188"/>
      <c r="X645" s="444"/>
    </row>
    <row r="646" spans="1:24" s="315" customFormat="1" x14ac:dyDescent="0.25">
      <c r="A646" s="299"/>
      <c r="B646" s="299"/>
      <c r="C646" s="99"/>
      <c r="D646" s="99"/>
      <c r="E646" s="99"/>
      <c r="F646" s="99"/>
      <c r="G646" s="99"/>
      <c r="H646" s="99"/>
      <c r="I646" s="99"/>
      <c r="J646" s="300"/>
      <c r="K646" s="443"/>
      <c r="L646" s="120"/>
      <c r="M646" s="185"/>
      <c r="N646" s="186"/>
      <c r="O646" s="314"/>
      <c r="P646" s="114"/>
      <c r="Q646" s="114"/>
      <c r="R646" s="314"/>
      <c r="S646" s="314"/>
      <c r="T646" s="186"/>
      <c r="U646" s="186"/>
      <c r="V646" s="188"/>
      <c r="W646" s="188"/>
      <c r="X646" s="444"/>
    </row>
    <row r="647" spans="1:24" s="315" customFormat="1" x14ac:dyDescent="0.25">
      <c r="A647" s="299"/>
      <c r="B647" s="299"/>
      <c r="C647" s="99"/>
      <c r="D647" s="99"/>
      <c r="E647" s="99"/>
      <c r="F647" s="99"/>
      <c r="G647" s="99"/>
      <c r="H647" s="99"/>
      <c r="I647" s="99"/>
      <c r="J647" s="300"/>
      <c r="K647" s="443"/>
      <c r="L647" s="120"/>
      <c r="M647" s="185"/>
      <c r="N647" s="186"/>
      <c r="O647" s="314"/>
      <c r="P647" s="114"/>
      <c r="Q647" s="114"/>
      <c r="R647" s="314"/>
      <c r="S647" s="314"/>
      <c r="T647" s="186"/>
      <c r="U647" s="186"/>
      <c r="V647" s="188"/>
      <c r="W647" s="188"/>
      <c r="X647" s="444"/>
    </row>
    <row r="648" spans="1:24" s="315" customFormat="1" x14ac:dyDescent="0.25">
      <c r="A648" s="299"/>
      <c r="B648" s="299"/>
      <c r="C648" s="99"/>
      <c r="D648" s="99"/>
      <c r="E648" s="99"/>
      <c r="F648" s="99"/>
      <c r="G648" s="99"/>
      <c r="H648" s="99"/>
      <c r="I648" s="99"/>
      <c r="J648" s="300"/>
      <c r="K648" s="443"/>
      <c r="L648" s="120"/>
      <c r="M648" s="185"/>
      <c r="N648" s="186"/>
      <c r="O648" s="314"/>
      <c r="P648" s="114"/>
      <c r="Q648" s="114"/>
      <c r="R648" s="314"/>
      <c r="S648" s="314"/>
      <c r="T648" s="186"/>
      <c r="U648" s="186"/>
      <c r="V648" s="188"/>
      <c r="W648" s="188"/>
      <c r="X648" s="444"/>
    </row>
    <row r="649" spans="1:24" s="315" customFormat="1" x14ac:dyDescent="0.25">
      <c r="A649" s="299"/>
      <c r="B649" s="299"/>
      <c r="C649" s="99"/>
      <c r="D649" s="99"/>
      <c r="E649" s="99"/>
      <c r="F649" s="99"/>
      <c r="G649" s="99"/>
      <c r="H649" s="99"/>
      <c r="I649" s="99"/>
      <c r="J649" s="300"/>
      <c r="K649" s="443"/>
      <c r="L649" s="120"/>
      <c r="M649" s="185"/>
      <c r="N649" s="186"/>
      <c r="O649" s="314"/>
      <c r="P649" s="114"/>
      <c r="Q649" s="114"/>
      <c r="R649" s="314"/>
      <c r="S649" s="314"/>
      <c r="T649" s="186"/>
      <c r="U649" s="186"/>
      <c r="V649" s="188"/>
      <c r="W649" s="188"/>
      <c r="X649" s="444"/>
    </row>
    <row r="650" spans="1:24" s="315" customFormat="1" x14ac:dyDescent="0.25">
      <c r="A650" s="299"/>
      <c r="B650" s="299"/>
      <c r="C650" s="99"/>
      <c r="D650" s="99"/>
      <c r="E650" s="99"/>
      <c r="F650" s="99"/>
      <c r="G650" s="99"/>
      <c r="H650" s="99"/>
      <c r="I650" s="99"/>
      <c r="J650" s="300"/>
      <c r="K650" s="443"/>
      <c r="L650" s="120"/>
      <c r="M650" s="185"/>
      <c r="N650" s="186"/>
      <c r="O650" s="314"/>
      <c r="P650" s="114"/>
      <c r="Q650" s="114"/>
      <c r="R650" s="314"/>
      <c r="S650" s="314"/>
      <c r="T650" s="186"/>
      <c r="U650" s="186"/>
      <c r="V650" s="188"/>
      <c r="W650" s="188"/>
      <c r="X650" s="444"/>
    </row>
    <row r="651" spans="1:24" s="315" customFormat="1" x14ac:dyDescent="0.25">
      <c r="A651" s="299"/>
      <c r="B651" s="299"/>
      <c r="C651" s="99"/>
      <c r="D651" s="99"/>
      <c r="E651" s="99"/>
      <c r="F651" s="99"/>
      <c r="G651" s="99"/>
      <c r="H651" s="99"/>
      <c r="I651" s="99"/>
      <c r="J651" s="300"/>
      <c r="K651" s="443"/>
      <c r="L651" s="120"/>
      <c r="M651" s="185"/>
      <c r="N651" s="186"/>
      <c r="O651" s="314"/>
      <c r="P651" s="114"/>
      <c r="Q651" s="114"/>
      <c r="R651" s="314"/>
      <c r="S651" s="314"/>
      <c r="T651" s="186"/>
      <c r="U651" s="186"/>
      <c r="V651" s="188"/>
      <c r="W651" s="188"/>
      <c r="X651" s="444"/>
    </row>
    <row r="652" spans="1:24" s="315" customFormat="1" x14ac:dyDescent="0.25">
      <c r="A652" s="299"/>
      <c r="B652" s="299"/>
      <c r="C652" s="99"/>
      <c r="D652" s="99"/>
      <c r="E652" s="99"/>
      <c r="F652" s="99"/>
      <c r="G652" s="99"/>
      <c r="H652" s="99"/>
      <c r="I652" s="99"/>
      <c r="J652" s="300"/>
      <c r="K652" s="443"/>
      <c r="L652" s="120"/>
      <c r="M652" s="185"/>
      <c r="N652" s="186"/>
      <c r="O652" s="314"/>
      <c r="P652" s="114"/>
      <c r="Q652" s="114"/>
      <c r="R652" s="314"/>
      <c r="S652" s="314"/>
      <c r="T652" s="186"/>
      <c r="U652" s="186"/>
      <c r="V652" s="188"/>
      <c r="W652" s="188"/>
      <c r="X652" s="444"/>
    </row>
    <row r="653" spans="1:24" s="315" customFormat="1" x14ac:dyDescent="0.25">
      <c r="A653" s="299"/>
      <c r="B653" s="299"/>
      <c r="C653" s="99"/>
      <c r="D653" s="99"/>
      <c r="E653" s="99"/>
      <c r="F653" s="99"/>
      <c r="G653" s="99"/>
      <c r="H653" s="99"/>
      <c r="I653" s="99"/>
      <c r="J653" s="300"/>
      <c r="K653" s="443"/>
      <c r="L653" s="120"/>
      <c r="M653" s="185"/>
      <c r="N653" s="186"/>
      <c r="O653" s="314"/>
      <c r="P653" s="114"/>
      <c r="Q653" s="114"/>
      <c r="R653" s="314"/>
      <c r="S653" s="314"/>
      <c r="T653" s="186"/>
      <c r="U653" s="186"/>
      <c r="V653" s="188"/>
      <c r="W653" s="188"/>
      <c r="X653" s="444"/>
    </row>
    <row r="654" spans="1:24" s="315" customFormat="1" x14ac:dyDescent="0.25">
      <c r="A654" s="299"/>
      <c r="B654" s="299"/>
      <c r="C654" s="99"/>
      <c r="D654" s="99"/>
      <c r="E654" s="99"/>
      <c r="F654" s="99"/>
      <c r="G654" s="99"/>
      <c r="H654" s="99"/>
      <c r="I654" s="99"/>
      <c r="J654" s="300"/>
      <c r="K654" s="443"/>
      <c r="L654" s="120"/>
      <c r="M654" s="185"/>
      <c r="N654" s="186"/>
      <c r="O654" s="314"/>
      <c r="P654" s="114"/>
      <c r="Q654" s="114"/>
      <c r="R654" s="314"/>
      <c r="S654" s="314"/>
      <c r="T654" s="186"/>
      <c r="U654" s="186"/>
      <c r="V654" s="188"/>
      <c r="W654" s="188"/>
      <c r="X654" s="444"/>
    </row>
    <row r="655" spans="1:24" s="315" customFormat="1" x14ac:dyDescent="0.25">
      <c r="A655" s="299"/>
      <c r="B655" s="299"/>
      <c r="C655" s="99"/>
      <c r="D655" s="99"/>
      <c r="E655" s="99"/>
      <c r="F655" s="99"/>
      <c r="G655" s="99"/>
      <c r="H655" s="99"/>
      <c r="I655" s="99"/>
      <c r="J655" s="300"/>
      <c r="K655" s="443"/>
      <c r="L655" s="120"/>
      <c r="M655" s="185"/>
      <c r="N655" s="186"/>
      <c r="O655" s="314"/>
      <c r="P655" s="114"/>
      <c r="Q655" s="114"/>
      <c r="R655" s="314"/>
      <c r="S655" s="314"/>
      <c r="T655" s="186"/>
      <c r="U655" s="186"/>
      <c r="V655" s="188"/>
      <c r="W655" s="188"/>
      <c r="X655" s="444"/>
    </row>
    <row r="656" spans="1:24" s="315" customFormat="1" x14ac:dyDescent="0.25">
      <c r="A656" s="299"/>
      <c r="B656" s="299"/>
      <c r="C656" s="99"/>
      <c r="D656" s="99"/>
      <c r="E656" s="99"/>
      <c r="F656" s="99"/>
      <c r="G656" s="99"/>
      <c r="H656" s="99"/>
      <c r="I656" s="99"/>
      <c r="J656" s="300"/>
      <c r="K656" s="443"/>
      <c r="L656" s="120"/>
      <c r="M656" s="185"/>
      <c r="N656" s="186"/>
      <c r="O656" s="314"/>
      <c r="P656" s="114"/>
      <c r="Q656" s="114"/>
      <c r="R656" s="314"/>
      <c r="S656" s="314"/>
      <c r="T656" s="186"/>
      <c r="U656" s="186"/>
      <c r="V656" s="188"/>
      <c r="W656" s="188"/>
      <c r="X656" s="444"/>
    </row>
    <row r="657" spans="1:24" s="315" customFormat="1" x14ac:dyDescent="0.25">
      <c r="A657" s="299"/>
      <c r="B657" s="299"/>
      <c r="C657" s="99"/>
      <c r="D657" s="99"/>
      <c r="E657" s="99"/>
      <c r="F657" s="99"/>
      <c r="G657" s="99"/>
      <c r="H657" s="99"/>
      <c r="I657" s="99"/>
      <c r="J657" s="300"/>
      <c r="K657" s="443"/>
      <c r="L657" s="120"/>
      <c r="M657" s="185"/>
      <c r="N657" s="186"/>
      <c r="O657" s="314"/>
      <c r="P657" s="114"/>
      <c r="Q657" s="114"/>
      <c r="R657" s="314"/>
      <c r="S657" s="314"/>
      <c r="T657" s="186"/>
      <c r="U657" s="186"/>
      <c r="V657" s="188"/>
      <c r="W657" s="188"/>
      <c r="X657" s="444"/>
    </row>
    <row r="658" spans="1:24" s="315" customFormat="1" x14ac:dyDescent="0.25">
      <c r="A658" s="299"/>
      <c r="B658" s="299"/>
      <c r="C658" s="99"/>
      <c r="D658" s="99"/>
      <c r="E658" s="99"/>
      <c r="F658" s="99"/>
      <c r="G658" s="99"/>
      <c r="H658" s="99"/>
      <c r="I658" s="99"/>
      <c r="J658" s="300"/>
      <c r="K658" s="443"/>
      <c r="L658" s="120"/>
      <c r="M658" s="185"/>
      <c r="N658" s="186"/>
      <c r="O658" s="314"/>
      <c r="P658" s="114"/>
      <c r="Q658" s="114"/>
      <c r="R658" s="314"/>
      <c r="S658" s="314"/>
      <c r="T658" s="186"/>
      <c r="U658" s="186"/>
      <c r="V658" s="188"/>
      <c r="W658" s="188"/>
      <c r="X658" s="444"/>
    </row>
    <row r="659" spans="1:24" s="315" customFormat="1" x14ac:dyDescent="0.25">
      <c r="A659" s="299"/>
      <c r="B659" s="299"/>
      <c r="C659" s="99"/>
      <c r="D659" s="99"/>
      <c r="E659" s="99"/>
      <c r="F659" s="99"/>
      <c r="G659" s="99"/>
      <c r="H659" s="99"/>
      <c r="I659" s="99"/>
      <c r="J659" s="300"/>
      <c r="K659" s="443"/>
      <c r="L659" s="120"/>
      <c r="M659" s="185"/>
      <c r="N659" s="186"/>
      <c r="O659" s="314"/>
      <c r="P659" s="114"/>
      <c r="Q659" s="114"/>
      <c r="R659" s="314"/>
      <c r="S659" s="314"/>
      <c r="T659" s="186"/>
      <c r="U659" s="186"/>
      <c r="V659" s="188"/>
      <c r="W659" s="188"/>
      <c r="X659" s="444"/>
    </row>
    <row r="660" spans="1:24" s="315" customFormat="1" x14ac:dyDescent="0.25">
      <c r="A660" s="299"/>
      <c r="B660" s="299"/>
      <c r="C660" s="99"/>
      <c r="D660" s="99"/>
      <c r="E660" s="99"/>
      <c r="F660" s="99"/>
      <c r="G660" s="99"/>
      <c r="H660" s="99"/>
      <c r="I660" s="99"/>
      <c r="J660" s="300"/>
      <c r="K660" s="443"/>
      <c r="L660" s="120"/>
      <c r="M660" s="185"/>
      <c r="N660" s="186"/>
      <c r="O660" s="314"/>
      <c r="P660" s="114"/>
      <c r="Q660" s="114"/>
      <c r="R660" s="314"/>
      <c r="S660" s="314"/>
      <c r="T660" s="186"/>
      <c r="U660" s="186"/>
      <c r="V660" s="188"/>
      <c r="W660" s="188"/>
      <c r="X660" s="444"/>
    </row>
    <row r="661" spans="1:24" s="315" customFormat="1" x14ac:dyDescent="0.25">
      <c r="A661" s="299"/>
      <c r="B661" s="299"/>
      <c r="C661" s="99"/>
      <c r="D661" s="99"/>
      <c r="E661" s="99"/>
      <c r="F661" s="99"/>
      <c r="G661" s="99"/>
      <c r="H661" s="99"/>
      <c r="I661" s="99"/>
      <c r="J661" s="300"/>
      <c r="K661" s="443"/>
      <c r="L661" s="120"/>
      <c r="M661" s="185"/>
      <c r="N661" s="186"/>
      <c r="O661" s="314"/>
      <c r="P661" s="114"/>
      <c r="Q661" s="114"/>
      <c r="R661" s="314"/>
      <c r="S661" s="314"/>
      <c r="T661" s="186"/>
      <c r="U661" s="186"/>
      <c r="V661" s="188"/>
      <c r="W661" s="188"/>
      <c r="X661" s="444"/>
    </row>
    <row r="662" spans="1:24" s="315" customFormat="1" x14ac:dyDescent="0.25">
      <c r="A662" s="299"/>
      <c r="B662" s="299"/>
      <c r="C662" s="99"/>
      <c r="D662" s="99"/>
      <c r="E662" s="99"/>
      <c r="F662" s="99"/>
      <c r="G662" s="99"/>
      <c r="H662" s="99"/>
      <c r="I662" s="99"/>
      <c r="J662" s="300"/>
      <c r="K662" s="443"/>
      <c r="L662" s="120"/>
      <c r="M662" s="185"/>
      <c r="N662" s="186"/>
      <c r="O662" s="314"/>
      <c r="P662" s="114"/>
      <c r="Q662" s="114"/>
      <c r="R662" s="314"/>
      <c r="S662" s="314"/>
      <c r="T662" s="186"/>
      <c r="U662" s="186"/>
      <c r="V662" s="188"/>
      <c r="W662" s="188"/>
      <c r="X662" s="444"/>
    </row>
    <row r="663" spans="1:24" s="315" customFormat="1" x14ac:dyDescent="0.25">
      <c r="A663" s="299"/>
      <c r="B663" s="299"/>
      <c r="C663" s="99"/>
      <c r="D663" s="99"/>
      <c r="E663" s="99"/>
      <c r="F663" s="99"/>
      <c r="G663" s="99"/>
      <c r="H663" s="99"/>
      <c r="I663" s="99"/>
      <c r="J663" s="300"/>
      <c r="K663" s="443"/>
      <c r="L663" s="120"/>
      <c r="M663" s="185"/>
      <c r="N663" s="186"/>
      <c r="O663" s="314"/>
      <c r="P663" s="114"/>
      <c r="Q663" s="114"/>
      <c r="R663" s="314"/>
      <c r="S663" s="314"/>
      <c r="T663" s="186"/>
      <c r="U663" s="186"/>
      <c r="V663" s="188"/>
      <c r="W663" s="188"/>
      <c r="X663" s="444"/>
    </row>
    <row r="664" spans="1:24" s="315" customFormat="1" x14ac:dyDescent="0.25">
      <c r="A664" s="299"/>
      <c r="B664" s="299"/>
      <c r="C664" s="99"/>
      <c r="D664" s="99"/>
      <c r="E664" s="99"/>
      <c r="F664" s="99"/>
      <c r="G664" s="99"/>
      <c r="H664" s="99"/>
      <c r="I664" s="99"/>
      <c r="J664" s="300"/>
      <c r="K664" s="443"/>
      <c r="L664" s="120"/>
      <c r="M664" s="185"/>
      <c r="N664" s="186"/>
      <c r="O664" s="314"/>
      <c r="P664" s="114"/>
      <c r="Q664" s="114"/>
      <c r="R664" s="314"/>
      <c r="S664" s="314"/>
      <c r="T664" s="186"/>
      <c r="U664" s="186"/>
      <c r="V664" s="188"/>
      <c r="W664" s="188"/>
      <c r="X664" s="444"/>
    </row>
    <row r="665" spans="1:24" s="315" customFormat="1" x14ac:dyDescent="0.25">
      <c r="A665" s="299"/>
      <c r="B665" s="299"/>
      <c r="C665" s="99"/>
      <c r="D665" s="99"/>
      <c r="E665" s="99"/>
      <c r="F665" s="99"/>
      <c r="G665" s="99"/>
      <c r="H665" s="99"/>
      <c r="I665" s="99"/>
      <c r="J665" s="300"/>
      <c r="K665" s="443"/>
      <c r="L665" s="120"/>
      <c r="M665" s="185"/>
      <c r="N665" s="186"/>
      <c r="O665" s="314"/>
      <c r="P665" s="114"/>
      <c r="Q665" s="114"/>
      <c r="R665" s="314"/>
      <c r="S665" s="314"/>
      <c r="T665" s="186"/>
      <c r="U665" s="186"/>
      <c r="V665" s="188"/>
      <c r="W665" s="188"/>
      <c r="X665" s="444"/>
    </row>
    <row r="666" spans="1:24" s="315" customFormat="1" x14ac:dyDescent="0.25">
      <c r="A666" s="299"/>
      <c r="B666" s="299"/>
      <c r="C666" s="99"/>
      <c r="D666" s="99"/>
      <c r="E666" s="99"/>
      <c r="F666" s="99"/>
      <c r="G666" s="99"/>
      <c r="H666" s="99"/>
      <c r="I666" s="99"/>
      <c r="J666" s="300"/>
      <c r="K666" s="443"/>
      <c r="L666" s="120"/>
      <c r="M666" s="185"/>
      <c r="N666" s="186"/>
      <c r="O666" s="314"/>
      <c r="P666" s="114"/>
      <c r="Q666" s="114"/>
      <c r="R666" s="314"/>
      <c r="S666" s="314"/>
      <c r="T666" s="186"/>
      <c r="U666" s="186"/>
      <c r="V666" s="188"/>
      <c r="W666" s="188"/>
      <c r="X666" s="444"/>
    </row>
    <row r="667" spans="1:24" s="315" customFormat="1" x14ac:dyDescent="0.25">
      <c r="A667" s="299"/>
      <c r="B667" s="299"/>
      <c r="C667" s="99"/>
      <c r="D667" s="99"/>
      <c r="E667" s="99"/>
      <c r="F667" s="99"/>
      <c r="G667" s="99"/>
      <c r="H667" s="99"/>
      <c r="I667" s="99"/>
      <c r="J667" s="300"/>
      <c r="K667" s="443"/>
      <c r="L667" s="120"/>
      <c r="M667" s="185"/>
      <c r="N667" s="186"/>
      <c r="O667" s="314"/>
      <c r="P667" s="114"/>
      <c r="Q667" s="114"/>
      <c r="R667" s="314"/>
      <c r="S667" s="314"/>
      <c r="T667" s="186"/>
      <c r="U667" s="186"/>
      <c r="V667" s="188"/>
      <c r="W667" s="188"/>
      <c r="X667" s="444"/>
    </row>
    <row r="668" spans="1:24" s="315" customFormat="1" x14ac:dyDescent="0.25">
      <c r="A668" s="299"/>
      <c r="B668" s="299"/>
      <c r="C668" s="99"/>
      <c r="D668" s="99"/>
      <c r="E668" s="99"/>
      <c r="F668" s="99"/>
      <c r="G668" s="99"/>
      <c r="H668" s="99"/>
      <c r="I668" s="99"/>
      <c r="J668" s="300"/>
      <c r="K668" s="443"/>
      <c r="L668" s="120"/>
      <c r="M668" s="185"/>
      <c r="N668" s="186"/>
      <c r="O668" s="314"/>
      <c r="P668" s="114"/>
      <c r="Q668" s="114"/>
      <c r="R668" s="314"/>
      <c r="S668" s="314"/>
      <c r="T668" s="186"/>
      <c r="U668" s="186"/>
      <c r="V668" s="188"/>
      <c r="W668" s="188"/>
      <c r="X668" s="444"/>
    </row>
    <row r="669" spans="1:24" s="315" customFormat="1" x14ac:dyDescent="0.25">
      <c r="A669" s="299"/>
      <c r="B669" s="299"/>
      <c r="C669" s="99"/>
      <c r="D669" s="99"/>
      <c r="E669" s="99"/>
      <c r="F669" s="99"/>
      <c r="G669" s="99"/>
      <c r="H669" s="99"/>
      <c r="I669" s="99"/>
      <c r="J669" s="300"/>
      <c r="K669" s="443"/>
      <c r="L669" s="120"/>
      <c r="M669" s="185"/>
      <c r="N669" s="186"/>
      <c r="O669" s="314"/>
      <c r="P669" s="114"/>
      <c r="Q669" s="114"/>
      <c r="R669" s="314"/>
      <c r="S669" s="314"/>
      <c r="T669" s="186"/>
      <c r="U669" s="186"/>
      <c r="V669" s="188"/>
      <c r="W669" s="188"/>
      <c r="X669" s="444"/>
    </row>
    <row r="670" spans="1:24" s="315" customFormat="1" x14ac:dyDescent="0.25">
      <c r="A670" s="299"/>
      <c r="B670" s="299"/>
      <c r="C670" s="99"/>
      <c r="D670" s="99"/>
      <c r="E670" s="99"/>
      <c r="F670" s="99"/>
      <c r="G670" s="99"/>
      <c r="H670" s="99"/>
      <c r="I670" s="99"/>
      <c r="J670" s="300"/>
      <c r="K670" s="443"/>
      <c r="L670" s="120"/>
      <c r="M670" s="185"/>
      <c r="N670" s="186"/>
      <c r="O670" s="314"/>
      <c r="P670" s="114"/>
      <c r="Q670" s="114"/>
      <c r="R670" s="314"/>
      <c r="S670" s="314"/>
      <c r="T670" s="186"/>
      <c r="U670" s="186"/>
      <c r="V670" s="188"/>
      <c r="W670" s="188"/>
      <c r="X670" s="444"/>
    </row>
    <row r="671" spans="1:24" s="315" customFormat="1" x14ac:dyDescent="0.25">
      <c r="A671" s="299"/>
      <c r="B671" s="299"/>
      <c r="C671" s="99"/>
      <c r="D671" s="99"/>
      <c r="E671" s="99"/>
      <c r="F671" s="99"/>
      <c r="G671" s="99"/>
      <c r="H671" s="99"/>
      <c r="I671" s="99"/>
      <c r="J671" s="300"/>
      <c r="K671" s="443"/>
      <c r="L671" s="120"/>
      <c r="M671" s="185"/>
      <c r="N671" s="186"/>
      <c r="O671" s="314"/>
      <c r="P671" s="114"/>
      <c r="Q671" s="114"/>
      <c r="R671" s="314"/>
      <c r="S671" s="314"/>
      <c r="T671" s="186"/>
      <c r="U671" s="186"/>
      <c r="V671" s="188"/>
      <c r="W671" s="188"/>
      <c r="X671" s="444"/>
    </row>
    <row r="672" spans="1:24" s="315" customFormat="1" x14ac:dyDescent="0.25">
      <c r="A672" s="299"/>
      <c r="B672" s="299"/>
      <c r="C672" s="99"/>
      <c r="D672" s="99"/>
      <c r="E672" s="99"/>
      <c r="F672" s="99"/>
      <c r="G672" s="99"/>
      <c r="H672" s="99"/>
      <c r="I672" s="99"/>
      <c r="J672" s="300"/>
      <c r="K672" s="443"/>
      <c r="L672" s="120"/>
      <c r="M672" s="185"/>
      <c r="N672" s="186"/>
      <c r="O672" s="314"/>
      <c r="P672" s="114"/>
      <c r="Q672" s="114"/>
      <c r="R672" s="314"/>
      <c r="S672" s="314"/>
      <c r="T672" s="186"/>
      <c r="U672" s="186"/>
      <c r="V672" s="188"/>
      <c r="W672" s="188"/>
      <c r="X672" s="444"/>
    </row>
    <row r="673" spans="1:24" s="315" customFormat="1" x14ac:dyDescent="0.25">
      <c r="A673" s="299"/>
      <c r="B673" s="299"/>
      <c r="C673" s="99"/>
      <c r="D673" s="99"/>
      <c r="E673" s="99"/>
      <c r="F673" s="99"/>
      <c r="G673" s="99"/>
      <c r="H673" s="99"/>
      <c r="I673" s="99"/>
      <c r="J673" s="300"/>
      <c r="K673" s="443"/>
      <c r="L673" s="120"/>
      <c r="M673" s="185"/>
      <c r="N673" s="186"/>
      <c r="O673" s="314"/>
      <c r="P673" s="114"/>
      <c r="Q673" s="114"/>
      <c r="R673" s="314"/>
      <c r="S673" s="314"/>
      <c r="T673" s="186"/>
      <c r="U673" s="186"/>
      <c r="V673" s="188"/>
      <c r="W673" s="188"/>
      <c r="X673" s="444"/>
    </row>
    <row r="674" spans="1:24" s="315" customFormat="1" x14ac:dyDescent="0.25">
      <c r="A674" s="299"/>
      <c r="B674" s="299"/>
      <c r="C674" s="99"/>
      <c r="D674" s="99"/>
      <c r="E674" s="99"/>
      <c r="F674" s="99"/>
      <c r="G674" s="99"/>
      <c r="H674" s="99"/>
      <c r="I674" s="99"/>
      <c r="J674" s="300"/>
      <c r="K674" s="443"/>
      <c r="L674" s="120"/>
      <c r="M674" s="185"/>
      <c r="N674" s="186"/>
      <c r="O674" s="314"/>
      <c r="P674" s="114"/>
      <c r="Q674" s="114"/>
      <c r="R674" s="314"/>
      <c r="S674" s="314"/>
      <c r="T674" s="186"/>
      <c r="U674" s="186"/>
      <c r="V674" s="188"/>
      <c r="W674" s="188"/>
      <c r="X674" s="444"/>
    </row>
    <row r="675" spans="1:24" s="315" customFormat="1" x14ac:dyDescent="0.25">
      <c r="A675" s="299"/>
      <c r="B675" s="299"/>
      <c r="C675" s="99"/>
      <c r="D675" s="99"/>
      <c r="E675" s="99"/>
      <c r="F675" s="99"/>
      <c r="G675" s="99"/>
      <c r="H675" s="99"/>
      <c r="I675" s="99"/>
      <c r="J675" s="300"/>
      <c r="K675" s="443"/>
      <c r="L675" s="120"/>
      <c r="M675" s="185"/>
      <c r="N675" s="186"/>
      <c r="O675" s="314"/>
      <c r="P675" s="114"/>
      <c r="Q675" s="114"/>
      <c r="R675" s="314"/>
      <c r="S675" s="314"/>
      <c r="T675" s="186"/>
      <c r="U675" s="186"/>
      <c r="V675" s="188"/>
      <c r="W675" s="188"/>
      <c r="X675" s="444"/>
    </row>
    <row r="676" spans="1:24" s="315" customFormat="1" x14ac:dyDescent="0.25">
      <c r="A676" s="299"/>
      <c r="B676" s="299"/>
      <c r="C676" s="99"/>
      <c r="D676" s="99"/>
      <c r="E676" s="99"/>
      <c r="F676" s="99"/>
      <c r="G676" s="99"/>
      <c r="H676" s="99"/>
      <c r="I676" s="99"/>
      <c r="J676" s="300"/>
      <c r="K676" s="443"/>
      <c r="L676" s="120"/>
      <c r="M676" s="185"/>
      <c r="N676" s="186"/>
      <c r="O676" s="314"/>
      <c r="P676" s="114"/>
      <c r="Q676" s="114"/>
      <c r="R676" s="314"/>
      <c r="S676" s="314"/>
      <c r="T676" s="186"/>
      <c r="U676" s="186"/>
      <c r="V676" s="188"/>
      <c r="W676" s="188"/>
      <c r="X676" s="444"/>
    </row>
    <row r="677" spans="1:24" s="315" customFormat="1" x14ac:dyDescent="0.25">
      <c r="A677" s="299"/>
      <c r="B677" s="299"/>
      <c r="C677" s="99"/>
      <c r="D677" s="99"/>
      <c r="E677" s="99"/>
      <c r="F677" s="99"/>
      <c r="G677" s="99"/>
      <c r="H677" s="99"/>
      <c r="I677" s="99"/>
      <c r="J677" s="300"/>
      <c r="K677" s="443"/>
      <c r="L677" s="120"/>
      <c r="M677" s="185"/>
      <c r="N677" s="186"/>
      <c r="O677" s="314"/>
      <c r="P677" s="114"/>
      <c r="Q677" s="114"/>
      <c r="R677" s="314"/>
      <c r="S677" s="314"/>
      <c r="T677" s="186"/>
      <c r="U677" s="186"/>
      <c r="V677" s="188"/>
      <c r="W677" s="188"/>
      <c r="X677" s="444"/>
    </row>
    <row r="678" spans="1:24" s="315" customFormat="1" x14ac:dyDescent="0.25">
      <c r="A678" s="299"/>
      <c r="B678" s="299"/>
      <c r="C678" s="99"/>
      <c r="D678" s="99"/>
      <c r="E678" s="99"/>
      <c r="F678" s="99"/>
      <c r="G678" s="99"/>
      <c r="H678" s="99"/>
      <c r="I678" s="99"/>
      <c r="J678" s="300"/>
      <c r="K678" s="443"/>
      <c r="L678" s="120"/>
      <c r="M678" s="185"/>
      <c r="N678" s="186"/>
      <c r="O678" s="314"/>
      <c r="P678" s="114"/>
      <c r="Q678" s="114"/>
      <c r="R678" s="314"/>
      <c r="S678" s="314"/>
      <c r="T678" s="186"/>
      <c r="U678" s="186"/>
      <c r="V678" s="188"/>
      <c r="W678" s="188"/>
      <c r="X678" s="444"/>
    </row>
    <row r="679" spans="1:24" s="315" customFormat="1" x14ac:dyDescent="0.25">
      <c r="A679" s="299"/>
      <c r="B679" s="299"/>
      <c r="C679" s="99"/>
      <c r="D679" s="99"/>
      <c r="E679" s="99"/>
      <c r="F679" s="99"/>
      <c r="G679" s="99"/>
      <c r="H679" s="99"/>
      <c r="I679" s="99"/>
      <c r="J679" s="300"/>
      <c r="K679" s="443"/>
      <c r="L679" s="120"/>
      <c r="M679" s="185"/>
      <c r="N679" s="186"/>
      <c r="O679" s="314"/>
      <c r="P679" s="114"/>
      <c r="Q679" s="114"/>
      <c r="R679" s="314"/>
      <c r="S679" s="314"/>
      <c r="T679" s="186"/>
      <c r="U679" s="186"/>
      <c r="V679" s="188"/>
      <c r="W679" s="188"/>
      <c r="X679" s="444"/>
    </row>
    <row r="680" spans="1:24" s="315" customFormat="1" x14ac:dyDescent="0.25">
      <c r="A680" s="299"/>
      <c r="B680" s="299"/>
      <c r="C680" s="99"/>
      <c r="D680" s="99"/>
      <c r="E680" s="99"/>
      <c r="F680" s="99"/>
      <c r="G680" s="99"/>
      <c r="H680" s="99"/>
      <c r="I680" s="99"/>
      <c r="J680" s="300"/>
      <c r="K680" s="443"/>
      <c r="L680" s="120"/>
      <c r="M680" s="185"/>
      <c r="N680" s="186"/>
      <c r="O680" s="314"/>
      <c r="P680" s="114"/>
      <c r="Q680" s="114"/>
      <c r="R680" s="314"/>
      <c r="S680" s="314"/>
      <c r="T680" s="186"/>
      <c r="U680" s="186"/>
      <c r="V680" s="188"/>
      <c r="W680" s="188"/>
      <c r="X680" s="444"/>
    </row>
    <row r="681" spans="1:24" s="315" customFormat="1" x14ac:dyDescent="0.25">
      <c r="A681" s="299"/>
      <c r="B681" s="299"/>
      <c r="C681" s="99"/>
      <c r="D681" s="99"/>
      <c r="E681" s="99"/>
      <c r="F681" s="99"/>
      <c r="G681" s="99"/>
      <c r="H681" s="99"/>
      <c r="I681" s="99"/>
      <c r="J681" s="300"/>
      <c r="K681" s="443"/>
      <c r="L681" s="120"/>
      <c r="M681" s="185"/>
      <c r="N681" s="186"/>
      <c r="O681" s="314"/>
      <c r="P681" s="114"/>
      <c r="Q681" s="114"/>
      <c r="R681" s="314"/>
      <c r="S681" s="314"/>
      <c r="T681" s="186"/>
      <c r="U681" s="186"/>
      <c r="V681" s="188"/>
      <c r="W681" s="188"/>
      <c r="X681" s="444"/>
    </row>
    <row r="682" spans="1:24" s="315" customFormat="1" x14ac:dyDescent="0.25">
      <c r="A682" s="299"/>
      <c r="B682" s="299"/>
      <c r="C682" s="99"/>
      <c r="D682" s="99"/>
      <c r="E682" s="99"/>
      <c r="F682" s="99"/>
      <c r="G682" s="99"/>
      <c r="H682" s="99"/>
      <c r="I682" s="99"/>
      <c r="J682" s="300"/>
      <c r="K682" s="443"/>
      <c r="L682" s="120"/>
      <c r="M682" s="185"/>
      <c r="N682" s="186"/>
      <c r="O682" s="314"/>
      <c r="P682" s="114"/>
      <c r="Q682" s="114"/>
      <c r="R682" s="314"/>
      <c r="S682" s="314"/>
      <c r="T682" s="186"/>
      <c r="U682" s="186"/>
      <c r="V682" s="188"/>
      <c r="W682" s="188"/>
      <c r="X682" s="444"/>
    </row>
    <row r="683" spans="1:24" s="315" customFormat="1" x14ac:dyDescent="0.25">
      <c r="A683" s="299"/>
      <c r="B683" s="299"/>
      <c r="C683" s="99"/>
      <c r="D683" s="99"/>
      <c r="E683" s="99"/>
      <c r="F683" s="99"/>
      <c r="G683" s="99"/>
      <c r="H683" s="99"/>
      <c r="I683" s="99"/>
      <c r="J683" s="300"/>
      <c r="K683" s="443"/>
      <c r="L683" s="120"/>
      <c r="M683" s="185"/>
      <c r="N683" s="186"/>
      <c r="O683" s="314"/>
      <c r="P683" s="114"/>
      <c r="Q683" s="114"/>
      <c r="R683" s="314"/>
      <c r="S683" s="314"/>
      <c r="T683" s="186"/>
      <c r="U683" s="186"/>
      <c r="V683" s="188"/>
      <c r="W683" s="188"/>
      <c r="X683" s="444"/>
    </row>
    <row r="684" spans="1:24" s="315" customFormat="1" x14ac:dyDescent="0.25">
      <c r="A684" s="299"/>
      <c r="B684" s="299"/>
      <c r="C684" s="99"/>
      <c r="D684" s="99"/>
      <c r="E684" s="99"/>
      <c r="F684" s="99"/>
      <c r="G684" s="99"/>
      <c r="H684" s="99"/>
      <c r="I684" s="99"/>
      <c r="J684" s="300"/>
      <c r="K684" s="443"/>
      <c r="L684" s="120"/>
      <c r="M684" s="185"/>
      <c r="N684" s="186"/>
      <c r="O684" s="314"/>
      <c r="P684" s="114"/>
      <c r="Q684" s="114"/>
      <c r="R684" s="314"/>
      <c r="S684" s="314"/>
      <c r="T684" s="186"/>
      <c r="U684" s="186"/>
      <c r="V684" s="188"/>
      <c r="W684" s="188"/>
      <c r="X684" s="444"/>
    </row>
    <row r="685" spans="1:24" s="315" customFormat="1" x14ac:dyDescent="0.25">
      <c r="A685" s="299"/>
      <c r="B685" s="299"/>
      <c r="C685" s="99"/>
      <c r="D685" s="99"/>
      <c r="E685" s="99"/>
      <c r="F685" s="99"/>
      <c r="G685" s="99"/>
      <c r="H685" s="99"/>
      <c r="I685" s="99"/>
      <c r="J685" s="300"/>
      <c r="K685" s="443"/>
      <c r="L685" s="120"/>
      <c r="M685" s="185"/>
      <c r="N685" s="186"/>
      <c r="O685" s="314"/>
      <c r="P685" s="114"/>
      <c r="Q685" s="114"/>
      <c r="R685" s="314"/>
      <c r="S685" s="314"/>
      <c r="T685" s="186"/>
      <c r="U685" s="186"/>
      <c r="V685" s="188"/>
      <c r="W685" s="188"/>
      <c r="X685" s="444"/>
    </row>
    <row r="686" spans="1:24" s="315" customFormat="1" x14ac:dyDescent="0.25">
      <c r="A686" s="299"/>
      <c r="B686" s="299"/>
      <c r="C686" s="99"/>
      <c r="D686" s="99"/>
      <c r="E686" s="99"/>
      <c r="F686" s="99"/>
      <c r="G686" s="99"/>
      <c r="H686" s="99"/>
      <c r="I686" s="99"/>
      <c r="J686" s="300"/>
      <c r="K686" s="443"/>
      <c r="L686" s="120"/>
      <c r="M686" s="185"/>
      <c r="N686" s="186"/>
      <c r="O686" s="314"/>
      <c r="P686" s="114"/>
      <c r="Q686" s="114"/>
      <c r="R686" s="314"/>
      <c r="S686" s="314"/>
      <c r="T686" s="186"/>
      <c r="U686" s="186"/>
      <c r="V686" s="188"/>
      <c r="W686" s="188"/>
      <c r="X686" s="444"/>
    </row>
    <row r="687" spans="1:24" s="315" customFormat="1" x14ac:dyDescent="0.25">
      <c r="A687" s="299"/>
      <c r="B687" s="299"/>
      <c r="C687" s="99"/>
      <c r="D687" s="99"/>
      <c r="E687" s="99"/>
      <c r="F687" s="99"/>
      <c r="G687" s="99"/>
      <c r="H687" s="99"/>
      <c r="I687" s="99"/>
      <c r="J687" s="300"/>
      <c r="K687" s="443"/>
      <c r="L687" s="120"/>
      <c r="M687" s="185"/>
      <c r="N687" s="186"/>
      <c r="O687" s="314"/>
      <c r="P687" s="114"/>
      <c r="Q687" s="114"/>
      <c r="R687" s="314"/>
      <c r="S687" s="314"/>
      <c r="T687" s="186"/>
      <c r="U687" s="186"/>
      <c r="V687" s="188"/>
      <c r="W687" s="188"/>
      <c r="X687" s="444"/>
    </row>
    <row r="688" spans="1:24" s="315" customFormat="1" x14ac:dyDescent="0.25">
      <c r="A688" s="299"/>
      <c r="B688" s="299"/>
      <c r="C688" s="99"/>
      <c r="D688" s="99"/>
      <c r="E688" s="99"/>
      <c r="F688" s="99"/>
      <c r="G688" s="99"/>
      <c r="H688" s="99"/>
      <c r="I688" s="99"/>
      <c r="J688" s="300"/>
      <c r="K688" s="443"/>
      <c r="L688" s="120"/>
      <c r="M688" s="185"/>
      <c r="N688" s="186"/>
      <c r="O688" s="314"/>
      <c r="P688" s="114"/>
      <c r="Q688" s="114"/>
      <c r="R688" s="314"/>
      <c r="S688" s="314"/>
      <c r="T688" s="186"/>
      <c r="U688" s="186"/>
      <c r="V688" s="188"/>
      <c r="W688" s="188"/>
      <c r="X688" s="444"/>
    </row>
    <row r="689" spans="1:24" s="315" customFormat="1" x14ac:dyDescent="0.25">
      <c r="A689" s="299"/>
      <c r="B689" s="299"/>
      <c r="C689" s="99"/>
      <c r="D689" s="99"/>
      <c r="E689" s="99"/>
      <c r="F689" s="99"/>
      <c r="G689" s="99"/>
      <c r="H689" s="99"/>
      <c r="I689" s="99"/>
      <c r="J689" s="300"/>
      <c r="K689" s="443"/>
      <c r="L689" s="120"/>
      <c r="M689" s="185"/>
      <c r="N689" s="186"/>
      <c r="O689" s="314"/>
      <c r="P689" s="114"/>
      <c r="Q689" s="114"/>
      <c r="R689" s="314"/>
      <c r="S689" s="314"/>
      <c r="T689" s="186"/>
      <c r="U689" s="186"/>
      <c r="V689" s="188"/>
      <c r="W689" s="188"/>
      <c r="X689" s="444"/>
    </row>
    <row r="690" spans="1:24" s="315" customFormat="1" x14ac:dyDescent="0.25">
      <c r="A690" s="299"/>
      <c r="B690" s="299"/>
      <c r="C690" s="99"/>
      <c r="D690" s="99"/>
      <c r="E690" s="99"/>
      <c r="F690" s="99"/>
      <c r="G690" s="99"/>
      <c r="H690" s="99"/>
      <c r="I690" s="99"/>
      <c r="J690" s="300"/>
      <c r="K690" s="443"/>
      <c r="L690" s="120"/>
      <c r="M690" s="185"/>
      <c r="N690" s="186"/>
      <c r="O690" s="314"/>
      <c r="P690" s="114"/>
      <c r="Q690" s="114"/>
      <c r="R690" s="314"/>
      <c r="S690" s="314"/>
      <c r="T690" s="186"/>
      <c r="U690" s="186"/>
      <c r="V690" s="188"/>
      <c r="W690" s="188"/>
      <c r="X690" s="444"/>
    </row>
    <row r="691" spans="1:24" s="315" customFormat="1" x14ac:dyDescent="0.25">
      <c r="A691" s="299"/>
      <c r="B691" s="299"/>
      <c r="C691" s="99"/>
      <c r="D691" s="99"/>
      <c r="E691" s="99"/>
      <c r="F691" s="99"/>
      <c r="G691" s="99"/>
      <c r="H691" s="99"/>
      <c r="I691" s="99"/>
      <c r="J691" s="300"/>
      <c r="K691" s="443"/>
      <c r="L691" s="120"/>
      <c r="M691" s="185"/>
      <c r="N691" s="186"/>
      <c r="O691" s="314"/>
      <c r="P691" s="114"/>
      <c r="Q691" s="114"/>
      <c r="R691" s="314"/>
      <c r="S691" s="314"/>
      <c r="T691" s="186"/>
      <c r="U691" s="186"/>
      <c r="V691" s="188"/>
      <c r="W691" s="188"/>
      <c r="X691" s="444"/>
    </row>
    <row r="692" spans="1:24" s="315" customFormat="1" x14ac:dyDescent="0.25">
      <c r="A692" s="299"/>
      <c r="B692" s="299"/>
      <c r="C692" s="99"/>
      <c r="D692" s="99"/>
      <c r="E692" s="99"/>
      <c r="F692" s="99"/>
      <c r="G692" s="99"/>
      <c r="H692" s="99"/>
      <c r="I692" s="99"/>
      <c r="J692" s="300"/>
      <c r="K692" s="443"/>
      <c r="L692" s="120"/>
      <c r="M692" s="185"/>
      <c r="N692" s="186"/>
      <c r="O692" s="314"/>
      <c r="P692" s="114"/>
      <c r="Q692" s="114"/>
      <c r="R692" s="314"/>
      <c r="S692" s="314"/>
      <c r="T692" s="186"/>
      <c r="U692" s="186"/>
      <c r="V692" s="188"/>
      <c r="W692" s="188"/>
      <c r="X692" s="444"/>
    </row>
    <row r="693" spans="1:24" s="315" customFormat="1" x14ac:dyDescent="0.25">
      <c r="A693" s="299"/>
      <c r="B693" s="299"/>
      <c r="C693" s="99"/>
      <c r="D693" s="99"/>
      <c r="E693" s="99"/>
      <c r="F693" s="99"/>
      <c r="G693" s="99"/>
      <c r="H693" s="99"/>
      <c r="I693" s="99"/>
      <c r="J693" s="300"/>
      <c r="K693" s="443"/>
      <c r="L693" s="120"/>
      <c r="M693" s="185"/>
      <c r="N693" s="186"/>
      <c r="O693" s="314"/>
      <c r="P693" s="114"/>
      <c r="Q693" s="114"/>
      <c r="R693" s="314"/>
      <c r="S693" s="314"/>
      <c r="T693" s="186"/>
      <c r="U693" s="186"/>
      <c r="V693" s="188"/>
      <c r="W693" s="188"/>
      <c r="X693" s="444"/>
    </row>
    <row r="694" spans="1:24" s="315" customFormat="1" x14ac:dyDescent="0.25">
      <c r="A694" s="299"/>
      <c r="B694" s="299"/>
      <c r="C694" s="99"/>
      <c r="D694" s="99"/>
      <c r="E694" s="99"/>
      <c r="F694" s="99"/>
      <c r="G694" s="99"/>
      <c r="H694" s="99"/>
      <c r="I694" s="99"/>
      <c r="J694" s="300"/>
      <c r="K694" s="443"/>
      <c r="L694" s="120"/>
      <c r="M694" s="185"/>
      <c r="N694" s="186"/>
      <c r="O694" s="314"/>
      <c r="P694" s="114"/>
      <c r="Q694" s="114"/>
      <c r="R694" s="314"/>
      <c r="S694" s="314"/>
      <c r="T694" s="186"/>
      <c r="U694" s="186"/>
      <c r="V694" s="188"/>
      <c r="W694" s="188"/>
      <c r="X694" s="444"/>
    </row>
    <row r="695" spans="1:24" s="315" customFormat="1" x14ac:dyDescent="0.25">
      <c r="A695" s="299"/>
      <c r="B695" s="299"/>
      <c r="C695" s="99"/>
      <c r="D695" s="99"/>
      <c r="E695" s="99"/>
      <c r="F695" s="99"/>
      <c r="G695" s="99"/>
      <c r="H695" s="99"/>
      <c r="I695" s="99"/>
      <c r="J695" s="300"/>
      <c r="K695" s="443"/>
      <c r="L695" s="120"/>
      <c r="M695" s="185"/>
      <c r="N695" s="186"/>
      <c r="O695" s="314"/>
      <c r="P695" s="114"/>
      <c r="Q695" s="114"/>
      <c r="R695" s="314"/>
      <c r="S695" s="314"/>
      <c r="T695" s="186"/>
      <c r="U695" s="186"/>
      <c r="V695" s="188"/>
      <c r="W695" s="188"/>
      <c r="X695" s="444"/>
    </row>
    <row r="696" spans="1:24" s="315" customFormat="1" x14ac:dyDescent="0.25">
      <c r="A696" s="299"/>
      <c r="B696" s="299"/>
      <c r="C696" s="99"/>
      <c r="D696" s="99"/>
      <c r="E696" s="99"/>
      <c r="F696" s="99"/>
      <c r="G696" s="99"/>
      <c r="H696" s="99"/>
      <c r="I696" s="99"/>
      <c r="J696" s="300"/>
      <c r="K696" s="443"/>
      <c r="L696" s="120"/>
      <c r="M696" s="185"/>
      <c r="N696" s="186"/>
      <c r="O696" s="314"/>
      <c r="P696" s="114"/>
      <c r="Q696" s="114"/>
      <c r="R696" s="314"/>
      <c r="S696" s="314"/>
      <c r="T696" s="186"/>
      <c r="U696" s="186"/>
      <c r="V696" s="188"/>
      <c r="W696" s="188"/>
      <c r="X696" s="444"/>
    </row>
    <row r="697" spans="1:24" s="315" customFormat="1" x14ac:dyDescent="0.25">
      <c r="A697" s="299"/>
      <c r="B697" s="299"/>
      <c r="C697" s="99"/>
      <c r="D697" s="99"/>
      <c r="E697" s="99"/>
      <c r="F697" s="99"/>
      <c r="G697" s="99"/>
      <c r="H697" s="99"/>
      <c r="I697" s="99"/>
      <c r="J697" s="300"/>
      <c r="K697" s="443"/>
      <c r="L697" s="120"/>
      <c r="M697" s="185"/>
      <c r="N697" s="186"/>
      <c r="O697" s="314"/>
      <c r="P697" s="114"/>
      <c r="Q697" s="114"/>
      <c r="R697" s="314"/>
      <c r="S697" s="314"/>
      <c r="T697" s="186"/>
      <c r="U697" s="186"/>
      <c r="V697" s="188"/>
      <c r="W697" s="188"/>
      <c r="X697" s="444"/>
    </row>
    <row r="698" spans="1:24" s="315" customFormat="1" x14ac:dyDescent="0.25">
      <c r="A698" s="299"/>
      <c r="B698" s="299"/>
      <c r="C698" s="99"/>
      <c r="D698" s="99"/>
      <c r="E698" s="99"/>
      <c r="F698" s="99"/>
      <c r="G698" s="99"/>
      <c r="H698" s="99"/>
      <c r="I698" s="99"/>
      <c r="J698" s="300"/>
      <c r="K698" s="443"/>
      <c r="L698" s="120"/>
      <c r="M698" s="185"/>
      <c r="N698" s="186"/>
      <c r="O698" s="314"/>
      <c r="P698" s="114"/>
      <c r="Q698" s="114"/>
      <c r="R698" s="314"/>
      <c r="S698" s="314"/>
      <c r="T698" s="186"/>
      <c r="U698" s="186"/>
      <c r="V698" s="188"/>
      <c r="W698" s="188"/>
      <c r="X698" s="444"/>
    </row>
    <row r="699" spans="1:24" s="315" customFormat="1" x14ac:dyDescent="0.25">
      <c r="A699" s="299"/>
      <c r="B699" s="299"/>
      <c r="C699" s="99"/>
      <c r="D699" s="99"/>
      <c r="E699" s="99"/>
      <c r="F699" s="99"/>
      <c r="G699" s="99"/>
      <c r="H699" s="99"/>
      <c r="I699" s="99"/>
      <c r="J699" s="300"/>
      <c r="K699" s="443"/>
      <c r="L699" s="120"/>
      <c r="M699" s="185"/>
      <c r="N699" s="186"/>
      <c r="O699" s="314"/>
      <c r="P699" s="114"/>
      <c r="Q699" s="114"/>
      <c r="R699" s="314"/>
      <c r="S699" s="314"/>
      <c r="T699" s="186"/>
      <c r="U699" s="186"/>
      <c r="V699" s="188"/>
      <c r="W699" s="188"/>
      <c r="X699" s="444"/>
    </row>
    <row r="700" spans="1:24" s="315" customFormat="1" x14ac:dyDescent="0.25">
      <c r="A700" s="299"/>
      <c r="B700" s="299"/>
      <c r="C700" s="99"/>
      <c r="D700" s="99"/>
      <c r="E700" s="99"/>
      <c r="F700" s="99"/>
      <c r="G700" s="99"/>
      <c r="H700" s="99"/>
      <c r="I700" s="99"/>
      <c r="J700" s="300"/>
      <c r="K700" s="443"/>
      <c r="L700" s="120"/>
      <c r="M700" s="185"/>
      <c r="N700" s="186"/>
      <c r="O700" s="314"/>
      <c r="P700" s="114"/>
      <c r="Q700" s="114"/>
      <c r="R700" s="314"/>
      <c r="S700" s="314"/>
      <c r="T700" s="186"/>
      <c r="U700" s="186"/>
      <c r="V700" s="188"/>
      <c r="W700" s="188"/>
      <c r="X700" s="444"/>
    </row>
    <row r="701" spans="1:24" s="315" customFormat="1" x14ac:dyDescent="0.25">
      <c r="A701" s="299"/>
      <c r="B701" s="299"/>
      <c r="C701" s="99"/>
      <c r="D701" s="99"/>
      <c r="E701" s="99"/>
      <c r="F701" s="99"/>
      <c r="G701" s="99"/>
      <c r="H701" s="99"/>
      <c r="I701" s="99"/>
      <c r="J701" s="300"/>
      <c r="K701" s="443"/>
      <c r="L701" s="120"/>
      <c r="M701" s="185"/>
      <c r="N701" s="186"/>
      <c r="O701" s="314"/>
      <c r="P701" s="114"/>
      <c r="Q701" s="114"/>
      <c r="R701" s="314"/>
      <c r="S701" s="314"/>
      <c r="T701" s="186"/>
      <c r="U701" s="186"/>
      <c r="V701" s="188"/>
      <c r="W701" s="188"/>
      <c r="X701" s="444"/>
    </row>
    <row r="702" spans="1:24" s="315" customFormat="1" x14ac:dyDescent="0.25">
      <c r="A702" s="299"/>
      <c r="B702" s="299"/>
      <c r="C702" s="99"/>
      <c r="D702" s="99"/>
      <c r="E702" s="99"/>
      <c r="F702" s="99"/>
      <c r="G702" s="99"/>
      <c r="H702" s="99"/>
      <c r="I702" s="99"/>
      <c r="J702" s="300"/>
      <c r="K702" s="443"/>
      <c r="L702" s="120"/>
      <c r="M702" s="185"/>
      <c r="N702" s="186"/>
      <c r="O702" s="314"/>
      <c r="P702" s="114"/>
      <c r="Q702" s="114"/>
      <c r="R702" s="314"/>
      <c r="S702" s="314"/>
      <c r="T702" s="186"/>
      <c r="U702" s="186"/>
      <c r="V702" s="188"/>
      <c r="W702" s="188"/>
      <c r="X702" s="444"/>
    </row>
    <row r="703" spans="1:24" s="315" customFormat="1" x14ac:dyDescent="0.25">
      <c r="A703" s="299"/>
      <c r="B703" s="299"/>
      <c r="C703" s="99"/>
      <c r="D703" s="99"/>
      <c r="E703" s="99"/>
      <c r="F703" s="99"/>
      <c r="G703" s="99"/>
      <c r="H703" s="99"/>
      <c r="I703" s="99"/>
      <c r="J703" s="300"/>
      <c r="K703" s="443"/>
      <c r="L703" s="120"/>
      <c r="M703" s="185"/>
      <c r="N703" s="186"/>
      <c r="O703" s="314"/>
      <c r="P703" s="114"/>
      <c r="Q703" s="114"/>
      <c r="R703" s="314"/>
      <c r="S703" s="314"/>
      <c r="T703" s="186"/>
      <c r="U703" s="186"/>
      <c r="V703" s="188"/>
      <c r="W703" s="188"/>
      <c r="X703" s="444"/>
    </row>
    <row r="704" spans="1:24" s="315" customFormat="1" x14ac:dyDescent="0.25">
      <c r="A704" s="299"/>
      <c r="B704" s="299"/>
      <c r="C704" s="99"/>
      <c r="D704" s="99"/>
      <c r="E704" s="99"/>
      <c r="F704" s="99"/>
      <c r="G704" s="99"/>
      <c r="H704" s="99"/>
      <c r="I704" s="99"/>
      <c r="J704" s="300"/>
      <c r="K704" s="443"/>
      <c r="L704" s="120"/>
      <c r="M704" s="185"/>
      <c r="N704" s="186"/>
      <c r="O704" s="314"/>
      <c r="P704" s="114"/>
      <c r="Q704" s="114"/>
      <c r="R704" s="314"/>
      <c r="S704" s="314"/>
      <c r="T704" s="186"/>
      <c r="U704" s="186"/>
      <c r="V704" s="188"/>
      <c r="W704" s="188"/>
      <c r="X704" s="444"/>
    </row>
    <row r="705" spans="1:24" s="315" customFormat="1" x14ac:dyDescent="0.25">
      <c r="A705" s="299"/>
      <c r="B705" s="299"/>
      <c r="C705" s="99"/>
      <c r="D705" s="99"/>
      <c r="E705" s="99"/>
      <c r="F705" s="99"/>
      <c r="G705" s="99"/>
      <c r="H705" s="99"/>
      <c r="I705" s="99"/>
      <c r="J705" s="300"/>
      <c r="K705" s="443"/>
      <c r="L705" s="120"/>
      <c r="M705" s="185"/>
      <c r="N705" s="186"/>
      <c r="O705" s="314"/>
      <c r="P705" s="114"/>
      <c r="Q705" s="114"/>
      <c r="R705" s="314"/>
      <c r="S705" s="314"/>
      <c r="T705" s="186"/>
      <c r="U705" s="186"/>
      <c r="V705" s="188"/>
      <c r="W705" s="188"/>
      <c r="X705" s="444"/>
    </row>
    <row r="706" spans="1:24" s="315" customFormat="1" x14ac:dyDescent="0.25">
      <c r="A706" s="299"/>
      <c r="B706" s="299"/>
      <c r="C706" s="99"/>
      <c r="D706" s="99"/>
      <c r="E706" s="99"/>
      <c r="F706" s="99"/>
      <c r="G706" s="99"/>
      <c r="H706" s="99"/>
      <c r="I706" s="99"/>
      <c r="J706" s="300"/>
      <c r="K706" s="443"/>
      <c r="L706" s="120"/>
      <c r="M706" s="185"/>
      <c r="N706" s="186"/>
      <c r="O706" s="314"/>
      <c r="P706" s="114"/>
      <c r="Q706" s="114"/>
      <c r="R706" s="314"/>
      <c r="S706" s="314"/>
      <c r="T706" s="186"/>
      <c r="U706" s="186"/>
      <c r="V706" s="188"/>
      <c r="W706" s="188"/>
      <c r="X706" s="444"/>
    </row>
    <row r="707" spans="1:24" s="315" customFormat="1" x14ac:dyDescent="0.25">
      <c r="A707" s="299"/>
      <c r="B707" s="299"/>
      <c r="C707" s="99"/>
      <c r="D707" s="99"/>
      <c r="E707" s="99"/>
      <c r="F707" s="99"/>
      <c r="G707" s="99"/>
      <c r="H707" s="99"/>
      <c r="I707" s="99"/>
      <c r="J707" s="300"/>
      <c r="K707" s="443"/>
      <c r="L707" s="120"/>
      <c r="M707" s="185"/>
      <c r="N707" s="186"/>
      <c r="O707" s="314"/>
      <c r="P707" s="114"/>
      <c r="Q707" s="114"/>
      <c r="R707" s="314"/>
      <c r="S707" s="314"/>
      <c r="T707" s="186"/>
      <c r="U707" s="186"/>
      <c r="V707" s="188"/>
      <c r="W707" s="188"/>
      <c r="X707" s="444"/>
    </row>
    <row r="708" spans="1:24" s="315" customFormat="1" x14ac:dyDescent="0.25">
      <c r="A708" s="299"/>
      <c r="B708" s="299"/>
      <c r="C708" s="99"/>
      <c r="D708" s="99"/>
      <c r="E708" s="99"/>
      <c r="F708" s="99"/>
      <c r="G708" s="99"/>
      <c r="H708" s="99"/>
      <c r="I708" s="99"/>
      <c r="J708" s="300"/>
      <c r="K708" s="443"/>
      <c r="L708" s="120"/>
      <c r="M708" s="185"/>
      <c r="N708" s="186"/>
      <c r="O708" s="314"/>
      <c r="P708" s="114"/>
      <c r="Q708" s="114"/>
      <c r="R708" s="314"/>
      <c r="S708" s="314"/>
      <c r="T708" s="186"/>
      <c r="U708" s="186"/>
      <c r="V708" s="188"/>
      <c r="W708" s="188"/>
      <c r="X708" s="444"/>
    </row>
    <row r="709" spans="1:24" s="315" customFormat="1" x14ac:dyDescent="0.25">
      <c r="A709" s="299"/>
      <c r="B709" s="299"/>
      <c r="C709" s="99"/>
      <c r="D709" s="99"/>
      <c r="E709" s="99"/>
      <c r="F709" s="99"/>
      <c r="G709" s="99"/>
      <c r="H709" s="99"/>
      <c r="I709" s="99"/>
      <c r="J709" s="300"/>
      <c r="K709" s="443"/>
      <c r="L709" s="120"/>
      <c r="M709" s="185"/>
      <c r="N709" s="186"/>
      <c r="O709" s="314"/>
      <c r="P709" s="114"/>
      <c r="Q709" s="114"/>
      <c r="R709" s="314"/>
      <c r="S709" s="314"/>
      <c r="T709" s="186"/>
      <c r="U709" s="186"/>
      <c r="V709" s="188"/>
      <c r="W709" s="188"/>
      <c r="X709" s="444"/>
    </row>
    <row r="710" spans="1:24" s="315" customFormat="1" x14ac:dyDescent="0.25">
      <c r="A710" s="299"/>
      <c r="B710" s="299"/>
      <c r="C710" s="99"/>
      <c r="D710" s="99"/>
      <c r="E710" s="99"/>
      <c r="F710" s="99"/>
      <c r="G710" s="99"/>
      <c r="H710" s="99"/>
      <c r="I710" s="99"/>
      <c r="J710" s="300"/>
      <c r="K710" s="443"/>
      <c r="L710" s="120"/>
      <c r="M710" s="185"/>
      <c r="N710" s="186"/>
      <c r="O710" s="314"/>
      <c r="P710" s="114"/>
      <c r="Q710" s="114"/>
      <c r="R710" s="314"/>
      <c r="S710" s="314"/>
      <c r="T710" s="186"/>
      <c r="U710" s="186"/>
      <c r="V710" s="188"/>
      <c r="W710" s="188"/>
      <c r="X710" s="444"/>
    </row>
    <row r="711" spans="1:24" s="315" customFormat="1" x14ac:dyDescent="0.25">
      <c r="A711" s="299"/>
      <c r="B711" s="299"/>
      <c r="C711" s="99"/>
      <c r="D711" s="99"/>
      <c r="E711" s="99"/>
      <c r="F711" s="99"/>
      <c r="G711" s="99"/>
      <c r="H711" s="99"/>
      <c r="I711" s="99"/>
      <c r="J711" s="300"/>
      <c r="K711" s="443"/>
      <c r="L711" s="120"/>
      <c r="M711" s="185"/>
      <c r="N711" s="186"/>
      <c r="O711" s="314"/>
      <c r="P711" s="114"/>
      <c r="Q711" s="114"/>
      <c r="R711" s="314"/>
      <c r="S711" s="314"/>
      <c r="T711" s="186"/>
      <c r="U711" s="186"/>
      <c r="V711" s="188"/>
      <c r="W711" s="188"/>
      <c r="X711" s="444"/>
    </row>
    <row r="712" spans="1:24" s="315" customFormat="1" x14ac:dyDescent="0.25">
      <c r="A712" s="299"/>
      <c r="B712" s="299"/>
      <c r="C712" s="99"/>
      <c r="D712" s="99"/>
      <c r="E712" s="99"/>
      <c r="F712" s="99"/>
      <c r="G712" s="99"/>
      <c r="H712" s="99"/>
      <c r="I712" s="99"/>
      <c r="J712" s="300"/>
      <c r="K712" s="443"/>
      <c r="L712" s="120"/>
      <c r="M712" s="185"/>
      <c r="N712" s="186"/>
      <c r="O712" s="314"/>
      <c r="P712" s="114"/>
      <c r="Q712" s="114"/>
      <c r="R712" s="314"/>
      <c r="S712" s="314"/>
      <c r="T712" s="186"/>
      <c r="U712" s="186"/>
      <c r="V712" s="188"/>
      <c r="W712" s="188"/>
      <c r="X712" s="444"/>
    </row>
    <row r="713" spans="1:24" s="315" customFormat="1" x14ac:dyDescent="0.25">
      <c r="A713" s="299"/>
      <c r="B713" s="299"/>
      <c r="C713" s="99"/>
      <c r="D713" s="99"/>
      <c r="E713" s="99"/>
      <c r="F713" s="99"/>
      <c r="G713" s="99"/>
      <c r="H713" s="99"/>
      <c r="I713" s="99"/>
      <c r="J713" s="300"/>
      <c r="K713" s="443"/>
      <c r="L713" s="120"/>
      <c r="M713" s="185"/>
      <c r="N713" s="186"/>
      <c r="O713" s="314"/>
      <c r="P713" s="114"/>
      <c r="Q713" s="114"/>
      <c r="R713" s="314"/>
      <c r="S713" s="314"/>
      <c r="T713" s="186"/>
      <c r="U713" s="186"/>
      <c r="V713" s="188"/>
      <c r="W713" s="188"/>
      <c r="X713" s="444"/>
    </row>
    <row r="714" spans="1:24" s="315" customFormat="1" x14ac:dyDescent="0.25">
      <c r="A714" s="299"/>
      <c r="B714" s="299"/>
      <c r="C714" s="99"/>
      <c r="D714" s="99"/>
      <c r="E714" s="99"/>
      <c r="F714" s="99"/>
      <c r="G714" s="99"/>
      <c r="H714" s="99"/>
      <c r="I714" s="99"/>
      <c r="J714" s="300"/>
      <c r="K714" s="443"/>
      <c r="L714" s="120"/>
      <c r="M714" s="185"/>
      <c r="N714" s="186"/>
      <c r="O714" s="314"/>
      <c r="P714" s="114"/>
      <c r="Q714" s="114"/>
      <c r="R714" s="314"/>
      <c r="S714" s="314"/>
      <c r="T714" s="186"/>
      <c r="U714" s="186"/>
      <c r="V714" s="188"/>
      <c r="W714" s="188"/>
      <c r="X714" s="444"/>
    </row>
    <row r="715" spans="1:24" s="315" customFormat="1" x14ac:dyDescent="0.25">
      <c r="A715" s="299"/>
      <c r="B715" s="299"/>
      <c r="C715" s="99"/>
      <c r="D715" s="99"/>
      <c r="E715" s="99"/>
      <c r="F715" s="99"/>
      <c r="G715" s="99"/>
      <c r="H715" s="99"/>
      <c r="I715" s="99"/>
      <c r="J715" s="300"/>
      <c r="K715" s="443"/>
      <c r="L715" s="120"/>
      <c r="M715" s="185"/>
      <c r="N715" s="186"/>
      <c r="O715" s="314"/>
      <c r="P715" s="114"/>
      <c r="Q715" s="114"/>
      <c r="R715" s="314"/>
      <c r="S715" s="314"/>
      <c r="T715" s="186"/>
      <c r="U715" s="186"/>
      <c r="V715" s="188"/>
      <c r="W715" s="188"/>
      <c r="X715" s="444"/>
    </row>
    <row r="716" spans="1:24" s="315" customFormat="1" x14ac:dyDescent="0.25">
      <c r="A716" s="299"/>
      <c r="B716" s="299"/>
      <c r="C716" s="99"/>
      <c r="D716" s="99"/>
      <c r="E716" s="99"/>
      <c r="F716" s="99"/>
      <c r="G716" s="99"/>
      <c r="H716" s="99"/>
      <c r="I716" s="99"/>
      <c r="J716" s="300"/>
      <c r="K716" s="443"/>
      <c r="L716" s="120"/>
      <c r="M716" s="185"/>
      <c r="N716" s="186"/>
      <c r="O716" s="314"/>
      <c r="P716" s="114"/>
      <c r="Q716" s="114"/>
      <c r="R716" s="314"/>
      <c r="S716" s="314"/>
      <c r="T716" s="186"/>
      <c r="U716" s="186"/>
      <c r="V716" s="188"/>
      <c r="W716" s="188"/>
      <c r="X716" s="444"/>
    </row>
    <row r="717" spans="1:24" s="315" customFormat="1" x14ac:dyDescent="0.25">
      <c r="A717" s="299"/>
      <c r="B717" s="299"/>
      <c r="C717" s="99"/>
      <c r="D717" s="99"/>
      <c r="E717" s="99"/>
      <c r="F717" s="99"/>
      <c r="G717" s="99"/>
      <c r="H717" s="99"/>
      <c r="I717" s="99"/>
      <c r="J717" s="300"/>
      <c r="K717" s="443"/>
      <c r="L717" s="120"/>
      <c r="M717" s="185"/>
      <c r="N717" s="186"/>
      <c r="O717" s="314"/>
      <c r="P717" s="114"/>
      <c r="Q717" s="114"/>
      <c r="R717" s="314"/>
      <c r="S717" s="314"/>
      <c r="T717" s="186"/>
      <c r="U717" s="186"/>
      <c r="V717" s="188"/>
      <c r="W717" s="188"/>
      <c r="X717" s="444"/>
    </row>
    <row r="718" spans="1:24" s="315" customFormat="1" x14ac:dyDescent="0.25">
      <c r="A718" s="299"/>
      <c r="B718" s="299"/>
      <c r="C718" s="99"/>
      <c r="D718" s="99"/>
      <c r="E718" s="99"/>
      <c r="F718" s="99"/>
      <c r="G718" s="99"/>
      <c r="H718" s="99"/>
      <c r="I718" s="99"/>
      <c r="J718" s="300"/>
      <c r="K718" s="443"/>
      <c r="L718" s="120"/>
      <c r="M718" s="185"/>
      <c r="N718" s="186"/>
      <c r="O718" s="314"/>
      <c r="P718" s="114"/>
      <c r="Q718" s="114"/>
      <c r="R718" s="314"/>
      <c r="S718" s="314"/>
      <c r="T718" s="186"/>
      <c r="U718" s="186"/>
      <c r="V718" s="188"/>
      <c r="W718" s="188"/>
      <c r="X718" s="444"/>
    </row>
    <row r="719" spans="1:24" s="315" customFormat="1" x14ac:dyDescent="0.25">
      <c r="A719" s="299"/>
      <c r="B719" s="299"/>
      <c r="C719" s="99"/>
      <c r="D719" s="99"/>
      <c r="E719" s="99"/>
      <c r="F719" s="99"/>
      <c r="G719" s="99"/>
      <c r="H719" s="99"/>
      <c r="I719" s="99"/>
      <c r="J719" s="300"/>
      <c r="K719" s="443"/>
      <c r="L719" s="120"/>
      <c r="M719" s="185"/>
      <c r="N719" s="186"/>
      <c r="O719" s="314"/>
      <c r="P719" s="114"/>
      <c r="Q719" s="114"/>
      <c r="R719" s="314"/>
      <c r="S719" s="314"/>
      <c r="T719" s="186"/>
      <c r="U719" s="186"/>
      <c r="V719" s="188"/>
      <c r="W719" s="188"/>
      <c r="X719" s="444"/>
    </row>
    <row r="720" spans="1:24" s="315" customFormat="1" x14ac:dyDescent="0.25">
      <c r="A720" s="299"/>
      <c r="B720" s="299"/>
      <c r="C720" s="99"/>
      <c r="D720" s="99"/>
      <c r="E720" s="99"/>
      <c r="F720" s="99"/>
      <c r="G720" s="99"/>
      <c r="H720" s="99"/>
      <c r="I720" s="99"/>
      <c r="J720" s="300"/>
      <c r="K720" s="443"/>
      <c r="L720" s="120"/>
      <c r="M720" s="185"/>
      <c r="N720" s="186"/>
      <c r="O720" s="314"/>
      <c r="P720" s="114"/>
      <c r="Q720" s="114"/>
      <c r="R720" s="314"/>
      <c r="S720" s="314"/>
      <c r="T720" s="186"/>
      <c r="U720" s="186"/>
      <c r="V720" s="188"/>
      <c r="W720" s="188"/>
      <c r="X720" s="444"/>
    </row>
    <row r="721" spans="1:24" s="315" customFormat="1" x14ac:dyDescent="0.25">
      <c r="A721" s="299"/>
      <c r="B721" s="299"/>
      <c r="C721" s="99"/>
      <c r="D721" s="99"/>
      <c r="E721" s="99"/>
      <c r="F721" s="99"/>
      <c r="G721" s="99"/>
      <c r="H721" s="99"/>
      <c r="I721" s="99"/>
      <c r="J721" s="300"/>
      <c r="K721" s="443"/>
      <c r="L721" s="120"/>
      <c r="M721" s="185"/>
      <c r="N721" s="186"/>
      <c r="O721" s="314"/>
      <c r="P721" s="114"/>
      <c r="Q721" s="114"/>
      <c r="R721" s="314"/>
      <c r="S721" s="314"/>
      <c r="T721" s="186"/>
      <c r="U721" s="186"/>
      <c r="V721" s="188"/>
      <c r="W721" s="188"/>
      <c r="X721" s="444"/>
    </row>
    <row r="722" spans="1:24" s="315" customFormat="1" x14ac:dyDescent="0.25">
      <c r="A722" s="299"/>
      <c r="B722" s="299"/>
      <c r="C722" s="99"/>
      <c r="D722" s="99"/>
      <c r="E722" s="99"/>
      <c r="F722" s="99"/>
      <c r="G722" s="99"/>
      <c r="H722" s="99"/>
      <c r="I722" s="99"/>
      <c r="J722" s="300"/>
      <c r="K722" s="443"/>
      <c r="L722" s="120"/>
      <c r="M722" s="185"/>
      <c r="N722" s="186"/>
      <c r="O722" s="314"/>
      <c r="P722" s="114"/>
      <c r="Q722" s="114"/>
      <c r="R722" s="314"/>
      <c r="S722" s="314"/>
      <c r="T722" s="186"/>
      <c r="U722" s="186"/>
      <c r="V722" s="188"/>
      <c r="W722" s="188"/>
      <c r="X722" s="444"/>
    </row>
    <row r="723" spans="1:24" s="315" customFormat="1" x14ac:dyDescent="0.25">
      <c r="A723" s="299"/>
      <c r="B723" s="299"/>
      <c r="C723" s="99"/>
      <c r="D723" s="99"/>
      <c r="E723" s="99"/>
      <c r="F723" s="99"/>
      <c r="G723" s="99"/>
      <c r="H723" s="99"/>
      <c r="I723" s="99"/>
      <c r="J723" s="300"/>
      <c r="K723" s="443"/>
      <c r="L723" s="120"/>
      <c r="M723" s="185"/>
      <c r="N723" s="186"/>
      <c r="O723" s="314"/>
      <c r="P723" s="114"/>
      <c r="Q723" s="114"/>
      <c r="R723" s="314"/>
      <c r="S723" s="314"/>
      <c r="T723" s="186"/>
      <c r="U723" s="186"/>
      <c r="V723" s="188"/>
      <c r="W723" s="188"/>
      <c r="X723" s="444"/>
    </row>
    <row r="724" spans="1:24" s="315" customFormat="1" x14ac:dyDescent="0.25">
      <c r="A724" s="299"/>
      <c r="B724" s="299"/>
      <c r="C724" s="99"/>
      <c r="D724" s="99"/>
      <c r="E724" s="99"/>
      <c r="F724" s="99"/>
      <c r="G724" s="99"/>
      <c r="H724" s="99"/>
      <c r="I724" s="99"/>
      <c r="J724" s="300"/>
      <c r="K724" s="443"/>
      <c r="L724" s="120"/>
      <c r="M724" s="185"/>
      <c r="N724" s="186"/>
      <c r="O724" s="314"/>
      <c r="P724" s="114"/>
      <c r="Q724" s="114"/>
      <c r="R724" s="314"/>
      <c r="S724" s="314"/>
      <c r="T724" s="186"/>
      <c r="U724" s="186"/>
      <c r="V724" s="188"/>
      <c r="W724" s="188"/>
      <c r="X724" s="444"/>
    </row>
    <row r="725" spans="1:24" s="315" customFormat="1" x14ac:dyDescent="0.25">
      <c r="A725" s="299"/>
      <c r="B725" s="299"/>
      <c r="C725" s="99"/>
      <c r="D725" s="99"/>
      <c r="E725" s="99"/>
      <c r="F725" s="99"/>
      <c r="G725" s="99"/>
      <c r="H725" s="99"/>
      <c r="I725" s="99"/>
      <c r="J725" s="300"/>
      <c r="K725" s="443"/>
      <c r="L725" s="120"/>
      <c r="M725" s="185"/>
      <c r="N725" s="186"/>
      <c r="O725" s="314"/>
      <c r="P725" s="114"/>
      <c r="Q725" s="114"/>
      <c r="R725" s="314"/>
      <c r="S725" s="314"/>
      <c r="T725" s="186"/>
      <c r="U725" s="186"/>
      <c r="V725" s="188"/>
      <c r="W725" s="188"/>
      <c r="X725" s="444"/>
    </row>
    <row r="726" spans="1:24" s="315" customFormat="1" x14ac:dyDescent="0.25">
      <c r="A726" s="299"/>
      <c r="B726" s="299"/>
      <c r="C726" s="99"/>
      <c r="D726" s="99"/>
      <c r="E726" s="99"/>
      <c r="F726" s="99"/>
      <c r="G726" s="99"/>
      <c r="H726" s="99"/>
      <c r="I726" s="99"/>
      <c r="J726" s="300"/>
      <c r="K726" s="443"/>
      <c r="L726" s="120"/>
      <c r="M726" s="185"/>
      <c r="N726" s="186"/>
      <c r="O726" s="314"/>
      <c r="P726" s="114"/>
      <c r="Q726" s="114"/>
      <c r="R726" s="314"/>
      <c r="S726" s="314"/>
      <c r="T726" s="186"/>
      <c r="U726" s="186"/>
      <c r="V726" s="188"/>
      <c r="W726" s="188"/>
      <c r="X726" s="444"/>
    </row>
    <row r="727" spans="1:24" s="315" customFormat="1" x14ac:dyDescent="0.25">
      <c r="A727" s="299"/>
      <c r="B727" s="299"/>
      <c r="C727" s="99"/>
      <c r="D727" s="99"/>
      <c r="E727" s="99"/>
      <c r="F727" s="99"/>
      <c r="G727" s="99"/>
      <c r="H727" s="99"/>
      <c r="I727" s="99"/>
      <c r="J727" s="300"/>
      <c r="K727" s="443"/>
      <c r="L727" s="120"/>
      <c r="M727" s="185"/>
      <c r="N727" s="186"/>
      <c r="O727" s="314"/>
      <c r="P727" s="114"/>
      <c r="Q727" s="114"/>
      <c r="R727" s="314"/>
      <c r="S727" s="314"/>
      <c r="T727" s="186"/>
      <c r="U727" s="186"/>
      <c r="V727" s="188"/>
      <c r="W727" s="188"/>
      <c r="X727" s="444"/>
    </row>
    <row r="728" spans="1:24" s="315" customFormat="1" x14ac:dyDescent="0.25">
      <c r="A728" s="299"/>
      <c r="B728" s="299"/>
      <c r="C728" s="99"/>
      <c r="D728" s="99"/>
      <c r="E728" s="99"/>
      <c r="F728" s="99"/>
      <c r="G728" s="99"/>
      <c r="H728" s="99"/>
      <c r="I728" s="99"/>
      <c r="J728" s="300"/>
      <c r="K728" s="443"/>
      <c r="L728" s="120"/>
      <c r="M728" s="185"/>
      <c r="N728" s="186"/>
      <c r="O728" s="314"/>
      <c r="P728" s="114"/>
      <c r="Q728" s="114"/>
      <c r="R728" s="314"/>
      <c r="S728" s="314"/>
      <c r="T728" s="186"/>
      <c r="U728" s="186"/>
      <c r="V728" s="188"/>
      <c r="W728" s="188"/>
      <c r="X728" s="444"/>
    </row>
    <row r="729" spans="1:24" s="315" customFormat="1" x14ac:dyDescent="0.25">
      <c r="A729" s="299"/>
      <c r="B729" s="299"/>
      <c r="C729" s="99"/>
      <c r="D729" s="99"/>
      <c r="E729" s="99"/>
      <c r="F729" s="99"/>
      <c r="G729" s="99"/>
      <c r="H729" s="99"/>
      <c r="I729" s="99"/>
      <c r="J729" s="300"/>
      <c r="K729" s="443"/>
      <c r="L729" s="120"/>
      <c r="M729" s="185"/>
      <c r="N729" s="186"/>
      <c r="O729" s="314"/>
      <c r="P729" s="114"/>
      <c r="Q729" s="114"/>
      <c r="R729" s="314"/>
      <c r="S729" s="314"/>
      <c r="T729" s="186"/>
      <c r="U729" s="186"/>
      <c r="V729" s="188"/>
      <c r="W729" s="188"/>
      <c r="X729" s="444"/>
    </row>
    <row r="730" spans="1:24" s="315" customFormat="1" x14ac:dyDescent="0.25">
      <c r="A730" s="299"/>
      <c r="B730" s="299"/>
      <c r="C730" s="99"/>
      <c r="D730" s="99"/>
      <c r="E730" s="99"/>
      <c r="F730" s="99"/>
      <c r="G730" s="99"/>
      <c r="H730" s="99"/>
      <c r="I730" s="99"/>
      <c r="J730" s="300"/>
      <c r="K730" s="443"/>
      <c r="L730" s="120"/>
      <c r="M730" s="185"/>
      <c r="N730" s="186"/>
      <c r="O730" s="314"/>
      <c r="P730" s="114"/>
      <c r="Q730" s="114"/>
      <c r="R730" s="314"/>
      <c r="S730" s="314"/>
      <c r="T730" s="186"/>
      <c r="U730" s="186"/>
      <c r="V730" s="188"/>
      <c r="W730" s="188"/>
      <c r="X730" s="444"/>
    </row>
    <row r="731" spans="1:24" s="315" customFormat="1" x14ac:dyDescent="0.25">
      <c r="A731" s="299"/>
      <c r="B731" s="299"/>
      <c r="C731" s="99"/>
      <c r="D731" s="99"/>
      <c r="E731" s="99"/>
      <c r="F731" s="99"/>
      <c r="G731" s="99"/>
      <c r="H731" s="99"/>
      <c r="I731" s="99"/>
      <c r="J731" s="300"/>
      <c r="K731" s="443"/>
      <c r="L731" s="120"/>
      <c r="M731" s="185"/>
      <c r="N731" s="186"/>
      <c r="O731" s="314"/>
      <c r="P731" s="114"/>
      <c r="Q731" s="114"/>
      <c r="R731" s="314"/>
      <c r="S731" s="314"/>
      <c r="T731" s="186"/>
      <c r="U731" s="186"/>
      <c r="V731" s="188"/>
      <c r="W731" s="188"/>
      <c r="X731" s="444"/>
    </row>
    <row r="732" spans="1:24" s="315" customFormat="1" x14ac:dyDescent="0.25">
      <c r="A732" s="299"/>
      <c r="B732" s="299"/>
      <c r="C732" s="99"/>
      <c r="D732" s="99"/>
      <c r="E732" s="99"/>
      <c r="F732" s="99"/>
      <c r="G732" s="99"/>
      <c r="H732" s="99"/>
      <c r="I732" s="99"/>
      <c r="J732" s="300"/>
      <c r="K732" s="443"/>
      <c r="L732" s="120"/>
      <c r="M732" s="185"/>
      <c r="N732" s="186"/>
      <c r="O732" s="314"/>
      <c r="P732" s="114"/>
      <c r="Q732" s="114"/>
      <c r="R732" s="314"/>
      <c r="S732" s="314"/>
      <c r="T732" s="186"/>
      <c r="U732" s="186"/>
      <c r="V732" s="188"/>
      <c r="W732" s="188"/>
      <c r="X732" s="444"/>
    </row>
    <row r="733" spans="1:24" s="315" customFormat="1" x14ac:dyDescent="0.25">
      <c r="A733" s="299"/>
      <c r="B733" s="299"/>
      <c r="C733" s="99"/>
      <c r="D733" s="99"/>
      <c r="E733" s="99"/>
      <c r="F733" s="99"/>
      <c r="G733" s="99"/>
      <c r="H733" s="99"/>
      <c r="I733" s="99"/>
      <c r="J733" s="300"/>
      <c r="K733" s="443"/>
      <c r="L733" s="120"/>
      <c r="M733" s="185"/>
      <c r="N733" s="186"/>
      <c r="O733" s="314"/>
      <c r="P733" s="114"/>
      <c r="Q733" s="114"/>
      <c r="R733" s="314"/>
      <c r="S733" s="314"/>
      <c r="T733" s="186"/>
      <c r="U733" s="186"/>
      <c r="V733" s="188"/>
      <c r="W733" s="188"/>
      <c r="X733" s="444"/>
    </row>
    <row r="734" spans="1:24" s="315" customFormat="1" x14ac:dyDescent="0.25">
      <c r="A734" s="299"/>
      <c r="B734" s="299"/>
      <c r="C734" s="99"/>
      <c r="D734" s="99"/>
      <c r="E734" s="99"/>
      <c r="F734" s="99"/>
      <c r="G734" s="99"/>
      <c r="H734" s="99"/>
      <c r="I734" s="99"/>
      <c r="J734" s="300"/>
      <c r="K734" s="443"/>
      <c r="L734" s="120"/>
      <c r="M734" s="185"/>
      <c r="N734" s="186"/>
      <c r="O734" s="314"/>
      <c r="P734" s="114"/>
      <c r="Q734" s="114"/>
      <c r="R734" s="314"/>
      <c r="S734" s="314"/>
      <c r="T734" s="186"/>
      <c r="U734" s="186"/>
      <c r="V734" s="188"/>
      <c r="W734" s="188"/>
      <c r="X734" s="444"/>
    </row>
    <row r="735" spans="1:24" s="315" customFormat="1" x14ac:dyDescent="0.25">
      <c r="A735" s="299"/>
      <c r="B735" s="299"/>
      <c r="C735" s="99"/>
      <c r="D735" s="99"/>
      <c r="E735" s="99"/>
      <c r="F735" s="99"/>
      <c r="G735" s="99"/>
      <c r="H735" s="99"/>
      <c r="I735" s="99"/>
      <c r="J735" s="300"/>
      <c r="K735" s="443"/>
      <c r="L735" s="120"/>
      <c r="M735" s="185"/>
      <c r="N735" s="186"/>
      <c r="O735" s="314"/>
      <c r="P735" s="114"/>
      <c r="Q735" s="114"/>
      <c r="R735" s="314"/>
      <c r="S735" s="314"/>
      <c r="T735" s="186"/>
      <c r="U735" s="186"/>
      <c r="V735" s="188"/>
      <c r="W735" s="188"/>
      <c r="X735" s="444"/>
    </row>
    <row r="736" spans="1:24" s="315" customFormat="1" x14ac:dyDescent="0.25">
      <c r="A736" s="299"/>
      <c r="B736" s="299"/>
      <c r="C736" s="99"/>
      <c r="D736" s="99"/>
      <c r="E736" s="99"/>
      <c r="F736" s="99"/>
      <c r="G736" s="99"/>
      <c r="H736" s="99"/>
      <c r="I736" s="99"/>
      <c r="J736" s="300"/>
      <c r="K736" s="443"/>
      <c r="L736" s="120"/>
      <c r="M736" s="185"/>
      <c r="N736" s="186"/>
      <c r="O736" s="314"/>
      <c r="P736" s="114"/>
      <c r="Q736" s="114"/>
      <c r="R736" s="314"/>
      <c r="S736" s="314"/>
      <c r="T736" s="186"/>
      <c r="U736" s="186"/>
      <c r="V736" s="188"/>
      <c r="W736" s="188"/>
      <c r="X736" s="444"/>
    </row>
    <row r="737" spans="1:24" s="315" customFormat="1" x14ac:dyDescent="0.25">
      <c r="A737" s="299"/>
      <c r="B737" s="299"/>
      <c r="C737" s="99"/>
      <c r="D737" s="99"/>
      <c r="E737" s="99"/>
      <c r="F737" s="99"/>
      <c r="G737" s="99"/>
      <c r="H737" s="99"/>
      <c r="I737" s="99"/>
      <c r="J737" s="300"/>
      <c r="K737" s="443"/>
      <c r="L737" s="120"/>
      <c r="M737" s="185"/>
      <c r="N737" s="186"/>
      <c r="O737" s="314"/>
      <c r="P737" s="114"/>
      <c r="Q737" s="114"/>
      <c r="R737" s="314"/>
      <c r="S737" s="314"/>
      <c r="T737" s="186"/>
      <c r="U737" s="186"/>
      <c r="V737" s="188"/>
      <c r="W737" s="188"/>
      <c r="X737" s="444"/>
    </row>
    <row r="738" spans="1:24" s="315" customFormat="1" x14ac:dyDescent="0.25">
      <c r="A738" s="299"/>
      <c r="B738" s="299"/>
      <c r="C738" s="99"/>
      <c r="D738" s="99"/>
      <c r="E738" s="99"/>
      <c r="F738" s="99"/>
      <c r="G738" s="99"/>
      <c r="H738" s="99"/>
      <c r="I738" s="99"/>
      <c r="J738" s="300"/>
      <c r="K738" s="443"/>
      <c r="L738" s="120"/>
      <c r="M738" s="185"/>
      <c r="N738" s="186"/>
      <c r="O738" s="314"/>
      <c r="P738" s="114"/>
      <c r="Q738" s="114"/>
      <c r="R738" s="314"/>
      <c r="S738" s="314"/>
      <c r="T738" s="186"/>
      <c r="U738" s="186"/>
      <c r="V738" s="188"/>
      <c r="W738" s="188"/>
      <c r="X738" s="444"/>
    </row>
    <row r="739" spans="1:24" s="315" customFormat="1" x14ac:dyDescent="0.25">
      <c r="A739" s="299"/>
      <c r="B739" s="299"/>
      <c r="C739" s="99"/>
      <c r="D739" s="99"/>
      <c r="E739" s="99"/>
      <c r="F739" s="99"/>
      <c r="G739" s="99"/>
      <c r="H739" s="99"/>
      <c r="I739" s="99"/>
      <c r="J739" s="300"/>
      <c r="K739" s="443"/>
      <c r="L739" s="120"/>
      <c r="M739" s="185"/>
      <c r="N739" s="186"/>
      <c r="O739" s="314"/>
      <c r="P739" s="114"/>
      <c r="Q739" s="114"/>
      <c r="R739" s="314"/>
      <c r="S739" s="314"/>
      <c r="T739" s="186"/>
      <c r="U739" s="186"/>
      <c r="V739" s="188"/>
      <c r="W739" s="188"/>
      <c r="X739" s="444"/>
    </row>
    <row r="740" spans="1:24" s="315" customFormat="1" x14ac:dyDescent="0.25">
      <c r="A740" s="299"/>
      <c r="B740" s="299"/>
      <c r="C740" s="99"/>
      <c r="D740" s="99"/>
      <c r="E740" s="99"/>
      <c r="F740" s="99"/>
      <c r="G740" s="99"/>
      <c r="H740" s="99"/>
      <c r="I740" s="99"/>
      <c r="J740" s="300"/>
      <c r="K740" s="443"/>
      <c r="L740" s="120"/>
      <c r="M740" s="185"/>
      <c r="N740" s="186"/>
      <c r="O740" s="314"/>
      <c r="P740" s="114"/>
      <c r="Q740" s="114"/>
      <c r="R740" s="314"/>
      <c r="S740" s="314"/>
      <c r="T740" s="186"/>
      <c r="U740" s="186"/>
      <c r="V740" s="188"/>
      <c r="W740" s="188"/>
      <c r="X740" s="444"/>
    </row>
    <row r="741" spans="1:24" s="315" customFormat="1" x14ac:dyDescent="0.25">
      <c r="A741" s="299"/>
      <c r="B741" s="299"/>
      <c r="C741" s="99"/>
      <c r="D741" s="99"/>
      <c r="E741" s="99"/>
      <c r="F741" s="99"/>
      <c r="G741" s="99"/>
      <c r="H741" s="99"/>
      <c r="I741" s="99"/>
      <c r="J741" s="300"/>
      <c r="K741" s="443"/>
      <c r="L741" s="120"/>
      <c r="M741" s="185"/>
      <c r="N741" s="186"/>
      <c r="O741" s="314"/>
      <c r="P741" s="114"/>
      <c r="Q741" s="114"/>
      <c r="R741" s="314"/>
      <c r="S741" s="314"/>
      <c r="T741" s="186"/>
      <c r="U741" s="186"/>
      <c r="V741" s="188"/>
      <c r="W741" s="188"/>
      <c r="X741" s="444"/>
    </row>
    <row r="742" spans="1:24" s="315" customFormat="1" x14ac:dyDescent="0.25">
      <c r="A742" s="299"/>
      <c r="B742" s="299"/>
      <c r="C742" s="99"/>
      <c r="D742" s="99"/>
      <c r="E742" s="99"/>
      <c r="F742" s="99"/>
      <c r="G742" s="99"/>
      <c r="H742" s="99"/>
      <c r="I742" s="99"/>
      <c r="J742" s="300"/>
      <c r="K742" s="443"/>
      <c r="L742" s="120"/>
      <c r="M742" s="185"/>
      <c r="N742" s="186"/>
      <c r="O742" s="314"/>
      <c r="P742" s="114"/>
      <c r="Q742" s="114"/>
      <c r="R742" s="314"/>
      <c r="S742" s="314"/>
      <c r="T742" s="186"/>
      <c r="U742" s="186"/>
      <c r="V742" s="188"/>
      <c r="W742" s="188"/>
      <c r="X742" s="444"/>
    </row>
    <row r="743" spans="1:24" s="315" customFormat="1" x14ac:dyDescent="0.25">
      <c r="A743" s="299"/>
      <c r="B743" s="299"/>
      <c r="C743" s="99"/>
      <c r="D743" s="99"/>
      <c r="E743" s="99"/>
      <c r="F743" s="99"/>
      <c r="G743" s="99"/>
      <c r="H743" s="99"/>
      <c r="I743" s="99"/>
      <c r="J743" s="300"/>
      <c r="K743" s="443"/>
      <c r="L743" s="120"/>
      <c r="M743" s="185"/>
      <c r="N743" s="186"/>
      <c r="O743" s="314"/>
      <c r="P743" s="114"/>
      <c r="Q743" s="114"/>
      <c r="R743" s="314"/>
      <c r="S743" s="314"/>
      <c r="T743" s="186"/>
      <c r="U743" s="186"/>
      <c r="V743" s="188"/>
      <c r="W743" s="188"/>
      <c r="X743" s="444"/>
    </row>
    <row r="744" spans="1:24" s="315" customFormat="1" x14ac:dyDescent="0.25">
      <c r="A744" s="299"/>
      <c r="B744" s="299"/>
      <c r="C744" s="99"/>
      <c r="D744" s="99"/>
      <c r="E744" s="99"/>
      <c r="F744" s="99"/>
      <c r="G744" s="99"/>
      <c r="H744" s="99"/>
      <c r="I744" s="99"/>
      <c r="J744" s="300"/>
      <c r="K744" s="443"/>
      <c r="L744" s="120"/>
      <c r="M744" s="185"/>
      <c r="N744" s="186"/>
      <c r="O744" s="314"/>
      <c r="P744" s="114"/>
      <c r="Q744" s="114"/>
      <c r="R744" s="314"/>
      <c r="S744" s="314"/>
      <c r="T744" s="186"/>
      <c r="U744" s="186"/>
      <c r="V744" s="188"/>
      <c r="W744" s="188"/>
      <c r="X744" s="444"/>
    </row>
    <row r="745" spans="1:24" s="315" customFormat="1" x14ac:dyDescent="0.25">
      <c r="A745" s="299"/>
      <c r="B745" s="299"/>
      <c r="C745" s="99"/>
      <c r="D745" s="99"/>
      <c r="E745" s="99"/>
      <c r="F745" s="99"/>
      <c r="G745" s="99"/>
      <c r="H745" s="99"/>
      <c r="I745" s="99"/>
      <c r="J745" s="300"/>
      <c r="K745" s="443"/>
      <c r="L745" s="120"/>
      <c r="M745" s="185"/>
      <c r="N745" s="186"/>
      <c r="O745" s="314"/>
      <c r="P745" s="114"/>
      <c r="Q745" s="114"/>
      <c r="R745" s="314"/>
      <c r="S745" s="314"/>
      <c r="T745" s="186"/>
      <c r="U745" s="186"/>
      <c r="V745" s="188"/>
      <c r="W745" s="188"/>
      <c r="X745" s="444"/>
    </row>
    <row r="746" spans="1:24" s="315" customFormat="1" x14ac:dyDescent="0.25">
      <c r="A746" s="299"/>
      <c r="B746" s="299"/>
      <c r="C746" s="99"/>
      <c r="D746" s="99"/>
      <c r="E746" s="99"/>
      <c r="F746" s="99"/>
      <c r="G746" s="99"/>
      <c r="H746" s="99"/>
      <c r="I746" s="99"/>
      <c r="J746" s="300"/>
      <c r="K746" s="443"/>
      <c r="L746" s="120"/>
      <c r="M746" s="185"/>
      <c r="N746" s="186"/>
      <c r="O746" s="314"/>
      <c r="P746" s="114"/>
      <c r="Q746" s="114"/>
      <c r="R746" s="314"/>
      <c r="S746" s="314"/>
      <c r="T746" s="186"/>
      <c r="U746" s="186"/>
      <c r="V746" s="188"/>
      <c r="W746" s="188"/>
      <c r="X746" s="444"/>
    </row>
    <row r="747" spans="1:24" s="315" customFormat="1" x14ac:dyDescent="0.25">
      <c r="A747" s="299"/>
      <c r="B747" s="299"/>
      <c r="C747" s="99"/>
      <c r="D747" s="99"/>
      <c r="E747" s="99"/>
      <c r="F747" s="99"/>
      <c r="G747" s="99"/>
      <c r="H747" s="99"/>
      <c r="I747" s="99"/>
      <c r="J747" s="300"/>
      <c r="K747" s="443"/>
      <c r="L747" s="120"/>
      <c r="M747" s="185"/>
      <c r="N747" s="186"/>
      <c r="O747" s="314"/>
      <c r="P747" s="114"/>
      <c r="Q747" s="114"/>
      <c r="R747" s="314"/>
      <c r="S747" s="314"/>
      <c r="T747" s="186"/>
      <c r="U747" s="186"/>
      <c r="V747" s="188"/>
      <c r="W747" s="188"/>
      <c r="X747" s="444"/>
    </row>
    <row r="748" spans="1:24" s="315" customFormat="1" x14ac:dyDescent="0.25">
      <c r="A748" s="299"/>
      <c r="B748" s="299"/>
      <c r="C748" s="99"/>
      <c r="D748" s="99"/>
      <c r="E748" s="99"/>
      <c r="F748" s="99"/>
      <c r="G748" s="99"/>
      <c r="H748" s="99"/>
      <c r="I748" s="99"/>
      <c r="J748" s="300"/>
      <c r="K748" s="443"/>
      <c r="L748" s="120"/>
      <c r="M748" s="185"/>
      <c r="N748" s="186"/>
      <c r="O748" s="314"/>
      <c r="P748" s="114"/>
      <c r="Q748" s="114"/>
      <c r="R748" s="314"/>
      <c r="S748" s="314"/>
      <c r="T748" s="186"/>
      <c r="U748" s="186"/>
      <c r="V748" s="188"/>
      <c r="W748" s="188"/>
      <c r="X748" s="444"/>
    </row>
    <row r="749" spans="1:24" s="315" customFormat="1" x14ac:dyDescent="0.25">
      <c r="A749" s="299"/>
      <c r="B749" s="299"/>
      <c r="C749" s="99"/>
      <c r="D749" s="99"/>
      <c r="E749" s="99"/>
      <c r="F749" s="99"/>
      <c r="G749" s="99"/>
      <c r="H749" s="99"/>
      <c r="I749" s="99"/>
      <c r="J749" s="300"/>
      <c r="K749" s="443"/>
      <c r="L749" s="120"/>
      <c r="M749" s="185"/>
      <c r="N749" s="186"/>
      <c r="O749" s="314"/>
      <c r="P749" s="114"/>
      <c r="Q749" s="114"/>
      <c r="R749" s="314"/>
      <c r="S749" s="314"/>
      <c r="T749" s="186"/>
      <c r="U749" s="186"/>
      <c r="V749" s="188"/>
      <c r="W749" s="188"/>
      <c r="X749" s="444"/>
    </row>
    <row r="750" spans="1:24" s="315" customFormat="1" x14ac:dyDescent="0.25">
      <c r="A750" s="299"/>
      <c r="B750" s="299"/>
      <c r="C750" s="99"/>
      <c r="D750" s="99"/>
      <c r="E750" s="99"/>
      <c r="F750" s="99"/>
      <c r="G750" s="99"/>
      <c r="H750" s="99"/>
      <c r="I750" s="99"/>
      <c r="J750" s="300"/>
      <c r="K750" s="443"/>
      <c r="L750" s="120"/>
      <c r="M750" s="185"/>
      <c r="N750" s="186"/>
      <c r="O750" s="314"/>
      <c r="P750" s="114"/>
      <c r="Q750" s="114"/>
      <c r="R750" s="314"/>
      <c r="S750" s="314"/>
      <c r="T750" s="186"/>
      <c r="U750" s="186"/>
      <c r="V750" s="188"/>
      <c r="W750" s="188"/>
      <c r="X750" s="444"/>
    </row>
    <row r="751" spans="1:24" s="315" customFormat="1" x14ac:dyDescent="0.25">
      <c r="A751" s="299"/>
      <c r="B751" s="299"/>
      <c r="C751" s="99"/>
      <c r="D751" s="99"/>
      <c r="E751" s="99"/>
      <c r="F751" s="99"/>
      <c r="G751" s="99"/>
      <c r="H751" s="99"/>
      <c r="I751" s="99"/>
      <c r="J751" s="300"/>
      <c r="K751" s="443"/>
      <c r="L751" s="120"/>
      <c r="M751" s="185"/>
      <c r="N751" s="186"/>
      <c r="O751" s="314"/>
      <c r="P751" s="114"/>
      <c r="Q751" s="114"/>
      <c r="R751" s="314"/>
      <c r="S751" s="314"/>
      <c r="T751" s="186"/>
      <c r="U751" s="186"/>
      <c r="V751" s="188"/>
      <c r="W751" s="188"/>
      <c r="X751" s="444"/>
    </row>
    <row r="752" spans="1:24" s="315" customFormat="1" x14ac:dyDescent="0.25">
      <c r="A752" s="299"/>
      <c r="B752" s="299"/>
      <c r="C752" s="99"/>
      <c r="D752" s="99"/>
      <c r="E752" s="99"/>
      <c r="F752" s="99"/>
      <c r="G752" s="99"/>
      <c r="H752" s="99"/>
      <c r="I752" s="99"/>
      <c r="J752" s="300"/>
      <c r="K752" s="443"/>
      <c r="L752" s="120"/>
      <c r="M752" s="185"/>
      <c r="N752" s="186"/>
      <c r="O752" s="314"/>
      <c r="P752" s="114"/>
      <c r="Q752" s="114"/>
      <c r="R752" s="314"/>
      <c r="S752" s="314"/>
      <c r="T752" s="186"/>
      <c r="U752" s="186"/>
      <c r="V752" s="188"/>
      <c r="W752" s="188"/>
      <c r="X752" s="444"/>
    </row>
    <row r="753" spans="1:24" s="315" customFormat="1" x14ac:dyDescent="0.25">
      <c r="A753" s="299"/>
      <c r="B753" s="299"/>
      <c r="C753" s="99"/>
      <c r="D753" s="99"/>
      <c r="E753" s="99"/>
      <c r="F753" s="99"/>
      <c r="G753" s="99"/>
      <c r="H753" s="99"/>
      <c r="I753" s="99"/>
      <c r="J753" s="300"/>
      <c r="K753" s="443"/>
      <c r="L753" s="120"/>
      <c r="M753" s="185"/>
      <c r="N753" s="186"/>
      <c r="O753" s="314"/>
      <c r="P753" s="114"/>
      <c r="Q753" s="114"/>
      <c r="R753" s="314"/>
      <c r="S753" s="314"/>
      <c r="T753" s="186"/>
      <c r="U753" s="186"/>
      <c r="V753" s="188"/>
      <c r="W753" s="188"/>
      <c r="X753" s="444"/>
    </row>
    <row r="754" spans="1:24" s="315" customFormat="1" x14ac:dyDescent="0.25">
      <c r="A754" s="299"/>
      <c r="B754" s="299"/>
      <c r="C754" s="99"/>
      <c r="D754" s="99"/>
      <c r="E754" s="99"/>
      <c r="F754" s="99"/>
      <c r="G754" s="99"/>
      <c r="H754" s="99"/>
      <c r="I754" s="99"/>
      <c r="J754" s="300"/>
      <c r="K754" s="443"/>
      <c r="L754" s="120"/>
      <c r="M754" s="185"/>
      <c r="N754" s="186"/>
      <c r="O754" s="314"/>
      <c r="P754" s="114"/>
      <c r="Q754" s="114"/>
      <c r="R754" s="314"/>
      <c r="S754" s="314"/>
      <c r="T754" s="186"/>
      <c r="U754" s="186"/>
      <c r="V754" s="188"/>
      <c r="W754" s="188"/>
      <c r="X754" s="444"/>
    </row>
    <row r="755" spans="1:24" s="315" customFormat="1" x14ac:dyDescent="0.25">
      <c r="A755" s="299"/>
      <c r="B755" s="299"/>
      <c r="C755" s="99"/>
      <c r="D755" s="99"/>
      <c r="E755" s="99"/>
      <c r="F755" s="99"/>
      <c r="G755" s="99"/>
      <c r="H755" s="99"/>
      <c r="I755" s="99"/>
      <c r="J755" s="300"/>
      <c r="K755" s="443"/>
      <c r="L755" s="120"/>
      <c r="M755" s="185"/>
      <c r="N755" s="186"/>
      <c r="O755" s="314"/>
      <c r="P755" s="114"/>
      <c r="Q755" s="114"/>
      <c r="R755" s="314"/>
      <c r="S755" s="314"/>
      <c r="T755" s="186"/>
      <c r="U755" s="186"/>
      <c r="V755" s="188"/>
      <c r="W755" s="188"/>
      <c r="X755" s="444"/>
    </row>
    <row r="756" spans="1:24" s="315" customFormat="1" x14ac:dyDescent="0.25">
      <c r="A756" s="299"/>
      <c r="B756" s="299"/>
      <c r="C756" s="99"/>
      <c r="D756" s="99"/>
      <c r="E756" s="99"/>
      <c r="F756" s="99"/>
      <c r="G756" s="99"/>
      <c r="H756" s="99"/>
      <c r="I756" s="99"/>
      <c r="J756" s="300"/>
      <c r="K756" s="443"/>
      <c r="L756" s="120"/>
      <c r="M756" s="185"/>
      <c r="N756" s="186"/>
      <c r="O756" s="314"/>
      <c r="P756" s="114"/>
      <c r="Q756" s="114"/>
      <c r="R756" s="314"/>
      <c r="S756" s="314"/>
      <c r="T756" s="186"/>
      <c r="U756" s="186"/>
      <c r="V756" s="188"/>
      <c r="W756" s="188"/>
      <c r="X756" s="444"/>
    </row>
    <row r="757" spans="1:24" s="315" customFormat="1" x14ac:dyDescent="0.25">
      <c r="A757" s="299"/>
      <c r="B757" s="299"/>
      <c r="C757" s="99"/>
      <c r="D757" s="99"/>
      <c r="E757" s="99"/>
      <c r="F757" s="99"/>
      <c r="G757" s="99"/>
      <c r="H757" s="99"/>
      <c r="I757" s="99"/>
      <c r="J757" s="300"/>
      <c r="K757" s="443"/>
      <c r="L757" s="120"/>
      <c r="M757" s="185"/>
      <c r="N757" s="186"/>
      <c r="O757" s="314"/>
      <c r="P757" s="114"/>
      <c r="Q757" s="114"/>
      <c r="R757" s="314"/>
      <c r="S757" s="314"/>
      <c r="T757" s="186"/>
      <c r="U757" s="186"/>
      <c r="V757" s="188"/>
      <c r="W757" s="188"/>
      <c r="X757" s="444"/>
    </row>
    <row r="758" spans="1:24" s="315" customFormat="1" x14ac:dyDescent="0.25">
      <c r="A758" s="299"/>
      <c r="B758" s="299"/>
      <c r="C758" s="99"/>
      <c r="D758" s="99"/>
      <c r="E758" s="99"/>
      <c r="F758" s="99"/>
      <c r="G758" s="99"/>
      <c r="H758" s="99"/>
      <c r="I758" s="99"/>
      <c r="J758" s="300"/>
      <c r="K758" s="443"/>
      <c r="L758" s="120"/>
      <c r="M758" s="185"/>
      <c r="N758" s="186"/>
      <c r="O758" s="314"/>
      <c r="P758" s="114"/>
      <c r="Q758" s="114"/>
      <c r="R758" s="314"/>
      <c r="S758" s="314"/>
      <c r="T758" s="186"/>
      <c r="U758" s="186"/>
      <c r="V758" s="188"/>
      <c r="W758" s="188"/>
      <c r="X758" s="444"/>
    </row>
    <row r="759" spans="1:24" s="315" customFormat="1" x14ac:dyDescent="0.25">
      <c r="A759" s="299"/>
      <c r="B759" s="299"/>
      <c r="C759" s="99"/>
      <c r="D759" s="99"/>
      <c r="E759" s="99"/>
      <c r="F759" s="99"/>
      <c r="G759" s="99"/>
      <c r="H759" s="99"/>
      <c r="I759" s="99"/>
      <c r="J759" s="300"/>
      <c r="K759" s="443"/>
      <c r="L759" s="120"/>
      <c r="M759" s="185"/>
      <c r="N759" s="186"/>
      <c r="O759" s="314"/>
      <c r="P759" s="114"/>
      <c r="Q759" s="114"/>
      <c r="R759" s="314"/>
      <c r="S759" s="314"/>
      <c r="T759" s="186"/>
      <c r="U759" s="186"/>
      <c r="V759" s="188"/>
      <c r="W759" s="188"/>
      <c r="X759" s="444"/>
    </row>
    <row r="760" spans="1:24" s="315" customFormat="1" x14ac:dyDescent="0.25">
      <c r="A760" s="299"/>
      <c r="B760" s="299"/>
      <c r="C760" s="99"/>
      <c r="D760" s="99"/>
      <c r="E760" s="99"/>
      <c r="F760" s="99"/>
      <c r="G760" s="99"/>
      <c r="H760" s="99"/>
      <c r="I760" s="99"/>
      <c r="J760" s="300"/>
      <c r="K760" s="443"/>
      <c r="L760" s="120"/>
      <c r="M760" s="185"/>
      <c r="N760" s="186"/>
      <c r="O760" s="314"/>
      <c r="P760" s="114"/>
      <c r="Q760" s="114"/>
      <c r="R760" s="314"/>
      <c r="S760" s="314"/>
      <c r="T760" s="186"/>
      <c r="U760" s="186"/>
      <c r="V760" s="188"/>
      <c r="W760" s="188"/>
      <c r="X760" s="444"/>
    </row>
    <row r="761" spans="1:24" s="315" customFormat="1" x14ac:dyDescent="0.25">
      <c r="A761" s="299"/>
      <c r="B761" s="299"/>
      <c r="C761" s="99"/>
      <c r="D761" s="99"/>
      <c r="E761" s="99"/>
      <c r="F761" s="99"/>
      <c r="G761" s="99"/>
      <c r="H761" s="99"/>
      <c r="I761" s="99"/>
      <c r="J761" s="300"/>
      <c r="K761" s="443"/>
      <c r="L761" s="120"/>
      <c r="M761" s="185"/>
      <c r="N761" s="186"/>
      <c r="O761" s="314"/>
      <c r="P761" s="114"/>
      <c r="Q761" s="114"/>
      <c r="R761" s="314"/>
      <c r="S761" s="314"/>
      <c r="T761" s="186"/>
      <c r="U761" s="186"/>
      <c r="V761" s="188"/>
      <c r="W761" s="188"/>
      <c r="X761" s="444"/>
    </row>
    <row r="762" spans="1:24" s="315" customFormat="1" x14ac:dyDescent="0.25">
      <c r="A762" s="299"/>
      <c r="B762" s="299"/>
      <c r="C762" s="99"/>
      <c r="D762" s="99"/>
      <c r="E762" s="99"/>
      <c r="F762" s="99"/>
      <c r="G762" s="99"/>
      <c r="H762" s="99"/>
      <c r="I762" s="99"/>
      <c r="J762" s="300"/>
      <c r="K762" s="443"/>
      <c r="L762" s="120"/>
      <c r="M762" s="185"/>
      <c r="N762" s="186"/>
      <c r="O762" s="314"/>
      <c r="P762" s="114"/>
      <c r="Q762" s="114"/>
      <c r="R762" s="314"/>
      <c r="S762" s="314"/>
      <c r="T762" s="186"/>
      <c r="U762" s="186"/>
      <c r="V762" s="188"/>
      <c r="W762" s="188"/>
      <c r="X762" s="444"/>
    </row>
    <row r="763" spans="1:24" s="315" customFormat="1" x14ac:dyDescent="0.25">
      <c r="A763" s="299"/>
      <c r="B763" s="299"/>
      <c r="C763" s="99"/>
      <c r="D763" s="99"/>
      <c r="E763" s="99"/>
      <c r="F763" s="99"/>
      <c r="G763" s="99"/>
      <c r="H763" s="99"/>
      <c r="I763" s="99"/>
      <c r="J763" s="300"/>
      <c r="K763" s="443"/>
      <c r="L763" s="120"/>
      <c r="M763" s="185"/>
      <c r="N763" s="186"/>
      <c r="O763" s="314"/>
      <c r="P763" s="114"/>
      <c r="Q763" s="114"/>
      <c r="R763" s="314"/>
      <c r="S763" s="314"/>
      <c r="T763" s="186"/>
      <c r="U763" s="186"/>
      <c r="V763" s="188"/>
      <c r="W763" s="188"/>
      <c r="X763" s="444"/>
    </row>
    <row r="764" spans="1:24" s="315" customFormat="1" x14ac:dyDescent="0.25">
      <c r="A764" s="299"/>
      <c r="B764" s="299"/>
      <c r="C764" s="99"/>
      <c r="D764" s="99"/>
      <c r="E764" s="99"/>
      <c r="F764" s="99"/>
      <c r="G764" s="99"/>
      <c r="H764" s="99"/>
      <c r="I764" s="99"/>
      <c r="J764" s="300"/>
      <c r="K764" s="443"/>
      <c r="L764" s="120"/>
      <c r="M764" s="185"/>
      <c r="N764" s="186"/>
      <c r="O764" s="314"/>
      <c r="P764" s="114"/>
      <c r="Q764" s="114"/>
      <c r="R764" s="314"/>
      <c r="S764" s="314"/>
      <c r="T764" s="186"/>
      <c r="U764" s="186"/>
      <c r="V764" s="188"/>
      <c r="W764" s="188"/>
      <c r="X764" s="444"/>
    </row>
    <row r="765" spans="1:24" s="315" customFormat="1" x14ac:dyDescent="0.25">
      <c r="A765" s="299"/>
      <c r="B765" s="299"/>
      <c r="C765" s="99"/>
      <c r="D765" s="99"/>
      <c r="E765" s="99"/>
      <c r="F765" s="99"/>
      <c r="G765" s="99"/>
      <c r="H765" s="99"/>
      <c r="I765" s="99"/>
      <c r="J765" s="300"/>
      <c r="K765" s="443"/>
      <c r="L765" s="120"/>
      <c r="M765" s="185"/>
      <c r="N765" s="186"/>
      <c r="O765" s="314"/>
      <c r="P765" s="114"/>
      <c r="Q765" s="114"/>
      <c r="R765" s="314"/>
      <c r="S765" s="314"/>
      <c r="T765" s="186"/>
      <c r="U765" s="186"/>
      <c r="V765" s="188"/>
      <c r="W765" s="188"/>
      <c r="X765" s="444"/>
    </row>
    <row r="766" spans="1:24" s="315" customFormat="1" x14ac:dyDescent="0.25">
      <c r="A766" s="299"/>
      <c r="B766" s="299"/>
      <c r="C766" s="99"/>
      <c r="D766" s="99"/>
      <c r="E766" s="99"/>
      <c r="F766" s="99"/>
      <c r="G766" s="99"/>
      <c r="H766" s="99"/>
      <c r="I766" s="99"/>
      <c r="J766" s="300"/>
      <c r="K766" s="443"/>
      <c r="L766" s="120"/>
      <c r="M766" s="185"/>
      <c r="N766" s="186"/>
      <c r="O766" s="314"/>
      <c r="P766" s="114"/>
      <c r="Q766" s="114"/>
      <c r="R766" s="314"/>
      <c r="S766" s="314"/>
      <c r="T766" s="186"/>
      <c r="U766" s="186"/>
      <c r="V766" s="188"/>
      <c r="W766" s="188"/>
      <c r="X766" s="444"/>
    </row>
    <row r="767" spans="1:24" s="315" customFormat="1" x14ac:dyDescent="0.25">
      <c r="A767" s="299"/>
      <c r="B767" s="299"/>
      <c r="C767" s="99"/>
      <c r="D767" s="99"/>
      <c r="E767" s="99"/>
      <c r="F767" s="99"/>
      <c r="G767" s="99"/>
      <c r="H767" s="99"/>
      <c r="I767" s="99"/>
      <c r="J767" s="300"/>
      <c r="K767" s="443"/>
      <c r="L767" s="120"/>
      <c r="M767" s="185"/>
      <c r="N767" s="186"/>
      <c r="O767" s="314"/>
      <c r="P767" s="114"/>
      <c r="Q767" s="114"/>
      <c r="R767" s="314"/>
      <c r="S767" s="314"/>
      <c r="T767" s="186"/>
      <c r="U767" s="186"/>
      <c r="V767" s="188"/>
      <c r="W767" s="188"/>
      <c r="X767" s="444"/>
    </row>
    <row r="768" spans="1:24" s="315" customFormat="1" x14ac:dyDescent="0.25">
      <c r="A768" s="299"/>
      <c r="B768" s="299"/>
      <c r="C768" s="99"/>
      <c r="D768" s="99"/>
      <c r="E768" s="99"/>
      <c r="F768" s="99"/>
      <c r="G768" s="99"/>
      <c r="H768" s="99"/>
      <c r="I768" s="99"/>
      <c r="J768" s="300"/>
      <c r="K768" s="443"/>
      <c r="L768" s="120"/>
      <c r="M768" s="185"/>
      <c r="N768" s="186"/>
      <c r="O768" s="314"/>
      <c r="P768" s="114"/>
      <c r="Q768" s="114"/>
      <c r="R768" s="314"/>
      <c r="S768" s="314"/>
      <c r="T768" s="186"/>
      <c r="U768" s="186"/>
      <c r="V768" s="188"/>
      <c r="W768" s="188"/>
      <c r="X768" s="444"/>
    </row>
    <row r="769" spans="1:24" s="315" customFormat="1" x14ac:dyDescent="0.25">
      <c r="A769" s="299"/>
      <c r="B769" s="299"/>
      <c r="C769" s="99"/>
      <c r="D769" s="99"/>
      <c r="E769" s="99"/>
      <c r="F769" s="99"/>
      <c r="G769" s="99"/>
      <c r="H769" s="99"/>
      <c r="I769" s="99"/>
      <c r="J769" s="300"/>
      <c r="K769" s="443"/>
      <c r="L769" s="120"/>
      <c r="M769" s="185"/>
      <c r="N769" s="186"/>
      <c r="O769" s="314"/>
      <c r="P769" s="114"/>
      <c r="Q769" s="114"/>
      <c r="R769" s="314"/>
      <c r="S769" s="314"/>
      <c r="T769" s="186"/>
      <c r="U769" s="186"/>
      <c r="V769" s="188"/>
      <c r="W769" s="188"/>
      <c r="X769" s="444"/>
    </row>
    <row r="770" spans="1:24" s="315" customFormat="1" x14ac:dyDescent="0.25">
      <c r="A770" s="299"/>
      <c r="B770" s="299"/>
      <c r="C770" s="99"/>
      <c r="D770" s="99"/>
      <c r="E770" s="99"/>
      <c r="F770" s="99"/>
      <c r="G770" s="99"/>
      <c r="H770" s="99"/>
      <c r="I770" s="99"/>
      <c r="J770" s="300"/>
      <c r="K770" s="443"/>
      <c r="L770" s="120"/>
      <c r="M770" s="185"/>
      <c r="N770" s="186"/>
      <c r="O770" s="314"/>
      <c r="P770" s="114"/>
      <c r="Q770" s="114"/>
      <c r="R770" s="314"/>
      <c r="S770" s="314"/>
      <c r="T770" s="186"/>
      <c r="U770" s="186"/>
      <c r="V770" s="188"/>
      <c r="W770" s="188"/>
      <c r="X770" s="444"/>
    </row>
    <row r="771" spans="1:24" s="315" customFormat="1" x14ac:dyDescent="0.25">
      <c r="A771" s="299"/>
      <c r="B771" s="299"/>
      <c r="C771" s="99"/>
      <c r="D771" s="99"/>
      <c r="E771" s="99"/>
      <c r="F771" s="99"/>
      <c r="G771" s="99"/>
      <c r="H771" s="99"/>
      <c r="I771" s="99"/>
      <c r="J771" s="300"/>
      <c r="K771" s="443"/>
      <c r="L771" s="120"/>
      <c r="M771" s="185"/>
      <c r="N771" s="186"/>
      <c r="O771" s="314"/>
      <c r="P771" s="114"/>
      <c r="Q771" s="114"/>
      <c r="R771" s="314"/>
      <c r="S771" s="314"/>
      <c r="T771" s="186"/>
      <c r="U771" s="186"/>
      <c r="V771" s="188"/>
      <c r="W771" s="188"/>
      <c r="X771" s="444"/>
    </row>
    <row r="772" spans="1:24" s="315" customFormat="1" x14ac:dyDescent="0.25">
      <c r="A772" s="299"/>
      <c r="B772" s="299"/>
      <c r="C772" s="99"/>
      <c r="D772" s="99"/>
      <c r="E772" s="99"/>
      <c r="F772" s="99"/>
      <c r="G772" s="99"/>
      <c r="H772" s="99"/>
      <c r="I772" s="99"/>
      <c r="J772" s="300"/>
      <c r="K772" s="443"/>
      <c r="L772" s="120"/>
      <c r="M772" s="185"/>
      <c r="N772" s="186"/>
      <c r="O772" s="314"/>
      <c r="P772" s="114"/>
      <c r="Q772" s="114"/>
      <c r="R772" s="314"/>
      <c r="S772" s="314"/>
      <c r="T772" s="186"/>
      <c r="U772" s="186"/>
      <c r="V772" s="188"/>
      <c r="W772" s="188"/>
      <c r="X772" s="444"/>
    </row>
    <row r="773" spans="1:24" s="315" customFormat="1" x14ac:dyDescent="0.25">
      <c r="A773" s="299"/>
      <c r="B773" s="299"/>
      <c r="C773" s="99"/>
      <c r="D773" s="99"/>
      <c r="E773" s="99"/>
      <c r="F773" s="99"/>
      <c r="G773" s="99"/>
      <c r="H773" s="99"/>
      <c r="I773" s="99"/>
      <c r="J773" s="300"/>
      <c r="K773" s="443"/>
      <c r="L773" s="120"/>
      <c r="M773" s="185"/>
      <c r="N773" s="186"/>
      <c r="O773" s="314"/>
      <c r="P773" s="114"/>
      <c r="Q773" s="114"/>
      <c r="R773" s="314"/>
      <c r="S773" s="314"/>
      <c r="T773" s="186"/>
      <c r="U773" s="186"/>
      <c r="V773" s="188"/>
      <c r="W773" s="188"/>
      <c r="X773" s="444"/>
    </row>
    <row r="774" spans="1:24" s="315" customFormat="1" x14ac:dyDescent="0.25">
      <c r="A774" s="299"/>
      <c r="B774" s="299"/>
      <c r="C774" s="99"/>
      <c r="D774" s="99"/>
      <c r="E774" s="99"/>
      <c r="F774" s="99"/>
      <c r="G774" s="99"/>
      <c r="H774" s="99"/>
      <c r="I774" s="99"/>
      <c r="J774" s="300"/>
      <c r="K774" s="443"/>
      <c r="L774" s="120"/>
      <c r="M774" s="185"/>
      <c r="N774" s="186"/>
      <c r="O774" s="314"/>
      <c r="P774" s="114"/>
      <c r="Q774" s="114"/>
      <c r="R774" s="314"/>
      <c r="S774" s="314"/>
      <c r="T774" s="186"/>
      <c r="U774" s="186"/>
      <c r="V774" s="188"/>
      <c r="W774" s="188"/>
      <c r="X774" s="444"/>
    </row>
    <row r="775" spans="1:24" s="315" customFormat="1" x14ac:dyDescent="0.25">
      <c r="A775" s="299"/>
      <c r="B775" s="299"/>
      <c r="C775" s="99"/>
      <c r="D775" s="99"/>
      <c r="E775" s="99"/>
      <c r="F775" s="99"/>
      <c r="G775" s="99"/>
      <c r="H775" s="99"/>
      <c r="I775" s="99"/>
      <c r="J775" s="300"/>
      <c r="K775" s="443"/>
      <c r="L775" s="120"/>
      <c r="M775" s="185"/>
      <c r="N775" s="186"/>
      <c r="O775" s="314"/>
      <c r="P775" s="114"/>
      <c r="Q775" s="114"/>
      <c r="R775" s="314"/>
      <c r="S775" s="314"/>
      <c r="T775" s="186"/>
      <c r="U775" s="186"/>
      <c r="V775" s="188"/>
      <c r="W775" s="188"/>
      <c r="X775" s="444"/>
    </row>
    <row r="776" spans="1:24" s="315" customFormat="1" x14ac:dyDescent="0.25">
      <c r="A776" s="299"/>
      <c r="B776" s="299"/>
      <c r="C776" s="99"/>
      <c r="D776" s="99"/>
      <c r="E776" s="99"/>
      <c r="F776" s="99"/>
      <c r="G776" s="99"/>
      <c r="H776" s="99"/>
      <c r="I776" s="99"/>
      <c r="J776" s="300"/>
      <c r="K776" s="443"/>
      <c r="L776" s="120"/>
      <c r="M776" s="185"/>
      <c r="N776" s="186"/>
      <c r="O776" s="314"/>
      <c r="P776" s="114"/>
      <c r="Q776" s="114"/>
      <c r="R776" s="314"/>
      <c r="S776" s="314"/>
      <c r="T776" s="186"/>
      <c r="U776" s="186"/>
      <c r="V776" s="188"/>
      <c r="W776" s="188"/>
      <c r="X776" s="444"/>
    </row>
    <row r="777" spans="1:24" s="315" customFormat="1" x14ac:dyDescent="0.25">
      <c r="A777" s="299"/>
      <c r="B777" s="299"/>
      <c r="C777" s="99"/>
      <c r="D777" s="99"/>
      <c r="E777" s="99"/>
      <c r="F777" s="99"/>
      <c r="G777" s="99"/>
      <c r="H777" s="99"/>
      <c r="I777" s="99"/>
      <c r="J777" s="300"/>
      <c r="K777" s="443"/>
      <c r="L777" s="120"/>
      <c r="M777" s="185"/>
      <c r="N777" s="186"/>
      <c r="O777" s="314"/>
      <c r="P777" s="114"/>
      <c r="Q777" s="114"/>
      <c r="R777" s="314"/>
      <c r="S777" s="314"/>
      <c r="T777" s="186"/>
      <c r="U777" s="186"/>
      <c r="V777" s="188"/>
      <c r="W777" s="188"/>
      <c r="X777" s="444"/>
    </row>
    <row r="778" spans="1:24" s="315" customFormat="1" x14ac:dyDescent="0.25">
      <c r="A778" s="299"/>
      <c r="B778" s="299"/>
      <c r="C778" s="99"/>
      <c r="D778" s="99"/>
      <c r="E778" s="99"/>
      <c r="F778" s="99"/>
      <c r="G778" s="99"/>
      <c r="H778" s="99"/>
      <c r="I778" s="99"/>
      <c r="J778" s="300"/>
      <c r="K778" s="443"/>
      <c r="L778" s="120"/>
      <c r="M778" s="185"/>
      <c r="N778" s="186"/>
      <c r="O778" s="314"/>
      <c r="P778" s="114"/>
      <c r="Q778" s="114"/>
      <c r="R778" s="314"/>
      <c r="S778" s="314"/>
      <c r="T778" s="186"/>
      <c r="U778" s="186"/>
      <c r="V778" s="188"/>
      <c r="W778" s="188"/>
      <c r="X778" s="444"/>
    </row>
    <row r="779" spans="1:24" s="315" customFormat="1" x14ac:dyDescent="0.25">
      <c r="A779" s="299"/>
      <c r="B779" s="299"/>
      <c r="C779" s="99"/>
      <c r="D779" s="99"/>
      <c r="E779" s="99"/>
      <c r="F779" s="99"/>
      <c r="G779" s="99"/>
      <c r="H779" s="99"/>
      <c r="I779" s="99"/>
      <c r="J779" s="300"/>
      <c r="K779" s="443"/>
      <c r="L779" s="120"/>
      <c r="M779" s="185"/>
      <c r="N779" s="186"/>
      <c r="O779" s="314"/>
      <c r="P779" s="114"/>
      <c r="Q779" s="114"/>
      <c r="R779" s="314"/>
      <c r="S779" s="314"/>
      <c r="T779" s="186"/>
      <c r="U779" s="186"/>
      <c r="V779" s="188"/>
      <c r="W779" s="188"/>
      <c r="X779" s="444"/>
    </row>
    <row r="780" spans="1:24" s="315" customFormat="1" x14ac:dyDescent="0.25">
      <c r="A780" s="299"/>
      <c r="B780" s="299"/>
      <c r="C780" s="99"/>
      <c r="D780" s="99"/>
      <c r="E780" s="99"/>
      <c r="F780" s="99"/>
      <c r="G780" s="99"/>
      <c r="H780" s="99"/>
      <c r="I780" s="99"/>
      <c r="J780" s="300"/>
      <c r="K780" s="443"/>
      <c r="L780" s="120"/>
      <c r="M780" s="185"/>
      <c r="N780" s="186"/>
      <c r="O780" s="314"/>
      <c r="P780" s="114"/>
      <c r="Q780" s="114"/>
      <c r="R780" s="314"/>
      <c r="S780" s="314"/>
      <c r="T780" s="186"/>
      <c r="U780" s="186"/>
      <c r="V780" s="188"/>
      <c r="W780" s="188"/>
      <c r="X780" s="444"/>
    </row>
    <row r="781" spans="1:24" s="315" customFormat="1" x14ac:dyDescent="0.25">
      <c r="A781" s="299"/>
      <c r="B781" s="299"/>
      <c r="C781" s="99"/>
      <c r="D781" s="99"/>
      <c r="E781" s="99"/>
      <c r="F781" s="99"/>
      <c r="G781" s="99"/>
      <c r="H781" s="99"/>
      <c r="I781" s="99"/>
      <c r="J781" s="300"/>
      <c r="K781" s="443"/>
      <c r="L781" s="120"/>
      <c r="M781" s="185"/>
      <c r="N781" s="186"/>
      <c r="O781" s="314"/>
      <c r="P781" s="114"/>
      <c r="Q781" s="114"/>
      <c r="R781" s="314"/>
      <c r="S781" s="314"/>
      <c r="T781" s="186"/>
      <c r="U781" s="186"/>
      <c r="V781" s="188"/>
      <c r="W781" s="188"/>
      <c r="X781" s="444"/>
    </row>
    <row r="782" spans="1:24" s="315" customFormat="1" x14ac:dyDescent="0.25">
      <c r="A782" s="299"/>
      <c r="B782" s="299"/>
      <c r="C782" s="99"/>
      <c r="D782" s="99"/>
      <c r="E782" s="99"/>
      <c r="F782" s="99"/>
      <c r="G782" s="99"/>
      <c r="H782" s="99"/>
      <c r="I782" s="99"/>
      <c r="J782" s="300"/>
      <c r="K782" s="443"/>
      <c r="L782" s="120"/>
      <c r="M782" s="185"/>
      <c r="N782" s="186"/>
      <c r="O782" s="314"/>
      <c r="P782" s="114"/>
      <c r="Q782" s="114"/>
      <c r="R782" s="314"/>
      <c r="S782" s="314"/>
      <c r="T782" s="186"/>
      <c r="U782" s="186"/>
      <c r="V782" s="188"/>
      <c r="W782" s="188"/>
      <c r="X782" s="444"/>
    </row>
    <row r="783" spans="1:24" s="315" customFormat="1" x14ac:dyDescent="0.25">
      <c r="A783" s="299"/>
      <c r="B783" s="299"/>
      <c r="C783" s="99"/>
      <c r="D783" s="99"/>
      <c r="E783" s="99"/>
      <c r="F783" s="99"/>
      <c r="G783" s="99"/>
      <c r="H783" s="99"/>
      <c r="I783" s="99"/>
      <c r="J783" s="300"/>
      <c r="K783" s="443"/>
      <c r="L783" s="120"/>
      <c r="M783" s="185"/>
      <c r="N783" s="186"/>
      <c r="O783" s="314"/>
      <c r="P783" s="114"/>
      <c r="Q783" s="114"/>
      <c r="R783" s="314"/>
      <c r="S783" s="314"/>
      <c r="T783" s="186"/>
      <c r="U783" s="186"/>
      <c r="V783" s="188"/>
      <c r="W783" s="188"/>
      <c r="X783" s="444"/>
    </row>
    <row r="784" spans="1:24" s="315" customFormat="1" x14ac:dyDescent="0.25">
      <c r="A784" s="299"/>
      <c r="B784" s="299"/>
      <c r="C784" s="99"/>
      <c r="D784" s="99"/>
      <c r="E784" s="99"/>
      <c r="F784" s="99"/>
      <c r="G784" s="99"/>
      <c r="H784" s="99"/>
      <c r="I784" s="99"/>
      <c r="J784" s="300"/>
      <c r="K784" s="443"/>
      <c r="L784" s="120"/>
      <c r="M784" s="185"/>
      <c r="N784" s="186"/>
      <c r="O784" s="314"/>
      <c r="P784" s="114"/>
      <c r="Q784" s="114"/>
      <c r="R784" s="314"/>
      <c r="S784" s="314"/>
      <c r="T784" s="186"/>
      <c r="U784" s="186"/>
      <c r="V784" s="188"/>
      <c r="W784" s="188"/>
      <c r="X784" s="444"/>
    </row>
    <row r="785" spans="1:24" s="315" customFormat="1" x14ac:dyDescent="0.25">
      <c r="A785" s="299"/>
      <c r="B785" s="299"/>
      <c r="C785" s="99"/>
      <c r="D785" s="99"/>
      <c r="E785" s="99"/>
      <c r="F785" s="99"/>
      <c r="G785" s="99"/>
      <c r="H785" s="99"/>
      <c r="I785" s="99"/>
      <c r="J785" s="300"/>
      <c r="K785" s="443"/>
      <c r="L785" s="120"/>
      <c r="M785" s="185"/>
      <c r="N785" s="186"/>
      <c r="O785" s="314"/>
      <c r="P785" s="114"/>
      <c r="Q785" s="114"/>
      <c r="R785" s="314"/>
      <c r="S785" s="314"/>
      <c r="T785" s="186"/>
      <c r="U785" s="186"/>
      <c r="V785" s="188"/>
      <c r="W785" s="188"/>
      <c r="X785" s="444"/>
    </row>
    <row r="786" spans="1:24" s="315" customFormat="1" x14ac:dyDescent="0.25">
      <c r="A786" s="299"/>
      <c r="B786" s="299"/>
      <c r="C786" s="99"/>
      <c r="D786" s="99"/>
      <c r="E786" s="99"/>
      <c r="F786" s="99"/>
      <c r="G786" s="99"/>
      <c r="H786" s="99"/>
      <c r="I786" s="99"/>
      <c r="J786" s="300"/>
      <c r="K786" s="443"/>
      <c r="L786" s="120"/>
      <c r="M786" s="185"/>
      <c r="N786" s="186"/>
      <c r="O786" s="314"/>
      <c r="P786" s="114"/>
      <c r="Q786" s="114"/>
      <c r="R786" s="314"/>
      <c r="S786" s="314"/>
      <c r="T786" s="186"/>
      <c r="U786" s="186"/>
      <c r="V786" s="188"/>
      <c r="W786" s="188"/>
      <c r="X786" s="444"/>
    </row>
    <row r="787" spans="1:24" s="315" customFormat="1" x14ac:dyDescent="0.25">
      <c r="A787" s="299"/>
      <c r="B787" s="299"/>
      <c r="C787" s="99"/>
      <c r="D787" s="99"/>
      <c r="E787" s="99"/>
      <c r="F787" s="99"/>
      <c r="G787" s="99"/>
      <c r="H787" s="99"/>
      <c r="I787" s="99"/>
      <c r="J787" s="300"/>
      <c r="K787" s="443"/>
      <c r="L787" s="120"/>
      <c r="M787" s="185"/>
      <c r="N787" s="186"/>
      <c r="O787" s="314"/>
      <c r="P787" s="114"/>
      <c r="Q787" s="114"/>
      <c r="R787" s="314"/>
      <c r="S787" s="314"/>
      <c r="T787" s="186"/>
      <c r="U787" s="186"/>
      <c r="V787" s="188"/>
      <c r="W787" s="188"/>
      <c r="X787" s="444"/>
    </row>
    <row r="788" spans="1:24" s="315" customFormat="1" x14ac:dyDescent="0.25">
      <c r="A788" s="299"/>
      <c r="B788" s="299"/>
      <c r="C788" s="99"/>
      <c r="D788" s="99"/>
      <c r="E788" s="99"/>
      <c r="F788" s="99"/>
      <c r="G788" s="99"/>
      <c r="H788" s="99"/>
      <c r="I788" s="99"/>
      <c r="J788" s="300"/>
      <c r="K788" s="443"/>
      <c r="L788" s="120"/>
      <c r="M788" s="185"/>
      <c r="N788" s="186"/>
      <c r="O788" s="314"/>
      <c r="P788" s="114"/>
      <c r="Q788" s="114"/>
      <c r="R788" s="314"/>
      <c r="S788" s="314"/>
      <c r="T788" s="186"/>
      <c r="U788" s="186"/>
      <c r="V788" s="188"/>
      <c r="W788" s="188"/>
      <c r="X788" s="444"/>
    </row>
    <row r="789" spans="1:24" s="315" customFormat="1" x14ac:dyDescent="0.25">
      <c r="A789" s="299"/>
      <c r="B789" s="299"/>
      <c r="C789" s="99"/>
      <c r="D789" s="99"/>
      <c r="E789" s="99"/>
      <c r="F789" s="99"/>
      <c r="G789" s="99"/>
      <c r="H789" s="99"/>
      <c r="I789" s="99"/>
      <c r="J789" s="300"/>
      <c r="K789" s="443"/>
      <c r="L789" s="120"/>
      <c r="M789" s="185"/>
      <c r="N789" s="186"/>
      <c r="O789" s="314"/>
      <c r="P789" s="114"/>
      <c r="Q789" s="114"/>
      <c r="R789" s="314"/>
      <c r="S789" s="314"/>
      <c r="T789" s="186"/>
      <c r="U789" s="186"/>
      <c r="V789" s="188"/>
      <c r="W789" s="188"/>
      <c r="X789" s="444"/>
    </row>
    <row r="790" spans="1:24" s="315" customFormat="1" x14ac:dyDescent="0.25">
      <c r="A790" s="299"/>
      <c r="B790" s="299"/>
      <c r="C790" s="99"/>
      <c r="D790" s="99"/>
      <c r="E790" s="99"/>
      <c r="F790" s="99"/>
      <c r="G790" s="99"/>
      <c r="H790" s="99"/>
      <c r="I790" s="99"/>
      <c r="J790" s="300"/>
      <c r="K790" s="443"/>
      <c r="L790" s="120"/>
      <c r="M790" s="185"/>
      <c r="N790" s="186"/>
      <c r="O790" s="314"/>
      <c r="P790" s="114"/>
      <c r="Q790" s="114"/>
      <c r="R790" s="314"/>
      <c r="S790" s="314"/>
      <c r="T790" s="186"/>
      <c r="U790" s="186"/>
      <c r="V790" s="188"/>
      <c r="W790" s="188"/>
      <c r="X790" s="444"/>
    </row>
    <row r="791" spans="1:24" s="315" customFormat="1" x14ac:dyDescent="0.25">
      <c r="A791" s="299"/>
      <c r="B791" s="299"/>
      <c r="C791" s="99"/>
      <c r="D791" s="99"/>
      <c r="E791" s="99"/>
      <c r="F791" s="99"/>
      <c r="G791" s="99"/>
      <c r="H791" s="99"/>
      <c r="I791" s="99"/>
      <c r="J791" s="300"/>
      <c r="K791" s="443"/>
      <c r="L791" s="120"/>
      <c r="M791" s="185"/>
      <c r="N791" s="186"/>
      <c r="O791" s="314"/>
      <c r="P791" s="114"/>
      <c r="Q791" s="114"/>
      <c r="R791" s="314"/>
      <c r="S791" s="314"/>
      <c r="T791" s="186"/>
      <c r="U791" s="186"/>
      <c r="V791" s="188"/>
      <c r="W791" s="188"/>
      <c r="X791" s="444"/>
    </row>
    <row r="792" spans="1:24" s="315" customFormat="1" x14ac:dyDescent="0.25">
      <c r="A792" s="299"/>
      <c r="B792" s="299"/>
      <c r="C792" s="99"/>
      <c r="D792" s="99"/>
      <c r="E792" s="99"/>
      <c r="F792" s="99"/>
      <c r="G792" s="99"/>
      <c r="H792" s="99"/>
      <c r="I792" s="99"/>
      <c r="J792" s="300"/>
      <c r="K792" s="443"/>
      <c r="L792" s="120"/>
      <c r="M792" s="185"/>
      <c r="N792" s="186"/>
      <c r="O792" s="314"/>
      <c r="P792" s="114"/>
      <c r="Q792" s="114"/>
      <c r="R792" s="314"/>
      <c r="S792" s="314"/>
      <c r="T792" s="186"/>
      <c r="U792" s="186"/>
      <c r="V792" s="188"/>
      <c r="W792" s="188"/>
      <c r="X792" s="444"/>
    </row>
    <row r="793" spans="1:24" s="315" customFormat="1" x14ac:dyDescent="0.25">
      <c r="A793" s="299"/>
      <c r="B793" s="299"/>
      <c r="C793" s="99"/>
      <c r="D793" s="99"/>
      <c r="E793" s="99"/>
      <c r="F793" s="99"/>
      <c r="G793" s="99"/>
      <c r="H793" s="99"/>
      <c r="I793" s="99"/>
      <c r="J793" s="300"/>
      <c r="K793" s="443"/>
      <c r="L793" s="120"/>
      <c r="M793" s="185"/>
      <c r="N793" s="186"/>
      <c r="O793" s="314"/>
      <c r="P793" s="114"/>
      <c r="Q793" s="114"/>
      <c r="R793" s="314"/>
      <c r="S793" s="314"/>
      <c r="T793" s="186"/>
      <c r="U793" s="186"/>
      <c r="V793" s="188"/>
      <c r="W793" s="188"/>
      <c r="X793" s="444"/>
    </row>
    <row r="794" spans="1:24" s="315" customFormat="1" x14ac:dyDescent="0.25">
      <c r="A794" s="299"/>
      <c r="B794" s="299"/>
      <c r="C794" s="99"/>
      <c r="D794" s="99"/>
      <c r="E794" s="99"/>
      <c r="F794" s="99"/>
      <c r="G794" s="99"/>
      <c r="H794" s="99"/>
      <c r="I794" s="99"/>
      <c r="J794" s="300"/>
      <c r="K794" s="443"/>
      <c r="L794" s="120"/>
      <c r="M794" s="185"/>
      <c r="N794" s="186"/>
      <c r="O794" s="314"/>
      <c r="P794" s="114"/>
      <c r="Q794" s="114"/>
      <c r="R794" s="314"/>
      <c r="S794" s="314"/>
      <c r="T794" s="186"/>
      <c r="U794" s="186"/>
      <c r="V794" s="188"/>
      <c r="W794" s="188"/>
      <c r="X794" s="444"/>
    </row>
    <row r="795" spans="1:24" s="315" customFormat="1" x14ac:dyDescent="0.25">
      <c r="A795" s="299"/>
      <c r="B795" s="299"/>
      <c r="C795" s="99"/>
      <c r="D795" s="99"/>
      <c r="E795" s="99"/>
      <c r="F795" s="99"/>
      <c r="G795" s="99"/>
      <c r="H795" s="99"/>
      <c r="I795" s="99"/>
      <c r="J795" s="300"/>
      <c r="K795" s="443"/>
      <c r="L795" s="120"/>
      <c r="M795" s="185"/>
      <c r="N795" s="186"/>
      <c r="O795" s="314"/>
      <c r="P795" s="114"/>
      <c r="Q795" s="114"/>
      <c r="R795" s="314"/>
      <c r="S795" s="314"/>
      <c r="T795" s="186"/>
      <c r="U795" s="186"/>
      <c r="V795" s="188"/>
      <c r="W795" s="188"/>
      <c r="X795" s="444"/>
    </row>
    <row r="796" spans="1:24" s="315" customFormat="1" x14ac:dyDescent="0.25">
      <c r="A796" s="299"/>
      <c r="B796" s="299"/>
      <c r="C796" s="99"/>
      <c r="D796" s="99"/>
      <c r="E796" s="99"/>
      <c r="F796" s="99"/>
      <c r="G796" s="99"/>
      <c r="H796" s="99"/>
      <c r="I796" s="99"/>
      <c r="J796" s="300"/>
      <c r="K796" s="443"/>
      <c r="L796" s="120"/>
      <c r="M796" s="185"/>
      <c r="N796" s="186"/>
      <c r="O796" s="314"/>
      <c r="P796" s="114"/>
      <c r="Q796" s="114"/>
      <c r="R796" s="314"/>
      <c r="S796" s="314"/>
      <c r="T796" s="186"/>
      <c r="U796" s="186"/>
      <c r="V796" s="188"/>
      <c r="W796" s="188"/>
      <c r="X796" s="444"/>
    </row>
    <row r="797" spans="1:24" s="315" customFormat="1" x14ac:dyDescent="0.25">
      <c r="A797" s="299"/>
      <c r="B797" s="299"/>
      <c r="C797" s="99"/>
      <c r="D797" s="99"/>
      <c r="E797" s="99"/>
      <c r="F797" s="99"/>
      <c r="G797" s="99"/>
      <c r="H797" s="99"/>
      <c r="I797" s="99"/>
      <c r="J797" s="300"/>
      <c r="K797" s="443"/>
      <c r="L797" s="120"/>
      <c r="M797" s="185"/>
      <c r="N797" s="186"/>
      <c r="O797" s="314"/>
      <c r="P797" s="114"/>
      <c r="Q797" s="114"/>
      <c r="R797" s="314"/>
      <c r="S797" s="314"/>
      <c r="T797" s="186"/>
      <c r="U797" s="186"/>
      <c r="V797" s="188"/>
      <c r="W797" s="188"/>
      <c r="X797" s="444"/>
    </row>
    <row r="798" spans="1:24" s="315" customFormat="1" x14ac:dyDescent="0.25">
      <c r="A798" s="299"/>
      <c r="B798" s="299"/>
      <c r="C798" s="99"/>
      <c r="D798" s="99"/>
      <c r="E798" s="99"/>
      <c r="F798" s="99"/>
      <c r="G798" s="99"/>
      <c r="H798" s="99"/>
      <c r="I798" s="99"/>
      <c r="J798" s="300"/>
      <c r="K798" s="443"/>
      <c r="L798" s="120"/>
      <c r="M798" s="185"/>
      <c r="N798" s="186"/>
      <c r="O798" s="314"/>
      <c r="P798" s="114"/>
      <c r="Q798" s="114"/>
      <c r="R798" s="314"/>
      <c r="S798" s="314"/>
      <c r="T798" s="186"/>
      <c r="U798" s="186"/>
      <c r="V798" s="188"/>
      <c r="W798" s="188"/>
      <c r="X798" s="444"/>
    </row>
    <row r="799" spans="1:24" s="315" customFormat="1" x14ac:dyDescent="0.25">
      <c r="A799" s="299"/>
      <c r="B799" s="299"/>
      <c r="C799" s="99"/>
      <c r="D799" s="99"/>
      <c r="E799" s="99"/>
      <c r="F799" s="99"/>
      <c r="G799" s="99"/>
      <c r="H799" s="99"/>
      <c r="I799" s="99"/>
      <c r="J799" s="300"/>
      <c r="K799" s="443"/>
      <c r="L799" s="120"/>
      <c r="M799" s="185"/>
      <c r="N799" s="186"/>
      <c r="O799" s="314"/>
      <c r="P799" s="114"/>
      <c r="Q799" s="114"/>
      <c r="R799" s="314"/>
      <c r="S799" s="314"/>
      <c r="T799" s="186"/>
      <c r="U799" s="186"/>
      <c r="V799" s="188"/>
      <c r="W799" s="188"/>
      <c r="X799" s="444"/>
    </row>
    <row r="800" spans="1:24" s="315" customFormat="1" x14ac:dyDescent="0.25">
      <c r="A800" s="299"/>
      <c r="B800" s="299"/>
      <c r="C800" s="99"/>
      <c r="D800" s="99"/>
      <c r="E800" s="99"/>
      <c r="F800" s="99"/>
      <c r="G800" s="99"/>
      <c r="H800" s="99"/>
      <c r="I800" s="99"/>
      <c r="J800" s="300"/>
      <c r="K800" s="443"/>
      <c r="L800" s="120"/>
      <c r="M800" s="185"/>
      <c r="N800" s="186"/>
      <c r="O800" s="314"/>
      <c r="P800" s="114"/>
      <c r="Q800" s="114"/>
      <c r="R800" s="314"/>
      <c r="S800" s="314"/>
      <c r="T800" s="186"/>
      <c r="U800" s="186"/>
      <c r="V800" s="188"/>
      <c r="W800" s="188"/>
      <c r="X800" s="444"/>
    </row>
    <row r="801" spans="1:24" s="315" customFormat="1" x14ac:dyDescent="0.25">
      <c r="A801" s="299"/>
      <c r="B801" s="299"/>
      <c r="C801" s="99"/>
      <c r="D801" s="99"/>
      <c r="E801" s="99"/>
      <c r="F801" s="99"/>
      <c r="G801" s="99"/>
      <c r="H801" s="99"/>
      <c r="I801" s="99"/>
      <c r="J801" s="300"/>
      <c r="K801" s="443"/>
      <c r="L801" s="120"/>
      <c r="M801" s="185"/>
      <c r="N801" s="186"/>
      <c r="O801" s="314"/>
      <c r="P801" s="114"/>
      <c r="Q801" s="114"/>
      <c r="R801" s="314"/>
      <c r="S801" s="314"/>
      <c r="T801" s="186"/>
      <c r="U801" s="186"/>
      <c r="V801" s="188"/>
      <c r="W801" s="188"/>
      <c r="X801" s="444"/>
    </row>
    <row r="802" spans="1:24" s="315" customFormat="1" x14ac:dyDescent="0.25">
      <c r="A802" s="299"/>
      <c r="B802" s="299"/>
      <c r="C802" s="99"/>
      <c r="D802" s="99"/>
      <c r="E802" s="99"/>
      <c r="F802" s="99"/>
      <c r="G802" s="99"/>
      <c r="H802" s="99"/>
      <c r="I802" s="99"/>
      <c r="J802" s="300"/>
      <c r="K802" s="443"/>
      <c r="L802" s="120"/>
      <c r="M802" s="185"/>
      <c r="N802" s="186"/>
      <c r="O802" s="314"/>
      <c r="P802" s="114"/>
      <c r="Q802" s="114"/>
      <c r="R802" s="314"/>
      <c r="S802" s="314"/>
      <c r="T802" s="186"/>
      <c r="U802" s="186"/>
      <c r="V802" s="188"/>
      <c r="W802" s="188"/>
      <c r="X802" s="444"/>
    </row>
    <row r="803" spans="1:24" s="315" customFormat="1" x14ac:dyDescent="0.25">
      <c r="A803" s="299"/>
      <c r="B803" s="299"/>
      <c r="C803" s="99"/>
      <c r="D803" s="99"/>
      <c r="E803" s="99"/>
      <c r="F803" s="99"/>
      <c r="G803" s="99"/>
      <c r="H803" s="99"/>
      <c r="I803" s="99"/>
      <c r="J803" s="300"/>
      <c r="K803" s="443"/>
      <c r="L803" s="120"/>
      <c r="M803" s="185"/>
      <c r="N803" s="186"/>
      <c r="O803" s="314"/>
      <c r="P803" s="114"/>
      <c r="Q803" s="114"/>
      <c r="R803" s="314"/>
      <c r="S803" s="314"/>
      <c r="T803" s="186"/>
      <c r="U803" s="186"/>
      <c r="V803" s="188"/>
      <c r="W803" s="188"/>
      <c r="X803" s="444"/>
    </row>
    <row r="804" spans="1:24" s="315" customFormat="1" x14ac:dyDescent="0.25">
      <c r="A804" s="299"/>
      <c r="B804" s="299"/>
      <c r="C804" s="99"/>
      <c r="D804" s="99"/>
      <c r="E804" s="99"/>
      <c r="F804" s="99"/>
      <c r="G804" s="99"/>
      <c r="H804" s="99"/>
      <c r="I804" s="99"/>
      <c r="J804" s="300"/>
      <c r="K804" s="443"/>
      <c r="L804" s="120"/>
      <c r="M804" s="185"/>
      <c r="N804" s="186"/>
      <c r="O804" s="314"/>
      <c r="P804" s="114"/>
      <c r="Q804" s="114"/>
      <c r="R804" s="314"/>
      <c r="S804" s="314"/>
      <c r="T804" s="186"/>
      <c r="U804" s="186"/>
      <c r="V804" s="188"/>
      <c r="W804" s="188"/>
      <c r="X804" s="444"/>
    </row>
    <row r="805" spans="1:24" s="315" customFormat="1" x14ac:dyDescent="0.25">
      <c r="A805" s="299"/>
      <c r="B805" s="299"/>
      <c r="C805" s="99"/>
      <c r="D805" s="99"/>
      <c r="E805" s="99"/>
      <c r="F805" s="99"/>
      <c r="G805" s="99"/>
      <c r="H805" s="99"/>
      <c r="I805" s="99"/>
      <c r="J805" s="300"/>
      <c r="K805" s="443"/>
      <c r="L805" s="120"/>
      <c r="M805" s="185"/>
      <c r="N805" s="186"/>
      <c r="O805" s="314"/>
      <c r="P805" s="114"/>
      <c r="Q805" s="114"/>
      <c r="R805" s="314"/>
      <c r="S805" s="314"/>
      <c r="T805" s="186"/>
      <c r="U805" s="186"/>
      <c r="V805" s="188"/>
      <c r="W805" s="188"/>
      <c r="X805" s="444"/>
    </row>
    <row r="806" spans="1:24" s="315" customFormat="1" x14ac:dyDescent="0.25">
      <c r="A806" s="299"/>
      <c r="B806" s="299"/>
      <c r="C806" s="99"/>
      <c r="D806" s="99"/>
      <c r="E806" s="99"/>
      <c r="F806" s="99"/>
      <c r="G806" s="99"/>
      <c r="H806" s="99"/>
      <c r="I806" s="99"/>
      <c r="J806" s="300"/>
      <c r="K806" s="443"/>
      <c r="L806" s="120"/>
      <c r="M806" s="185"/>
      <c r="N806" s="186"/>
      <c r="O806" s="314"/>
      <c r="P806" s="114"/>
      <c r="Q806" s="114"/>
      <c r="R806" s="314"/>
      <c r="S806" s="314"/>
      <c r="T806" s="186"/>
      <c r="U806" s="186"/>
      <c r="V806" s="188"/>
      <c r="W806" s="188"/>
      <c r="X806" s="444"/>
    </row>
    <row r="807" spans="1:24" s="315" customFormat="1" x14ac:dyDescent="0.25">
      <c r="A807" s="299"/>
      <c r="B807" s="299"/>
      <c r="C807" s="99"/>
      <c r="D807" s="99"/>
      <c r="E807" s="99"/>
      <c r="F807" s="99"/>
      <c r="G807" s="99"/>
      <c r="H807" s="99"/>
      <c r="I807" s="99"/>
      <c r="J807" s="300"/>
      <c r="K807" s="443"/>
      <c r="L807" s="120"/>
      <c r="M807" s="185"/>
      <c r="N807" s="186"/>
      <c r="O807" s="314"/>
      <c r="P807" s="114"/>
      <c r="Q807" s="114"/>
      <c r="R807" s="314"/>
      <c r="S807" s="314"/>
      <c r="T807" s="186"/>
      <c r="U807" s="186"/>
      <c r="V807" s="188"/>
      <c r="W807" s="188"/>
      <c r="X807" s="444"/>
    </row>
    <row r="808" spans="1:24" s="315" customFormat="1" x14ac:dyDescent="0.25">
      <c r="A808" s="299"/>
      <c r="B808" s="299"/>
      <c r="C808" s="99"/>
      <c r="D808" s="99"/>
      <c r="E808" s="99"/>
      <c r="F808" s="99"/>
      <c r="G808" s="99"/>
      <c r="H808" s="99"/>
      <c r="I808" s="99"/>
      <c r="J808" s="300"/>
      <c r="K808" s="443"/>
      <c r="L808" s="120"/>
      <c r="M808" s="185"/>
      <c r="N808" s="186"/>
      <c r="O808" s="314"/>
      <c r="P808" s="114"/>
      <c r="Q808" s="114"/>
      <c r="R808" s="314"/>
      <c r="S808" s="314"/>
      <c r="T808" s="186"/>
      <c r="U808" s="186"/>
      <c r="V808" s="188"/>
      <c r="W808" s="188"/>
      <c r="X808" s="444"/>
    </row>
    <row r="809" spans="1:24" s="315" customFormat="1" x14ac:dyDescent="0.25">
      <c r="A809" s="299"/>
      <c r="B809" s="299"/>
      <c r="C809" s="99"/>
      <c r="D809" s="99"/>
      <c r="E809" s="99"/>
      <c r="F809" s="99"/>
      <c r="G809" s="99"/>
      <c r="H809" s="99"/>
      <c r="I809" s="99"/>
      <c r="J809" s="300"/>
      <c r="K809" s="443"/>
      <c r="L809" s="120"/>
      <c r="M809" s="185"/>
      <c r="N809" s="186"/>
      <c r="O809" s="314"/>
      <c r="P809" s="114"/>
      <c r="Q809" s="114"/>
      <c r="R809" s="314"/>
      <c r="S809" s="314"/>
      <c r="T809" s="186"/>
      <c r="U809" s="186"/>
      <c r="V809" s="188"/>
      <c r="W809" s="188"/>
      <c r="X809" s="444"/>
    </row>
    <row r="810" spans="1:24" s="315" customFormat="1" x14ac:dyDescent="0.25">
      <c r="A810" s="299"/>
      <c r="B810" s="299"/>
      <c r="C810" s="99"/>
      <c r="D810" s="99"/>
      <c r="E810" s="99"/>
      <c r="F810" s="99"/>
      <c r="G810" s="99"/>
      <c r="H810" s="99"/>
      <c r="I810" s="99"/>
      <c r="J810" s="300"/>
      <c r="K810" s="443"/>
      <c r="L810" s="120"/>
      <c r="M810" s="185"/>
      <c r="N810" s="186"/>
      <c r="O810" s="314"/>
      <c r="P810" s="114"/>
      <c r="Q810" s="114"/>
      <c r="R810" s="314"/>
      <c r="S810" s="314"/>
      <c r="T810" s="186"/>
      <c r="U810" s="186"/>
      <c r="V810" s="188"/>
      <c r="W810" s="188"/>
      <c r="X810" s="444"/>
    </row>
    <row r="811" spans="1:24" s="315" customFormat="1" x14ac:dyDescent="0.25">
      <c r="A811" s="299"/>
      <c r="B811" s="299"/>
      <c r="C811" s="99"/>
      <c r="D811" s="99"/>
      <c r="E811" s="99"/>
      <c r="F811" s="99"/>
      <c r="G811" s="99"/>
      <c r="H811" s="99"/>
      <c r="I811" s="99"/>
      <c r="J811" s="300"/>
      <c r="K811" s="443"/>
      <c r="L811" s="120"/>
      <c r="M811" s="185"/>
      <c r="N811" s="186"/>
      <c r="O811" s="314"/>
      <c r="P811" s="114"/>
      <c r="Q811" s="114"/>
      <c r="R811" s="314"/>
      <c r="S811" s="314"/>
      <c r="T811" s="186"/>
      <c r="U811" s="186"/>
      <c r="V811" s="188"/>
      <c r="W811" s="188"/>
      <c r="X811" s="444"/>
    </row>
    <row r="812" spans="1:24" s="315" customFormat="1" x14ac:dyDescent="0.25">
      <c r="A812" s="299"/>
      <c r="B812" s="299"/>
      <c r="C812" s="99"/>
      <c r="D812" s="99"/>
      <c r="E812" s="99"/>
      <c r="F812" s="99"/>
      <c r="G812" s="99"/>
      <c r="H812" s="99"/>
      <c r="I812" s="99"/>
      <c r="J812" s="300"/>
      <c r="K812" s="443"/>
      <c r="L812" s="120"/>
      <c r="M812" s="185"/>
      <c r="N812" s="186"/>
      <c r="O812" s="314"/>
      <c r="P812" s="114"/>
      <c r="Q812" s="114"/>
      <c r="R812" s="314"/>
      <c r="S812" s="314"/>
      <c r="T812" s="186"/>
      <c r="U812" s="186"/>
      <c r="V812" s="188"/>
      <c r="W812" s="188"/>
      <c r="X812" s="444"/>
    </row>
    <row r="813" spans="1:24" s="315" customFormat="1" x14ac:dyDescent="0.25">
      <c r="A813" s="299"/>
      <c r="B813" s="299"/>
      <c r="C813" s="99"/>
      <c r="D813" s="99"/>
      <c r="E813" s="99"/>
      <c r="F813" s="99"/>
      <c r="G813" s="99"/>
      <c r="H813" s="99"/>
      <c r="I813" s="99"/>
      <c r="J813" s="300"/>
      <c r="K813" s="443"/>
      <c r="L813" s="120"/>
      <c r="M813" s="185"/>
      <c r="N813" s="186"/>
      <c r="O813" s="314"/>
      <c r="P813" s="114"/>
      <c r="Q813" s="114"/>
      <c r="R813" s="314"/>
      <c r="S813" s="314"/>
      <c r="T813" s="186"/>
      <c r="U813" s="186"/>
      <c r="V813" s="188"/>
      <c r="W813" s="188"/>
      <c r="X813" s="444"/>
    </row>
    <row r="814" spans="1:24" s="315" customFormat="1" x14ac:dyDescent="0.25">
      <c r="A814" s="299"/>
      <c r="B814" s="299"/>
      <c r="C814" s="99"/>
      <c r="D814" s="99"/>
      <c r="E814" s="99"/>
      <c r="F814" s="99"/>
      <c r="G814" s="99"/>
      <c r="H814" s="99"/>
      <c r="I814" s="99"/>
      <c r="J814" s="300"/>
      <c r="K814" s="443"/>
      <c r="L814" s="120"/>
      <c r="M814" s="185"/>
      <c r="N814" s="186"/>
      <c r="O814" s="314"/>
      <c r="P814" s="114"/>
      <c r="Q814" s="114"/>
      <c r="R814" s="314"/>
      <c r="S814" s="314"/>
      <c r="T814" s="186"/>
      <c r="U814" s="186"/>
      <c r="V814" s="188"/>
      <c r="W814" s="188"/>
      <c r="X814" s="444"/>
    </row>
    <row r="815" spans="1:24" s="315" customFormat="1" x14ac:dyDescent="0.25">
      <c r="A815" s="299"/>
      <c r="B815" s="299"/>
      <c r="C815" s="99"/>
      <c r="D815" s="99"/>
      <c r="E815" s="99"/>
      <c r="F815" s="99"/>
      <c r="G815" s="99"/>
      <c r="H815" s="99"/>
      <c r="I815" s="99"/>
      <c r="J815" s="300"/>
      <c r="K815" s="443"/>
      <c r="L815" s="120"/>
      <c r="M815" s="185"/>
      <c r="N815" s="186"/>
      <c r="O815" s="314"/>
      <c r="P815" s="114"/>
      <c r="Q815" s="114"/>
      <c r="R815" s="314"/>
      <c r="S815" s="314"/>
      <c r="T815" s="186"/>
      <c r="U815" s="186"/>
      <c r="V815" s="188"/>
      <c r="W815" s="188"/>
      <c r="X815" s="444"/>
    </row>
    <row r="816" spans="1:24" s="315" customFormat="1" x14ac:dyDescent="0.25">
      <c r="A816" s="299"/>
      <c r="B816" s="299"/>
      <c r="C816" s="99"/>
      <c r="D816" s="99"/>
      <c r="E816" s="99"/>
      <c r="F816" s="99"/>
      <c r="G816" s="99"/>
      <c r="H816" s="99"/>
      <c r="I816" s="99"/>
      <c r="J816" s="300"/>
      <c r="K816" s="443"/>
      <c r="L816" s="120"/>
      <c r="M816" s="185"/>
      <c r="N816" s="186"/>
      <c r="O816" s="314"/>
      <c r="P816" s="114"/>
      <c r="Q816" s="114"/>
      <c r="R816" s="314"/>
      <c r="S816" s="314"/>
      <c r="T816" s="186"/>
      <c r="U816" s="186"/>
      <c r="V816" s="188"/>
      <c r="W816" s="188"/>
      <c r="X816" s="444"/>
    </row>
    <row r="817" spans="1:24" s="315" customFormat="1" x14ac:dyDescent="0.25">
      <c r="A817" s="299"/>
      <c r="B817" s="299"/>
      <c r="C817" s="99"/>
      <c r="D817" s="99"/>
      <c r="E817" s="99"/>
      <c r="F817" s="99"/>
      <c r="G817" s="99"/>
      <c r="H817" s="99"/>
      <c r="I817" s="99"/>
      <c r="J817" s="300"/>
      <c r="K817" s="443"/>
      <c r="L817" s="120"/>
      <c r="M817" s="185"/>
      <c r="N817" s="186"/>
      <c r="O817" s="314"/>
      <c r="P817" s="114"/>
      <c r="Q817" s="114"/>
      <c r="R817" s="314"/>
      <c r="S817" s="314"/>
      <c r="T817" s="186"/>
      <c r="U817" s="186"/>
      <c r="V817" s="188"/>
      <c r="W817" s="188"/>
      <c r="X817" s="444"/>
    </row>
    <row r="818" spans="1:24" s="315" customFormat="1" x14ac:dyDescent="0.25">
      <c r="A818" s="299"/>
      <c r="B818" s="299"/>
      <c r="C818" s="99"/>
      <c r="D818" s="99"/>
      <c r="E818" s="99"/>
      <c r="F818" s="99"/>
      <c r="G818" s="99"/>
      <c r="H818" s="99"/>
      <c r="I818" s="99"/>
      <c r="J818" s="300"/>
      <c r="K818" s="443"/>
      <c r="L818" s="120"/>
      <c r="M818" s="185"/>
      <c r="N818" s="186"/>
      <c r="O818" s="314"/>
      <c r="P818" s="114"/>
      <c r="Q818" s="114"/>
      <c r="R818" s="314"/>
      <c r="S818" s="314"/>
      <c r="T818" s="186"/>
      <c r="U818" s="186"/>
      <c r="V818" s="188"/>
      <c r="W818" s="188"/>
      <c r="X818" s="444"/>
    </row>
    <row r="819" spans="1:24" s="315" customFormat="1" x14ac:dyDescent="0.25">
      <c r="A819" s="299"/>
      <c r="B819" s="299"/>
      <c r="C819" s="99"/>
      <c r="D819" s="99"/>
      <c r="E819" s="99"/>
      <c r="F819" s="99"/>
      <c r="G819" s="99"/>
      <c r="H819" s="99"/>
      <c r="I819" s="99"/>
      <c r="J819" s="300"/>
      <c r="K819" s="443"/>
      <c r="L819" s="120"/>
      <c r="M819" s="185"/>
      <c r="N819" s="186"/>
      <c r="O819" s="314"/>
      <c r="P819" s="114"/>
      <c r="Q819" s="114"/>
      <c r="R819" s="314"/>
      <c r="S819" s="314"/>
      <c r="T819" s="186"/>
      <c r="U819" s="186"/>
      <c r="V819" s="188"/>
      <c r="W819" s="188"/>
      <c r="X819" s="444"/>
    </row>
    <row r="820" spans="1:24" s="315" customFormat="1" x14ac:dyDescent="0.25">
      <c r="A820" s="299"/>
      <c r="B820" s="299"/>
      <c r="C820" s="99"/>
      <c r="D820" s="99"/>
      <c r="E820" s="99"/>
      <c r="F820" s="99"/>
      <c r="G820" s="99"/>
      <c r="H820" s="99"/>
      <c r="I820" s="99"/>
      <c r="J820" s="300"/>
      <c r="K820" s="443"/>
      <c r="L820" s="120"/>
      <c r="M820" s="185"/>
      <c r="N820" s="186"/>
      <c r="O820" s="314"/>
      <c r="P820" s="114"/>
      <c r="Q820" s="114"/>
      <c r="R820" s="314"/>
      <c r="S820" s="314"/>
      <c r="T820" s="186"/>
      <c r="U820" s="186"/>
      <c r="V820" s="188"/>
      <c r="W820" s="188"/>
      <c r="X820" s="444"/>
    </row>
    <row r="821" spans="1:24" s="315" customFormat="1" x14ac:dyDescent="0.25">
      <c r="A821" s="299"/>
      <c r="B821" s="299"/>
      <c r="C821" s="99"/>
      <c r="D821" s="99"/>
      <c r="E821" s="99"/>
      <c r="F821" s="99"/>
      <c r="G821" s="99"/>
      <c r="H821" s="99"/>
      <c r="I821" s="99"/>
      <c r="J821" s="300"/>
      <c r="K821" s="443"/>
      <c r="L821" s="120"/>
      <c r="M821" s="185"/>
      <c r="N821" s="186"/>
      <c r="O821" s="314"/>
      <c r="P821" s="114"/>
      <c r="Q821" s="114"/>
      <c r="R821" s="314"/>
      <c r="S821" s="314"/>
      <c r="T821" s="186"/>
      <c r="U821" s="186"/>
      <c r="V821" s="188"/>
      <c r="W821" s="188"/>
      <c r="X821" s="444"/>
    </row>
    <row r="822" spans="1:24" s="315" customFormat="1" x14ac:dyDescent="0.25">
      <c r="A822" s="299"/>
      <c r="B822" s="299"/>
      <c r="C822" s="99"/>
      <c r="D822" s="99"/>
      <c r="E822" s="99"/>
      <c r="F822" s="99"/>
      <c r="G822" s="99"/>
      <c r="H822" s="99"/>
      <c r="I822" s="99"/>
      <c r="J822" s="300"/>
      <c r="K822" s="443"/>
      <c r="L822" s="120"/>
      <c r="M822" s="185"/>
      <c r="N822" s="186"/>
      <c r="O822" s="314"/>
      <c r="P822" s="114"/>
      <c r="Q822" s="114"/>
      <c r="R822" s="314"/>
      <c r="S822" s="314"/>
      <c r="T822" s="186"/>
      <c r="U822" s="186"/>
      <c r="V822" s="188"/>
      <c r="W822" s="188"/>
      <c r="X822" s="444"/>
    </row>
    <row r="823" spans="1:24" s="315" customFormat="1" x14ac:dyDescent="0.25">
      <c r="A823" s="299"/>
      <c r="B823" s="299"/>
      <c r="C823" s="99"/>
      <c r="D823" s="99"/>
      <c r="E823" s="99"/>
      <c r="F823" s="99"/>
      <c r="G823" s="99"/>
      <c r="H823" s="99"/>
      <c r="I823" s="99"/>
      <c r="J823" s="300"/>
      <c r="K823" s="443"/>
      <c r="L823" s="120"/>
      <c r="M823" s="185"/>
      <c r="N823" s="186"/>
      <c r="O823" s="314"/>
      <c r="P823" s="114"/>
      <c r="Q823" s="114"/>
      <c r="R823" s="314"/>
      <c r="S823" s="314"/>
      <c r="T823" s="186"/>
      <c r="U823" s="186"/>
      <c r="V823" s="188"/>
      <c r="W823" s="188"/>
      <c r="X823" s="444"/>
    </row>
    <row r="824" spans="1:24" s="315" customFormat="1" x14ac:dyDescent="0.25">
      <c r="A824" s="299"/>
      <c r="B824" s="299"/>
      <c r="C824" s="99"/>
      <c r="D824" s="99"/>
      <c r="E824" s="99"/>
      <c r="F824" s="99"/>
      <c r="G824" s="99"/>
      <c r="H824" s="99"/>
      <c r="I824" s="99"/>
      <c r="J824" s="300"/>
      <c r="K824" s="443"/>
      <c r="L824" s="120"/>
      <c r="M824" s="185"/>
      <c r="N824" s="186"/>
      <c r="O824" s="314"/>
      <c r="P824" s="114"/>
      <c r="Q824" s="114"/>
      <c r="R824" s="314"/>
      <c r="S824" s="314"/>
      <c r="T824" s="186"/>
      <c r="U824" s="186"/>
      <c r="V824" s="188"/>
      <c r="W824" s="188"/>
      <c r="X824" s="444"/>
    </row>
    <row r="825" spans="1:24" s="315" customFormat="1" x14ac:dyDescent="0.25">
      <c r="A825" s="299"/>
      <c r="B825" s="299"/>
      <c r="C825" s="99"/>
      <c r="D825" s="99"/>
      <c r="E825" s="99"/>
      <c r="F825" s="99"/>
      <c r="G825" s="99"/>
      <c r="H825" s="99"/>
      <c r="I825" s="99"/>
      <c r="J825" s="300"/>
      <c r="K825" s="443"/>
      <c r="L825" s="120"/>
      <c r="M825" s="185"/>
      <c r="N825" s="186"/>
      <c r="O825" s="314"/>
      <c r="P825" s="114"/>
      <c r="Q825" s="114"/>
      <c r="R825" s="314"/>
      <c r="S825" s="314"/>
      <c r="T825" s="186"/>
      <c r="U825" s="186"/>
      <c r="V825" s="188"/>
      <c r="W825" s="188"/>
      <c r="X825" s="444"/>
    </row>
    <row r="826" spans="1:24" s="315" customFormat="1" x14ac:dyDescent="0.25">
      <c r="A826" s="299"/>
      <c r="B826" s="299"/>
      <c r="C826" s="99"/>
      <c r="D826" s="99"/>
      <c r="E826" s="99"/>
      <c r="F826" s="99"/>
      <c r="G826" s="99"/>
      <c r="H826" s="99"/>
      <c r="I826" s="99"/>
      <c r="J826" s="300"/>
      <c r="K826" s="443"/>
      <c r="L826" s="120"/>
      <c r="M826" s="185"/>
      <c r="N826" s="186"/>
      <c r="O826" s="314"/>
      <c r="P826" s="114"/>
      <c r="Q826" s="114"/>
      <c r="R826" s="314"/>
      <c r="S826" s="314"/>
      <c r="T826" s="186"/>
      <c r="U826" s="186"/>
      <c r="V826" s="188"/>
      <c r="W826" s="188"/>
      <c r="X826" s="444"/>
    </row>
    <row r="827" spans="1:24" s="315" customFormat="1" x14ac:dyDescent="0.25">
      <c r="A827" s="299"/>
      <c r="B827" s="299"/>
      <c r="C827" s="99"/>
      <c r="D827" s="99"/>
      <c r="E827" s="99"/>
      <c r="F827" s="99"/>
      <c r="G827" s="99"/>
      <c r="H827" s="99"/>
      <c r="I827" s="99"/>
      <c r="J827" s="300"/>
      <c r="K827" s="443"/>
      <c r="L827" s="120"/>
      <c r="M827" s="185"/>
      <c r="N827" s="186"/>
      <c r="O827" s="314"/>
      <c r="P827" s="114"/>
      <c r="Q827" s="114"/>
      <c r="R827" s="314"/>
      <c r="S827" s="314"/>
      <c r="T827" s="186"/>
      <c r="U827" s="186"/>
      <c r="V827" s="188"/>
      <c r="W827" s="188"/>
      <c r="X827" s="444"/>
    </row>
    <row r="828" spans="1:24" s="315" customFormat="1" x14ac:dyDescent="0.25">
      <c r="A828" s="299"/>
      <c r="B828" s="299"/>
      <c r="C828" s="99"/>
      <c r="D828" s="99"/>
      <c r="E828" s="99"/>
      <c r="F828" s="99"/>
      <c r="G828" s="99"/>
      <c r="H828" s="99"/>
      <c r="I828" s="99"/>
      <c r="J828" s="300"/>
      <c r="K828" s="443"/>
      <c r="L828" s="120"/>
      <c r="M828" s="185"/>
      <c r="N828" s="186"/>
      <c r="O828" s="314"/>
      <c r="P828" s="114"/>
      <c r="Q828" s="114"/>
      <c r="R828" s="314"/>
      <c r="S828" s="314"/>
      <c r="T828" s="186"/>
      <c r="U828" s="186"/>
      <c r="V828" s="188"/>
      <c r="W828" s="188"/>
      <c r="X828" s="444"/>
    </row>
    <row r="829" spans="1:24" s="315" customFormat="1" x14ac:dyDescent="0.25">
      <c r="A829" s="299"/>
      <c r="B829" s="299"/>
      <c r="C829" s="99"/>
      <c r="D829" s="99"/>
      <c r="E829" s="99"/>
      <c r="F829" s="99"/>
      <c r="G829" s="99"/>
      <c r="H829" s="99"/>
      <c r="I829" s="99"/>
      <c r="J829" s="300"/>
      <c r="K829" s="443"/>
      <c r="L829" s="120"/>
      <c r="M829" s="185"/>
      <c r="N829" s="186"/>
      <c r="O829" s="314"/>
      <c r="P829" s="114"/>
      <c r="Q829" s="114"/>
      <c r="R829" s="314"/>
      <c r="S829" s="314"/>
      <c r="T829" s="186"/>
      <c r="U829" s="186"/>
      <c r="V829" s="188"/>
      <c r="W829" s="188"/>
      <c r="X829" s="444"/>
    </row>
    <row r="830" spans="1:24" s="315" customFormat="1" x14ac:dyDescent="0.25">
      <c r="A830" s="299"/>
      <c r="B830" s="299"/>
      <c r="C830" s="99"/>
      <c r="D830" s="99"/>
      <c r="E830" s="99"/>
      <c r="F830" s="99"/>
      <c r="G830" s="99"/>
      <c r="H830" s="99"/>
      <c r="I830" s="99"/>
      <c r="J830" s="300"/>
      <c r="K830" s="443"/>
      <c r="L830" s="120"/>
      <c r="M830" s="185"/>
      <c r="N830" s="186"/>
      <c r="O830" s="314"/>
      <c r="P830" s="114"/>
      <c r="Q830" s="114"/>
      <c r="R830" s="314"/>
      <c r="S830" s="314"/>
      <c r="T830" s="186"/>
      <c r="U830" s="186"/>
      <c r="V830" s="188"/>
      <c r="W830" s="188"/>
      <c r="X830" s="444"/>
    </row>
    <row r="831" spans="1:24" s="315" customFormat="1" x14ac:dyDescent="0.25">
      <c r="A831" s="299"/>
      <c r="B831" s="299"/>
      <c r="C831" s="99"/>
      <c r="D831" s="99"/>
      <c r="E831" s="99"/>
      <c r="F831" s="99"/>
      <c r="G831" s="99"/>
      <c r="H831" s="99"/>
      <c r="I831" s="99"/>
      <c r="J831" s="300"/>
      <c r="K831" s="443"/>
      <c r="L831" s="120"/>
      <c r="M831" s="185"/>
      <c r="N831" s="186"/>
      <c r="O831" s="314"/>
      <c r="P831" s="114"/>
      <c r="Q831" s="114"/>
      <c r="R831" s="314"/>
      <c r="S831" s="314"/>
      <c r="T831" s="186"/>
      <c r="U831" s="186"/>
      <c r="V831" s="188"/>
      <c r="W831" s="188"/>
      <c r="X831" s="444"/>
    </row>
    <row r="832" spans="1:24" s="315" customFormat="1" x14ac:dyDescent="0.25">
      <c r="A832" s="299"/>
      <c r="B832" s="299"/>
      <c r="C832" s="99"/>
      <c r="D832" s="99"/>
      <c r="E832" s="99"/>
      <c r="F832" s="99"/>
      <c r="G832" s="99"/>
      <c r="H832" s="99"/>
      <c r="I832" s="99"/>
      <c r="J832" s="300"/>
      <c r="K832" s="443"/>
      <c r="L832" s="120"/>
      <c r="M832" s="185"/>
      <c r="N832" s="186"/>
      <c r="O832" s="314"/>
      <c r="P832" s="114"/>
      <c r="Q832" s="114"/>
      <c r="R832" s="314"/>
      <c r="S832" s="314"/>
      <c r="T832" s="186"/>
      <c r="U832" s="186"/>
      <c r="V832" s="188"/>
      <c r="W832" s="188"/>
      <c r="X832" s="444"/>
    </row>
  </sheetData>
  <autoFilter ref="A3:X3"/>
  <mergeCells count="8">
    <mergeCell ref="A24:X24"/>
    <mergeCell ref="A38:X38"/>
    <mergeCell ref="A4:X4"/>
    <mergeCell ref="A11:X11"/>
    <mergeCell ref="A13:X13"/>
    <mergeCell ref="A17:X17"/>
    <mergeCell ref="A19:X19"/>
    <mergeCell ref="A22:X22"/>
  </mergeCells>
  <dataValidations count="5">
    <dataValidation type="list" allowBlank="1" showInputMessage="1" showErrorMessage="1" sqref="R20:R21 R23 R18 R14:R16 R5:R10 R12 R25:R37 R39">
      <formula1>Status</formula1>
    </dataValidation>
    <dataValidation type="list" allowBlank="1" showInputMessage="1" showErrorMessage="1" sqref="M5:M10 M18 M23 M12 M14:M16 M21 M25:M37 M39">
      <formula1>"Met by Demo, Not met by Demo, Will not be demonstrated, To be Demonstrated"</formula1>
    </dataValidation>
    <dataValidation type="list" allowBlank="1" showInputMessage="1" showErrorMessage="1" sqref="N18 N25:N30 N23 N12 N5:N10 N14:N16 N21 N32:N37 N39">
      <formula1>"Yes,No,N/A"</formula1>
    </dataValidation>
    <dataValidation type="list" allowBlank="1" showInputMessage="1" showErrorMessage="1" sqref="X5:X10 X12 X23 X18 X14:X16 X20:X21 X25:X37 X39">
      <formula1>"Business/Policy,Functional,Non-Functional,Interface,Data,Notifications, Reporting"</formula1>
    </dataValidation>
    <dataValidation type="list" allowBlank="1" showInputMessage="1" showErrorMessage="1" sqref="K5:K10 K12 K14:K16 K18 K20:K21 K23 K25:K37 K39">
      <formula1>"Met,Validated,Open,Deleted, Deferred,Duplicate "</formula1>
    </dataValidation>
  </dataValidations>
  <pageMargins left="0.25" right="0.25" top="0.75" bottom="0.75" header="0.3" footer="0.3"/>
  <pageSetup paperSize="5" scale="79" fitToHeight="0" orientation="landscape" r:id="rId1"/>
  <headerFooter>
    <oddHeader>&amp;CAppendix B_HI Connector RFP_Business and Technical Requirements Matrix</oddHeader>
    <oddFooter>&amp;CPage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46"/>
  <sheetViews>
    <sheetView tabSelected="1" zoomScale="80" zoomScaleNormal="80" workbookViewId="0">
      <selection activeCell="A11" sqref="A11:X11"/>
    </sheetView>
  </sheetViews>
  <sheetFormatPr defaultColWidth="9.109375" defaultRowHeight="131.25" customHeight="1" x14ac:dyDescent="0.25"/>
  <cols>
    <col min="1" max="1" width="8.6640625" style="299" customWidth="1"/>
    <col min="2" max="2" width="15.6640625" style="299" hidden="1" customWidth="1"/>
    <col min="3" max="4" width="15.6640625" style="99" customWidth="1"/>
    <col min="5" max="5" width="15.6640625" style="99" hidden="1" customWidth="1"/>
    <col min="6" max="6" width="15.6640625" style="99" customWidth="1"/>
    <col min="7" max="7" width="65.6640625" style="99" customWidth="1"/>
    <col min="8" max="8" width="10.6640625" style="99" hidden="1" customWidth="1"/>
    <col min="9" max="9" width="30.6640625" style="99" hidden="1" customWidth="1"/>
    <col min="10" max="10" width="30.6640625" style="300" hidden="1" customWidth="1"/>
    <col min="11" max="11" width="13.6640625" style="445" customWidth="1"/>
    <col min="12" max="12" width="13.6640625" style="98" hidden="1" customWidth="1"/>
    <col min="13" max="13" width="20.6640625" style="98" hidden="1" customWidth="1"/>
    <col min="14" max="14" width="10.6640625" style="98" hidden="1" customWidth="1"/>
    <col min="15" max="15" width="30.6640625" style="98" customWidth="1"/>
    <col min="16" max="17" width="16.6640625" style="98" customWidth="1"/>
    <col min="18" max="18" width="30.6640625" style="98" hidden="1" customWidth="1"/>
    <col min="19" max="20" width="9.109375" style="98" hidden="1" customWidth="1"/>
    <col min="21" max="21" width="19.88671875" style="98" hidden="1" customWidth="1"/>
    <col min="22" max="22" width="9.109375" style="98" hidden="1" customWidth="1"/>
    <col min="23" max="23" width="20.88671875" style="98" hidden="1" customWidth="1"/>
    <col min="24" max="24" width="18.6640625" style="445" customWidth="1"/>
    <col min="25" max="25" width="9.109375" style="98"/>
    <col min="26" max="33" width="10.6640625" style="98" customWidth="1"/>
    <col min="34" max="16384" width="9.109375" style="98"/>
  </cols>
  <sheetData>
    <row r="1" spans="1:33" ht="20.100000000000001" customHeight="1" x14ac:dyDescent="0.25">
      <c r="A1" s="343" t="s">
        <v>3437</v>
      </c>
      <c r="B1" s="105"/>
      <c r="C1" s="105"/>
      <c r="D1" s="105"/>
      <c r="E1" s="105"/>
      <c r="F1" s="105"/>
      <c r="G1" s="105"/>
      <c r="H1" s="105"/>
      <c r="I1" s="293"/>
      <c r="J1" s="107"/>
      <c r="Z1" s="346"/>
      <c r="AA1" s="346"/>
      <c r="AB1" s="346"/>
      <c r="AC1" s="346"/>
      <c r="AD1" s="346"/>
      <c r="AE1" s="346"/>
      <c r="AF1" s="346"/>
      <c r="AG1" s="346"/>
    </row>
    <row r="2" spans="1:33" ht="20.100000000000001" customHeight="1" x14ac:dyDescent="0.25">
      <c r="A2" s="344"/>
      <c r="B2" s="279"/>
      <c r="C2" s="279"/>
      <c r="D2" s="279"/>
      <c r="E2" s="279"/>
      <c r="F2" s="279"/>
      <c r="G2" s="279"/>
      <c r="H2" s="279"/>
      <c r="I2" s="295"/>
      <c r="J2" s="239"/>
      <c r="AG2" s="467"/>
    </row>
    <row r="3" spans="1:33" s="280" customFormat="1" ht="42.75" customHeight="1" x14ac:dyDescent="0.25">
      <c r="A3" s="332" t="s">
        <v>1386</v>
      </c>
      <c r="B3" s="332" t="s">
        <v>2634</v>
      </c>
      <c r="C3" s="332" t="s">
        <v>1387</v>
      </c>
      <c r="D3" s="332" t="s">
        <v>1388</v>
      </c>
      <c r="E3" s="332" t="s">
        <v>2635</v>
      </c>
      <c r="F3" s="332" t="s">
        <v>2364</v>
      </c>
      <c r="G3" s="332" t="s">
        <v>1389</v>
      </c>
      <c r="H3" s="309" t="s">
        <v>340</v>
      </c>
      <c r="I3" s="309" t="s">
        <v>342</v>
      </c>
      <c r="J3" s="310" t="s">
        <v>1967</v>
      </c>
      <c r="K3" s="302" t="s">
        <v>2633</v>
      </c>
      <c r="L3" s="302" t="s">
        <v>2631</v>
      </c>
      <c r="M3" s="302" t="s">
        <v>2630</v>
      </c>
      <c r="N3" s="302" t="s">
        <v>2629</v>
      </c>
      <c r="O3" s="302" t="s">
        <v>2386</v>
      </c>
      <c r="P3" s="302" t="s">
        <v>2628</v>
      </c>
      <c r="Q3" s="302" t="s">
        <v>2627</v>
      </c>
      <c r="R3" s="302" t="s">
        <v>2636</v>
      </c>
      <c r="S3" s="302" t="s">
        <v>2637</v>
      </c>
      <c r="T3" s="302" t="s">
        <v>2638</v>
      </c>
      <c r="U3" s="302" t="s">
        <v>2639</v>
      </c>
      <c r="V3" s="302" t="s">
        <v>2626</v>
      </c>
      <c r="W3" s="302" t="s">
        <v>2121</v>
      </c>
      <c r="X3" s="302" t="s">
        <v>2418</v>
      </c>
    </row>
    <row r="4" spans="1:33" ht="30" x14ac:dyDescent="0.25">
      <c r="A4" s="296" t="s">
        <v>1082</v>
      </c>
      <c r="B4" s="296"/>
      <c r="C4" s="286" t="s">
        <v>1083</v>
      </c>
      <c r="D4" s="285" t="s">
        <v>1047</v>
      </c>
      <c r="E4" s="285" t="s">
        <v>1924</v>
      </c>
      <c r="F4" s="285" t="s">
        <v>2349</v>
      </c>
      <c r="G4" s="285" t="s">
        <v>519</v>
      </c>
      <c r="H4" s="297" t="s">
        <v>320</v>
      </c>
      <c r="I4" s="288"/>
      <c r="J4" s="287"/>
      <c r="K4" s="430"/>
      <c r="L4" s="330"/>
      <c r="M4" s="330"/>
      <c r="N4" s="330"/>
      <c r="O4" s="336"/>
      <c r="P4" s="286"/>
      <c r="Q4" s="336"/>
      <c r="R4" s="330" t="s">
        <v>3226</v>
      </c>
      <c r="S4" s="336"/>
      <c r="T4" s="336"/>
      <c r="U4" s="336"/>
      <c r="V4" s="336"/>
      <c r="W4" s="336"/>
      <c r="X4" s="439" t="s">
        <v>2122</v>
      </c>
    </row>
    <row r="5" spans="1:33" ht="30" x14ac:dyDescent="0.25">
      <c r="A5" s="296" t="s">
        <v>1084</v>
      </c>
      <c r="B5" s="296"/>
      <c r="C5" s="286" t="s">
        <v>1083</v>
      </c>
      <c r="D5" s="285" t="s">
        <v>1047</v>
      </c>
      <c r="E5" s="285" t="s">
        <v>1924</v>
      </c>
      <c r="F5" s="285" t="s">
        <v>2349</v>
      </c>
      <c r="G5" s="285" t="s">
        <v>520</v>
      </c>
      <c r="H5" s="297" t="s">
        <v>320</v>
      </c>
      <c r="I5" s="288"/>
      <c r="J5" s="287"/>
      <c r="K5" s="430"/>
      <c r="L5" s="330"/>
      <c r="M5" s="330"/>
      <c r="N5" s="330"/>
      <c r="O5" s="336"/>
      <c r="P5" s="286"/>
      <c r="Q5" s="336"/>
      <c r="R5" s="330" t="s">
        <v>3226</v>
      </c>
      <c r="S5" s="336"/>
      <c r="T5" s="336"/>
      <c r="U5" s="336"/>
      <c r="V5" s="336"/>
      <c r="W5" s="336"/>
      <c r="X5" s="439" t="s">
        <v>2122</v>
      </c>
    </row>
    <row r="6" spans="1:33" ht="30" x14ac:dyDescent="0.25">
      <c r="A6" s="296" t="s">
        <v>1085</v>
      </c>
      <c r="B6" s="296"/>
      <c r="C6" s="286" t="s">
        <v>1083</v>
      </c>
      <c r="D6" s="285" t="s">
        <v>1047</v>
      </c>
      <c r="E6" s="285" t="s">
        <v>1924</v>
      </c>
      <c r="F6" s="285" t="s">
        <v>2349</v>
      </c>
      <c r="G6" s="285" t="s">
        <v>521</v>
      </c>
      <c r="H6" s="297" t="s">
        <v>320</v>
      </c>
      <c r="I6" s="288"/>
      <c r="J6" s="287"/>
      <c r="K6" s="430"/>
      <c r="L6" s="330"/>
      <c r="M6" s="330"/>
      <c r="N6" s="330"/>
      <c r="O6" s="336"/>
      <c r="P6" s="286"/>
      <c r="Q6" s="336"/>
      <c r="R6" s="330" t="s">
        <v>3226</v>
      </c>
      <c r="S6" s="336"/>
      <c r="T6" s="336"/>
      <c r="U6" s="336"/>
      <c r="V6" s="336"/>
      <c r="W6" s="336"/>
      <c r="X6" s="439" t="s">
        <v>2122</v>
      </c>
    </row>
    <row r="7" spans="1:33" ht="30" x14ac:dyDescent="0.25">
      <c r="A7" s="296" t="s">
        <v>1086</v>
      </c>
      <c r="B7" s="296"/>
      <c r="C7" s="286" t="s">
        <v>1083</v>
      </c>
      <c r="D7" s="285" t="s">
        <v>1047</v>
      </c>
      <c r="E7" s="285" t="s">
        <v>1924</v>
      </c>
      <c r="F7" s="285" t="s">
        <v>2349</v>
      </c>
      <c r="G7" s="285" t="s">
        <v>522</v>
      </c>
      <c r="H7" s="297" t="s">
        <v>320</v>
      </c>
      <c r="I7" s="288"/>
      <c r="J7" s="287"/>
      <c r="K7" s="430"/>
      <c r="L7" s="330"/>
      <c r="M7" s="330"/>
      <c r="N7" s="330"/>
      <c r="O7" s="336"/>
      <c r="P7" s="286"/>
      <c r="Q7" s="336"/>
      <c r="R7" s="330" t="s">
        <v>3226</v>
      </c>
      <c r="S7" s="336"/>
      <c r="T7" s="336"/>
      <c r="U7" s="336"/>
      <c r="V7" s="336"/>
      <c r="W7" s="336"/>
      <c r="X7" s="439" t="s">
        <v>2122</v>
      </c>
    </row>
    <row r="8" spans="1:33" ht="45" x14ac:dyDescent="0.25">
      <c r="A8" s="296" t="s">
        <v>1087</v>
      </c>
      <c r="B8" s="296"/>
      <c r="C8" s="286" t="s">
        <v>1083</v>
      </c>
      <c r="D8" s="285" t="s">
        <v>1047</v>
      </c>
      <c r="E8" s="285" t="s">
        <v>1924</v>
      </c>
      <c r="F8" s="285" t="s">
        <v>2349</v>
      </c>
      <c r="G8" s="285" t="s">
        <v>2357</v>
      </c>
      <c r="H8" s="297" t="s">
        <v>326</v>
      </c>
      <c r="I8" s="335" t="s">
        <v>2356</v>
      </c>
      <c r="J8" s="287"/>
      <c r="K8" s="430"/>
      <c r="L8" s="330"/>
      <c r="M8" s="330"/>
      <c r="N8" s="330"/>
      <c r="O8" s="336"/>
      <c r="P8" s="286"/>
      <c r="Q8" s="336"/>
      <c r="R8" s="330" t="s">
        <v>3226</v>
      </c>
      <c r="S8" s="336"/>
      <c r="T8" s="336"/>
      <c r="U8" s="336"/>
      <c r="V8" s="336"/>
      <c r="W8" s="336"/>
      <c r="X8" s="439" t="s">
        <v>2122</v>
      </c>
    </row>
    <row r="9" spans="1:33" ht="60" x14ac:dyDescent="0.25">
      <c r="A9" s="296" t="s">
        <v>1088</v>
      </c>
      <c r="B9" s="296"/>
      <c r="C9" s="286" t="s">
        <v>1083</v>
      </c>
      <c r="D9" s="285" t="s">
        <v>1395</v>
      </c>
      <c r="E9" s="285" t="s">
        <v>1927</v>
      </c>
      <c r="F9" s="285" t="s">
        <v>2358</v>
      </c>
      <c r="G9" s="285" t="s">
        <v>1420</v>
      </c>
      <c r="H9" s="284" t="s">
        <v>326</v>
      </c>
      <c r="I9" s="335" t="s">
        <v>2356</v>
      </c>
      <c r="J9" s="287"/>
      <c r="K9" s="430"/>
      <c r="L9" s="330"/>
      <c r="M9" s="330"/>
      <c r="N9" s="330"/>
      <c r="O9" s="336"/>
      <c r="Q9" s="336"/>
      <c r="R9" s="286" t="s">
        <v>3360</v>
      </c>
      <c r="S9" s="336"/>
      <c r="T9" s="336"/>
      <c r="U9" s="336"/>
      <c r="V9" s="336"/>
      <c r="W9" s="336"/>
      <c r="X9" s="439" t="s">
        <v>1083</v>
      </c>
    </row>
    <row r="10" spans="1:33" ht="90" x14ac:dyDescent="0.25">
      <c r="A10" s="296" t="s">
        <v>1089</v>
      </c>
      <c r="B10" s="296"/>
      <c r="C10" s="286" t="s">
        <v>1083</v>
      </c>
      <c r="D10" s="285" t="s">
        <v>956</v>
      </c>
      <c r="E10" s="285" t="s">
        <v>1927</v>
      </c>
      <c r="F10" s="285" t="s">
        <v>2358</v>
      </c>
      <c r="G10" s="285" t="s">
        <v>523</v>
      </c>
      <c r="H10" s="284" t="s">
        <v>320</v>
      </c>
      <c r="I10" s="285"/>
      <c r="J10" s="287"/>
      <c r="K10" s="430"/>
      <c r="L10" s="330"/>
      <c r="M10" s="330"/>
      <c r="N10" s="330"/>
      <c r="O10" s="336"/>
      <c r="P10" s="286"/>
      <c r="Q10" s="336"/>
      <c r="R10" s="330" t="s">
        <v>3226</v>
      </c>
      <c r="S10" s="336"/>
      <c r="T10" s="336"/>
      <c r="U10" s="336"/>
      <c r="V10" s="336"/>
      <c r="W10" s="336"/>
      <c r="X10" s="439" t="s">
        <v>1083</v>
      </c>
    </row>
    <row r="11" spans="1:33" ht="64.8" customHeight="1" x14ac:dyDescent="0.25">
      <c r="A11" s="296" t="s">
        <v>1090</v>
      </c>
      <c r="B11" s="296"/>
      <c r="C11" s="286" t="s">
        <v>1083</v>
      </c>
      <c r="D11" s="285" t="s">
        <v>956</v>
      </c>
      <c r="E11" s="285" t="s">
        <v>1924</v>
      </c>
      <c r="F11" s="285" t="s">
        <v>2349</v>
      </c>
      <c r="G11" s="285" t="s">
        <v>719</v>
      </c>
      <c r="H11" s="284" t="s">
        <v>326</v>
      </c>
      <c r="I11" s="285"/>
      <c r="J11" s="287"/>
      <c r="K11" s="430"/>
      <c r="L11" s="330"/>
      <c r="M11" s="330"/>
      <c r="N11" s="330"/>
      <c r="O11" s="336"/>
      <c r="P11" s="336"/>
      <c r="Q11" s="336"/>
      <c r="R11" s="286" t="s">
        <v>3361</v>
      </c>
      <c r="S11" s="336"/>
      <c r="T11" s="336"/>
      <c r="U11" s="336"/>
      <c r="V11" s="336"/>
      <c r="W11" s="336"/>
      <c r="X11" s="439" t="s">
        <v>2122</v>
      </c>
    </row>
    <row r="12" spans="1:33" ht="45" x14ac:dyDescent="0.25">
      <c r="A12" s="296" t="s">
        <v>17</v>
      </c>
      <c r="B12" s="296"/>
      <c r="C12" s="286" t="s">
        <v>1083</v>
      </c>
      <c r="D12" s="285" t="s">
        <v>956</v>
      </c>
      <c r="E12" s="285" t="s">
        <v>1924</v>
      </c>
      <c r="F12" s="285" t="s">
        <v>2349</v>
      </c>
      <c r="G12" s="285" t="s">
        <v>869</v>
      </c>
      <c r="H12" s="284" t="s">
        <v>326</v>
      </c>
      <c r="I12" s="285"/>
      <c r="J12" s="287"/>
      <c r="K12" s="430"/>
      <c r="L12" s="330"/>
      <c r="M12" s="330"/>
      <c r="N12" s="330"/>
      <c r="O12" s="336"/>
      <c r="P12" s="336"/>
      <c r="Q12" s="336"/>
      <c r="R12" s="286" t="s">
        <v>3360</v>
      </c>
      <c r="S12" s="336"/>
      <c r="T12" s="336"/>
      <c r="U12" s="336"/>
      <c r="V12" s="336"/>
      <c r="W12" s="336"/>
      <c r="X12" s="439" t="s">
        <v>1083</v>
      </c>
    </row>
    <row r="13" spans="1:33" ht="30" x14ac:dyDescent="0.25">
      <c r="A13" s="296" t="s">
        <v>1091</v>
      </c>
      <c r="B13" s="296"/>
      <c r="C13" s="286" t="s">
        <v>1083</v>
      </c>
      <c r="D13" s="285" t="s">
        <v>956</v>
      </c>
      <c r="E13" s="285" t="s">
        <v>1924</v>
      </c>
      <c r="F13" s="285" t="s">
        <v>2349</v>
      </c>
      <c r="G13" s="285" t="s">
        <v>870</v>
      </c>
      <c r="H13" s="284" t="s">
        <v>326</v>
      </c>
      <c r="I13" s="285"/>
      <c r="J13" s="287"/>
      <c r="K13" s="430"/>
      <c r="L13" s="330"/>
      <c r="M13" s="330"/>
      <c r="N13" s="330"/>
      <c r="O13" s="336"/>
      <c r="P13" s="286"/>
      <c r="Q13" s="336"/>
      <c r="R13" s="330" t="s">
        <v>3226</v>
      </c>
      <c r="S13" s="336"/>
      <c r="T13" s="336"/>
      <c r="U13" s="336"/>
      <c r="V13" s="336"/>
      <c r="W13" s="336"/>
      <c r="X13" s="439" t="s">
        <v>1083</v>
      </c>
    </row>
    <row r="14" spans="1:33" ht="45" x14ac:dyDescent="0.25">
      <c r="A14" s="296" t="s">
        <v>1092</v>
      </c>
      <c r="B14" s="296"/>
      <c r="C14" s="286" t="s">
        <v>1083</v>
      </c>
      <c r="D14" s="285" t="s">
        <v>956</v>
      </c>
      <c r="E14" s="285" t="s">
        <v>1924</v>
      </c>
      <c r="F14" s="285" t="s">
        <v>2349</v>
      </c>
      <c r="G14" s="285" t="s">
        <v>1104</v>
      </c>
      <c r="H14" s="284" t="s">
        <v>326</v>
      </c>
      <c r="I14" s="285"/>
      <c r="J14" s="287"/>
      <c r="K14" s="430"/>
      <c r="L14" s="330"/>
      <c r="M14" s="330"/>
      <c r="N14" s="330"/>
      <c r="O14" s="336"/>
      <c r="P14" s="336"/>
      <c r="Q14" s="336"/>
      <c r="R14" s="286" t="s">
        <v>3362</v>
      </c>
      <c r="S14" s="336"/>
      <c r="T14" s="336"/>
      <c r="U14" s="336"/>
      <c r="V14" s="336"/>
      <c r="W14" s="336"/>
      <c r="X14" s="439" t="s">
        <v>1083</v>
      </c>
    </row>
    <row r="15" spans="1:33" ht="90" x14ac:dyDescent="0.25">
      <c r="A15" s="296" t="s">
        <v>1093</v>
      </c>
      <c r="B15" s="296"/>
      <c r="C15" s="286" t="s">
        <v>1083</v>
      </c>
      <c r="D15" s="285" t="s">
        <v>956</v>
      </c>
      <c r="E15" s="285" t="s">
        <v>1924</v>
      </c>
      <c r="F15" s="285" t="s">
        <v>2349</v>
      </c>
      <c r="G15" s="285" t="s">
        <v>524</v>
      </c>
      <c r="H15" s="284" t="s">
        <v>326</v>
      </c>
      <c r="I15" s="285"/>
      <c r="J15" s="287"/>
      <c r="K15" s="430"/>
      <c r="L15" s="330"/>
      <c r="M15" s="330"/>
      <c r="N15" s="330"/>
      <c r="O15" s="336"/>
      <c r="P15" s="336"/>
      <c r="Q15" s="336"/>
      <c r="R15" s="286" t="s">
        <v>3363</v>
      </c>
      <c r="S15" s="336"/>
      <c r="T15" s="336"/>
      <c r="U15" s="336"/>
      <c r="V15" s="336"/>
      <c r="W15" s="336"/>
      <c r="X15" s="439" t="s">
        <v>1083</v>
      </c>
    </row>
    <row r="16" spans="1:33" ht="110.4" x14ac:dyDescent="0.25">
      <c r="A16" s="296" t="s">
        <v>1094</v>
      </c>
      <c r="B16" s="296"/>
      <c r="C16" s="286" t="s">
        <v>1083</v>
      </c>
      <c r="D16" s="285" t="s">
        <v>1423</v>
      </c>
      <c r="E16" s="285" t="s">
        <v>1924</v>
      </c>
      <c r="F16" s="285" t="s">
        <v>2349</v>
      </c>
      <c r="G16" s="285" t="s">
        <v>127</v>
      </c>
      <c r="H16" s="284" t="s">
        <v>326</v>
      </c>
      <c r="I16" s="285"/>
      <c r="J16" s="287"/>
      <c r="K16" s="430"/>
      <c r="L16" s="336"/>
      <c r="M16" s="336"/>
      <c r="N16" s="336"/>
      <c r="O16" s="336"/>
      <c r="P16" s="336"/>
      <c r="Q16" s="336"/>
      <c r="R16" s="336"/>
      <c r="S16" s="336"/>
      <c r="T16" s="336"/>
      <c r="U16" s="336"/>
      <c r="V16" s="336"/>
      <c r="W16" s="336"/>
      <c r="X16" s="446"/>
    </row>
    <row r="17" spans="1:24" ht="13.8" x14ac:dyDescent="0.25">
      <c r="A17" s="296" t="s">
        <v>1095</v>
      </c>
      <c r="B17" s="296"/>
      <c r="C17" s="286" t="s">
        <v>1083</v>
      </c>
      <c r="D17" s="285" t="s">
        <v>1423</v>
      </c>
      <c r="E17" s="285" t="s">
        <v>1924</v>
      </c>
      <c r="F17" s="285" t="s">
        <v>2349</v>
      </c>
      <c r="G17" s="285" t="s">
        <v>128</v>
      </c>
      <c r="H17" s="284" t="s">
        <v>326</v>
      </c>
      <c r="I17" s="285"/>
      <c r="J17" s="287"/>
      <c r="K17" s="430"/>
      <c r="L17" s="336"/>
      <c r="M17" s="336"/>
      <c r="N17" s="336"/>
      <c r="O17" s="336"/>
      <c r="P17" s="336"/>
      <c r="Q17" s="336"/>
      <c r="R17" s="336"/>
      <c r="S17" s="336"/>
      <c r="T17" s="336"/>
      <c r="U17" s="336"/>
      <c r="V17" s="336"/>
      <c r="W17" s="336"/>
      <c r="X17" s="446"/>
    </row>
    <row r="18" spans="1:24" ht="13.8" x14ac:dyDescent="0.25">
      <c r="A18" s="296" t="s">
        <v>18</v>
      </c>
      <c r="B18" s="296"/>
      <c r="C18" s="286" t="s">
        <v>1083</v>
      </c>
      <c r="D18" s="285" t="s">
        <v>1423</v>
      </c>
      <c r="E18" s="285" t="s">
        <v>1924</v>
      </c>
      <c r="F18" s="285" t="s">
        <v>2349</v>
      </c>
      <c r="G18" s="285" t="s">
        <v>129</v>
      </c>
      <c r="H18" s="284" t="s">
        <v>326</v>
      </c>
      <c r="I18" s="285"/>
      <c r="J18" s="287"/>
      <c r="K18" s="430"/>
      <c r="L18" s="336"/>
      <c r="M18" s="336"/>
      <c r="N18" s="336"/>
      <c r="O18" s="336"/>
      <c r="P18" s="336"/>
      <c r="Q18" s="336"/>
      <c r="R18" s="336"/>
      <c r="S18" s="336"/>
      <c r="T18" s="336"/>
      <c r="U18" s="336"/>
      <c r="V18" s="336"/>
      <c r="W18" s="336"/>
      <c r="X18" s="446"/>
    </row>
    <row r="19" spans="1:24" ht="248.4" x14ac:dyDescent="0.25">
      <c r="A19" s="296" t="s">
        <v>1096</v>
      </c>
      <c r="B19" s="296"/>
      <c r="C19" s="286" t="s">
        <v>1083</v>
      </c>
      <c r="D19" s="285" t="s">
        <v>1423</v>
      </c>
      <c r="E19" s="285" t="s">
        <v>1924</v>
      </c>
      <c r="F19" s="285" t="s">
        <v>2349</v>
      </c>
      <c r="G19" s="285" t="s">
        <v>130</v>
      </c>
      <c r="H19" s="284" t="s">
        <v>326</v>
      </c>
      <c r="I19" s="345"/>
      <c r="J19" s="287"/>
      <c r="K19" s="430"/>
      <c r="L19" s="336"/>
      <c r="M19" s="336"/>
      <c r="N19" s="336"/>
      <c r="O19" s="336"/>
      <c r="P19" s="336"/>
      <c r="Q19" s="336"/>
      <c r="R19" s="336"/>
      <c r="S19" s="336"/>
      <c r="T19" s="336"/>
      <c r="U19" s="336"/>
      <c r="V19" s="336"/>
      <c r="W19" s="336"/>
      <c r="X19" s="446"/>
    </row>
    <row r="20" spans="1:24" ht="96.6" x14ac:dyDescent="0.25">
      <c r="A20" s="296" t="s">
        <v>1097</v>
      </c>
      <c r="B20" s="296"/>
      <c r="C20" s="286" t="s">
        <v>1083</v>
      </c>
      <c r="D20" s="285" t="s">
        <v>1423</v>
      </c>
      <c r="E20" s="285" t="s">
        <v>1924</v>
      </c>
      <c r="F20" s="285" t="s">
        <v>2349</v>
      </c>
      <c r="G20" s="285" t="s">
        <v>131</v>
      </c>
      <c r="H20" s="284" t="s">
        <v>326</v>
      </c>
      <c r="I20" s="285"/>
      <c r="J20" s="287"/>
      <c r="K20" s="430"/>
      <c r="L20" s="336"/>
      <c r="M20" s="336"/>
      <c r="N20" s="336"/>
      <c r="O20" s="336"/>
      <c r="P20" s="336"/>
      <c r="Q20" s="336"/>
      <c r="R20" s="336"/>
      <c r="S20" s="336"/>
      <c r="T20" s="336"/>
      <c r="U20" s="336"/>
      <c r="V20" s="336"/>
      <c r="W20" s="336"/>
      <c r="X20" s="446"/>
    </row>
    <row r="21" spans="1:24" ht="41.4" x14ac:dyDescent="0.25">
      <c r="A21" s="296" t="s">
        <v>1098</v>
      </c>
      <c r="B21" s="296"/>
      <c r="C21" s="286" t="s">
        <v>1083</v>
      </c>
      <c r="D21" s="285" t="s">
        <v>1423</v>
      </c>
      <c r="E21" s="285" t="s">
        <v>1952</v>
      </c>
      <c r="F21" s="285" t="s">
        <v>1952</v>
      </c>
      <c r="G21" s="285" t="s">
        <v>1589</v>
      </c>
      <c r="H21" s="284" t="s">
        <v>326</v>
      </c>
      <c r="I21" s="285"/>
      <c r="J21" s="287"/>
      <c r="K21" s="430"/>
      <c r="L21" s="336"/>
      <c r="M21" s="336"/>
      <c r="N21" s="336"/>
      <c r="O21" s="336"/>
      <c r="P21" s="336"/>
      <c r="Q21" s="336"/>
      <c r="R21" s="336"/>
      <c r="S21" s="336"/>
      <c r="T21" s="336"/>
      <c r="U21" s="336"/>
      <c r="V21" s="336"/>
      <c r="W21" s="336"/>
      <c r="X21" s="446"/>
    </row>
    <row r="22" spans="1:24" ht="41.4" x14ac:dyDescent="0.25">
      <c r="A22" s="296" t="s">
        <v>1099</v>
      </c>
      <c r="B22" s="296"/>
      <c r="C22" s="286" t="s">
        <v>1083</v>
      </c>
      <c r="D22" s="285" t="s">
        <v>1423</v>
      </c>
      <c r="E22" s="285" t="s">
        <v>1924</v>
      </c>
      <c r="F22" s="285" t="s">
        <v>2349</v>
      </c>
      <c r="G22" s="285" t="s">
        <v>132</v>
      </c>
      <c r="H22" s="284" t="s">
        <v>326</v>
      </c>
      <c r="I22" s="285"/>
      <c r="J22" s="287"/>
      <c r="K22" s="430"/>
      <c r="L22" s="336"/>
      <c r="M22" s="336"/>
      <c r="N22" s="336"/>
      <c r="O22" s="336"/>
      <c r="P22" s="336"/>
      <c r="Q22" s="336"/>
      <c r="R22" s="336"/>
      <c r="S22" s="336"/>
      <c r="T22" s="336"/>
      <c r="U22" s="336"/>
      <c r="V22" s="336"/>
      <c r="W22" s="336"/>
      <c r="X22" s="446"/>
    </row>
    <row r="23" spans="1:24" ht="110.4" x14ac:dyDescent="0.25">
      <c r="A23" s="296" t="s">
        <v>19</v>
      </c>
      <c r="B23" s="296"/>
      <c r="C23" s="286" t="s">
        <v>1083</v>
      </c>
      <c r="D23" s="285" t="s">
        <v>1423</v>
      </c>
      <c r="E23" s="285" t="s">
        <v>1952</v>
      </c>
      <c r="F23" s="285" t="s">
        <v>1952</v>
      </c>
      <c r="G23" s="285" t="s">
        <v>133</v>
      </c>
      <c r="H23" s="284" t="s">
        <v>331</v>
      </c>
      <c r="I23" s="313" t="s">
        <v>1960</v>
      </c>
      <c r="J23" s="287"/>
      <c r="K23" s="430"/>
      <c r="L23" s="336"/>
      <c r="M23" s="336"/>
      <c r="N23" s="336"/>
      <c r="O23" s="336"/>
      <c r="P23" s="336"/>
      <c r="Q23" s="336"/>
      <c r="R23" s="336"/>
      <c r="S23" s="336"/>
      <c r="T23" s="336"/>
      <c r="U23" s="336"/>
      <c r="V23" s="336"/>
      <c r="W23" s="336"/>
      <c r="X23" s="446"/>
    </row>
    <row r="24" spans="1:24" ht="27.6" x14ac:dyDescent="0.25">
      <c r="A24" s="296" t="s">
        <v>1100</v>
      </c>
      <c r="B24" s="296"/>
      <c r="C24" s="289" t="s">
        <v>1083</v>
      </c>
      <c r="D24" s="285" t="s">
        <v>1423</v>
      </c>
      <c r="E24" s="285" t="s">
        <v>1952</v>
      </c>
      <c r="F24" s="285" t="s">
        <v>1952</v>
      </c>
      <c r="G24" s="285" t="s">
        <v>1105</v>
      </c>
      <c r="H24" s="284" t="s">
        <v>326</v>
      </c>
      <c r="I24" s="285"/>
      <c r="J24" s="287"/>
      <c r="K24" s="430"/>
      <c r="L24" s="336"/>
      <c r="M24" s="336"/>
      <c r="N24" s="336"/>
      <c r="O24" s="336"/>
      <c r="P24" s="336"/>
      <c r="Q24" s="336"/>
      <c r="R24" s="336"/>
      <c r="S24" s="336"/>
      <c r="T24" s="336"/>
      <c r="U24" s="336"/>
      <c r="V24" s="336"/>
      <c r="W24" s="336"/>
      <c r="X24" s="446"/>
    </row>
    <row r="25" spans="1:24" ht="27.6" x14ac:dyDescent="0.25">
      <c r="A25" s="296" t="s">
        <v>1101</v>
      </c>
      <c r="B25" s="296"/>
      <c r="C25" s="289" t="s">
        <v>1083</v>
      </c>
      <c r="D25" s="285" t="s">
        <v>1423</v>
      </c>
      <c r="E25" s="285" t="s">
        <v>1952</v>
      </c>
      <c r="F25" s="285" t="s">
        <v>1952</v>
      </c>
      <c r="G25" s="285" t="s">
        <v>134</v>
      </c>
      <c r="H25" s="284" t="s">
        <v>323</v>
      </c>
      <c r="I25" s="337"/>
      <c r="J25" s="287"/>
      <c r="K25" s="430"/>
      <c r="L25" s="336"/>
      <c r="M25" s="336"/>
      <c r="N25" s="336"/>
      <c r="O25" s="336"/>
      <c r="P25" s="336"/>
      <c r="Q25" s="336"/>
      <c r="R25" s="336"/>
      <c r="S25" s="336"/>
      <c r="T25" s="336"/>
      <c r="U25" s="336"/>
      <c r="V25" s="336"/>
      <c r="W25" s="336"/>
      <c r="X25" s="446"/>
    </row>
    <row r="26" spans="1:24" ht="96.6" x14ac:dyDescent="0.25">
      <c r="A26" s="296" t="s">
        <v>1102</v>
      </c>
      <c r="B26" s="296"/>
      <c r="C26" s="289" t="s">
        <v>1083</v>
      </c>
      <c r="D26" s="285" t="s">
        <v>1423</v>
      </c>
      <c r="E26" s="285" t="s">
        <v>1952</v>
      </c>
      <c r="F26" s="285" t="s">
        <v>1952</v>
      </c>
      <c r="G26" s="285" t="s">
        <v>135</v>
      </c>
      <c r="H26" s="284" t="s">
        <v>323</v>
      </c>
      <c r="I26" s="337"/>
      <c r="J26" s="287"/>
      <c r="K26" s="430"/>
      <c r="L26" s="336"/>
      <c r="M26" s="336"/>
      <c r="N26" s="336"/>
      <c r="O26" s="336"/>
      <c r="P26" s="336"/>
      <c r="Q26" s="336"/>
      <c r="R26" s="336"/>
      <c r="S26" s="336"/>
      <c r="T26" s="336"/>
      <c r="U26" s="336"/>
      <c r="V26" s="336"/>
      <c r="W26" s="336"/>
      <c r="X26" s="446"/>
    </row>
    <row r="27" spans="1:24" ht="27.6" x14ac:dyDescent="0.25">
      <c r="A27" s="296" t="s">
        <v>1103</v>
      </c>
      <c r="B27" s="296"/>
      <c r="C27" s="289" t="s">
        <v>1083</v>
      </c>
      <c r="D27" s="285" t="s">
        <v>1423</v>
      </c>
      <c r="E27" s="285" t="s">
        <v>1957</v>
      </c>
      <c r="F27" s="285" t="s">
        <v>1957</v>
      </c>
      <c r="G27" s="285" t="s">
        <v>136</v>
      </c>
      <c r="H27" s="284" t="s">
        <v>323</v>
      </c>
      <c r="I27" s="337"/>
      <c r="J27" s="287"/>
      <c r="K27" s="430"/>
      <c r="L27" s="336"/>
      <c r="M27" s="336"/>
      <c r="N27" s="336"/>
      <c r="O27" s="336"/>
      <c r="P27" s="336"/>
      <c r="Q27" s="336"/>
      <c r="R27" s="336"/>
      <c r="S27" s="336"/>
      <c r="T27" s="336"/>
      <c r="U27" s="336"/>
      <c r="V27" s="336"/>
      <c r="W27" s="336"/>
      <c r="X27" s="446"/>
    </row>
    <row r="28" spans="1:24" ht="82.8" x14ac:dyDescent="0.25">
      <c r="A28" s="296" t="s">
        <v>20</v>
      </c>
      <c r="B28" s="296"/>
      <c r="C28" s="289" t="s">
        <v>1083</v>
      </c>
      <c r="D28" s="285" t="s">
        <v>1423</v>
      </c>
      <c r="E28" s="285" t="s">
        <v>1957</v>
      </c>
      <c r="F28" s="285" t="s">
        <v>1957</v>
      </c>
      <c r="G28" s="285" t="s">
        <v>137</v>
      </c>
      <c r="H28" s="284" t="s">
        <v>323</v>
      </c>
      <c r="I28" s="337"/>
      <c r="J28" s="287"/>
      <c r="K28" s="430"/>
      <c r="L28" s="336"/>
      <c r="M28" s="336"/>
      <c r="N28" s="336"/>
      <c r="O28" s="336"/>
      <c r="P28" s="336"/>
      <c r="Q28" s="336"/>
      <c r="R28" s="336"/>
      <c r="S28" s="336"/>
      <c r="T28" s="336"/>
      <c r="U28" s="336"/>
      <c r="V28" s="336"/>
      <c r="W28" s="336"/>
      <c r="X28" s="446"/>
    </row>
    <row r="29" spans="1:24" s="300" customFormat="1" ht="131.25" customHeight="1" x14ac:dyDescent="0.25">
      <c r="A29" s="294"/>
      <c r="B29" s="294"/>
      <c r="C29" s="238"/>
      <c r="D29" s="238"/>
      <c r="E29" s="238"/>
      <c r="F29" s="238"/>
      <c r="G29" s="238"/>
      <c r="H29" s="238"/>
      <c r="I29" s="137"/>
      <c r="K29" s="441"/>
      <c r="X29" s="441"/>
    </row>
    <row r="30" spans="1:24" s="300" customFormat="1" ht="131.25" customHeight="1" x14ac:dyDescent="0.25">
      <c r="A30" s="294"/>
      <c r="B30" s="294"/>
      <c r="C30" s="238"/>
      <c r="D30" s="238"/>
      <c r="E30" s="238"/>
      <c r="F30" s="238"/>
      <c r="G30" s="238"/>
      <c r="H30" s="238"/>
      <c r="I30" s="137"/>
      <c r="K30" s="441"/>
      <c r="X30" s="441"/>
    </row>
    <row r="31" spans="1:24" s="300" customFormat="1" ht="131.25" customHeight="1" x14ac:dyDescent="0.25">
      <c r="A31" s="294"/>
      <c r="B31" s="294"/>
      <c r="C31" s="238"/>
      <c r="D31" s="238"/>
      <c r="E31" s="238"/>
      <c r="F31" s="238"/>
      <c r="G31" s="238"/>
      <c r="H31" s="238"/>
      <c r="I31" s="338"/>
      <c r="K31" s="441"/>
      <c r="X31" s="441"/>
    </row>
    <row r="32" spans="1:24" s="300" customFormat="1" ht="131.25" customHeight="1" x14ac:dyDescent="0.25">
      <c r="A32" s="294"/>
      <c r="B32" s="294"/>
      <c r="C32" s="238"/>
      <c r="D32" s="238"/>
      <c r="E32" s="238"/>
      <c r="F32" s="238"/>
      <c r="G32" s="238"/>
      <c r="H32" s="238"/>
      <c r="I32" s="342"/>
      <c r="K32" s="441"/>
      <c r="X32" s="441"/>
    </row>
    <row r="33" spans="1:24" s="300" customFormat="1" ht="131.25" customHeight="1" x14ac:dyDescent="0.25">
      <c r="A33" s="294"/>
      <c r="B33" s="294"/>
      <c r="C33" s="238"/>
      <c r="D33" s="238"/>
      <c r="E33" s="238"/>
      <c r="F33" s="238"/>
      <c r="G33" s="238"/>
      <c r="H33" s="238"/>
      <c r="I33" s="339"/>
      <c r="K33" s="441"/>
      <c r="X33" s="441"/>
    </row>
    <row r="34" spans="1:24" s="300" customFormat="1" ht="131.25" customHeight="1" x14ac:dyDescent="0.25">
      <c r="A34" s="294"/>
      <c r="B34" s="294"/>
      <c r="C34" s="238"/>
      <c r="D34" s="238"/>
      <c r="E34" s="238"/>
      <c r="F34" s="238"/>
      <c r="G34" s="238"/>
      <c r="H34" s="238"/>
      <c r="I34" s="339"/>
      <c r="K34" s="441"/>
      <c r="X34" s="441"/>
    </row>
    <row r="35" spans="1:24" s="300" customFormat="1" ht="131.25" customHeight="1" x14ac:dyDescent="0.25">
      <c r="A35" s="294"/>
      <c r="B35" s="294"/>
      <c r="C35" s="238"/>
      <c r="D35" s="238"/>
      <c r="E35" s="238"/>
      <c r="F35" s="238"/>
      <c r="G35" s="238"/>
      <c r="H35" s="238"/>
      <c r="I35" s="340"/>
      <c r="K35" s="441"/>
      <c r="X35" s="441"/>
    </row>
    <row r="36" spans="1:24" s="300" customFormat="1" ht="131.25" customHeight="1" x14ac:dyDescent="0.25">
      <c r="A36" s="294"/>
      <c r="B36" s="294"/>
      <c r="C36" s="238"/>
      <c r="D36" s="238"/>
      <c r="E36" s="238"/>
      <c r="F36" s="238"/>
      <c r="G36" s="238"/>
      <c r="H36" s="238"/>
      <c r="I36" s="340"/>
      <c r="K36" s="441"/>
      <c r="X36" s="441"/>
    </row>
    <row r="37" spans="1:24" s="300" customFormat="1" ht="131.25" customHeight="1" x14ac:dyDescent="0.25">
      <c r="A37" s="294"/>
      <c r="B37" s="294"/>
      <c r="C37" s="238"/>
      <c r="D37" s="238"/>
      <c r="E37" s="238"/>
      <c r="F37" s="238"/>
      <c r="G37" s="238"/>
      <c r="H37" s="238"/>
      <c r="I37" s="340"/>
      <c r="K37" s="441"/>
      <c r="X37" s="441"/>
    </row>
    <row r="38" spans="1:24" s="300" customFormat="1" ht="131.25" customHeight="1" x14ac:dyDescent="0.25">
      <c r="A38" s="294"/>
      <c r="B38" s="294"/>
      <c r="C38" s="238"/>
      <c r="D38" s="238"/>
      <c r="E38" s="238"/>
      <c r="F38" s="238"/>
      <c r="G38" s="238"/>
      <c r="H38" s="238"/>
      <c r="I38" s="341"/>
      <c r="K38" s="441"/>
      <c r="X38" s="441"/>
    </row>
    <row r="39" spans="1:24" s="300" customFormat="1" ht="131.25" customHeight="1" x14ac:dyDescent="0.25">
      <c r="A39" s="294"/>
      <c r="B39" s="294"/>
      <c r="C39" s="238"/>
      <c r="D39" s="238"/>
      <c r="E39" s="238"/>
      <c r="F39" s="238"/>
      <c r="G39" s="238"/>
      <c r="H39" s="238"/>
      <c r="I39" s="341"/>
      <c r="K39" s="441"/>
      <c r="X39" s="441"/>
    </row>
    <row r="40" spans="1:24" s="300" customFormat="1" ht="131.25" customHeight="1" x14ac:dyDescent="0.25">
      <c r="A40" s="294"/>
      <c r="B40" s="294"/>
      <c r="C40" s="238"/>
      <c r="D40" s="238"/>
      <c r="E40" s="238"/>
      <c r="F40" s="238"/>
      <c r="G40" s="238"/>
      <c r="H40" s="238"/>
      <c r="I40" s="341"/>
      <c r="K40" s="441"/>
      <c r="X40" s="441"/>
    </row>
    <row r="41" spans="1:24" s="300" customFormat="1" ht="131.25" customHeight="1" x14ac:dyDescent="0.25">
      <c r="A41" s="294"/>
      <c r="B41" s="294"/>
      <c r="C41" s="238"/>
      <c r="D41" s="238"/>
      <c r="E41" s="238"/>
      <c r="F41" s="238"/>
      <c r="G41" s="238"/>
      <c r="H41" s="238"/>
      <c r="I41" s="341"/>
      <c r="K41" s="441"/>
      <c r="X41" s="441"/>
    </row>
    <row r="42" spans="1:24" s="300" customFormat="1" ht="131.25" customHeight="1" x14ac:dyDescent="0.25">
      <c r="A42" s="294"/>
      <c r="B42" s="294"/>
      <c r="C42" s="238"/>
      <c r="D42" s="238"/>
      <c r="E42" s="238"/>
      <c r="F42" s="238"/>
      <c r="G42" s="238"/>
      <c r="H42" s="238"/>
      <c r="I42" s="341"/>
      <c r="K42" s="441"/>
      <c r="X42" s="441"/>
    </row>
    <row r="43" spans="1:24" s="300" customFormat="1" ht="131.25" customHeight="1" x14ac:dyDescent="0.25">
      <c r="A43" s="294"/>
      <c r="B43" s="294"/>
      <c r="C43" s="238"/>
      <c r="D43" s="238"/>
      <c r="E43" s="238"/>
      <c r="F43" s="238"/>
      <c r="G43" s="238"/>
      <c r="H43" s="238"/>
      <c r="I43" s="238"/>
      <c r="K43" s="441"/>
      <c r="X43" s="441"/>
    </row>
    <row r="44" spans="1:24" s="300" customFormat="1" ht="131.25" customHeight="1" x14ac:dyDescent="0.25">
      <c r="A44" s="294"/>
      <c r="B44" s="294"/>
      <c r="C44" s="238"/>
      <c r="D44" s="238"/>
      <c r="E44" s="238"/>
      <c r="F44" s="238"/>
      <c r="G44" s="238"/>
      <c r="H44" s="238"/>
      <c r="I44" s="238"/>
      <c r="K44" s="441"/>
      <c r="X44" s="441"/>
    </row>
    <row r="45" spans="1:24" s="300" customFormat="1" ht="131.25" customHeight="1" x14ac:dyDescent="0.25">
      <c r="A45" s="294"/>
      <c r="B45" s="294"/>
      <c r="C45" s="238"/>
      <c r="D45" s="238"/>
      <c r="E45" s="238"/>
      <c r="F45" s="238"/>
      <c r="G45" s="238"/>
      <c r="H45" s="238"/>
      <c r="I45" s="238"/>
      <c r="K45" s="441"/>
      <c r="X45" s="441"/>
    </row>
    <row r="46" spans="1:24" s="300" customFormat="1" ht="131.25" customHeight="1" x14ac:dyDescent="0.25">
      <c r="A46" s="294"/>
      <c r="B46" s="294"/>
      <c r="C46" s="238"/>
      <c r="D46" s="238"/>
      <c r="E46" s="238"/>
      <c r="F46" s="238"/>
      <c r="G46" s="238"/>
      <c r="H46" s="238"/>
      <c r="I46" s="238"/>
      <c r="K46" s="441"/>
      <c r="X46" s="441"/>
    </row>
    <row r="47" spans="1:24" s="300" customFormat="1" ht="131.25" customHeight="1" x14ac:dyDescent="0.25">
      <c r="A47" s="294"/>
      <c r="B47" s="294"/>
      <c r="C47" s="238"/>
      <c r="D47" s="238"/>
      <c r="E47" s="238"/>
      <c r="F47" s="238"/>
      <c r="G47" s="238"/>
      <c r="H47" s="238"/>
      <c r="I47" s="238"/>
      <c r="K47" s="441"/>
      <c r="X47" s="441"/>
    </row>
    <row r="48" spans="1:24" s="300" customFormat="1" ht="131.25" customHeight="1" x14ac:dyDescent="0.25">
      <c r="A48" s="294"/>
      <c r="B48" s="294"/>
      <c r="C48" s="238"/>
      <c r="D48" s="238"/>
      <c r="E48" s="238"/>
      <c r="F48" s="238"/>
      <c r="G48" s="238"/>
      <c r="H48" s="238"/>
      <c r="I48" s="238"/>
      <c r="K48" s="441"/>
      <c r="X48" s="441"/>
    </row>
    <row r="49" spans="1:24" s="300" customFormat="1" ht="131.25" customHeight="1" x14ac:dyDescent="0.25">
      <c r="A49" s="294"/>
      <c r="B49" s="294"/>
      <c r="C49" s="238"/>
      <c r="D49" s="238"/>
      <c r="E49" s="238"/>
      <c r="F49" s="238"/>
      <c r="G49" s="238"/>
      <c r="H49" s="238"/>
      <c r="I49" s="238"/>
      <c r="K49" s="441"/>
      <c r="X49" s="441"/>
    </row>
    <row r="50" spans="1:24" s="300" customFormat="1" ht="131.25" customHeight="1" x14ac:dyDescent="0.25">
      <c r="A50" s="294"/>
      <c r="B50" s="294"/>
      <c r="C50" s="238"/>
      <c r="D50" s="238"/>
      <c r="E50" s="238"/>
      <c r="F50" s="238"/>
      <c r="G50" s="238"/>
      <c r="H50" s="238"/>
      <c r="I50" s="238"/>
      <c r="K50" s="441"/>
      <c r="X50" s="441"/>
    </row>
    <row r="51" spans="1:24" s="300" customFormat="1" ht="131.25" customHeight="1" x14ac:dyDescent="0.25">
      <c r="A51" s="294"/>
      <c r="B51" s="294"/>
      <c r="C51" s="238"/>
      <c r="D51" s="238"/>
      <c r="E51" s="238"/>
      <c r="F51" s="238"/>
      <c r="G51" s="238"/>
      <c r="H51" s="238"/>
      <c r="I51" s="238"/>
      <c r="K51" s="441"/>
      <c r="X51" s="441"/>
    </row>
    <row r="52" spans="1:24" s="300" customFormat="1" ht="131.25" customHeight="1" x14ac:dyDescent="0.25">
      <c r="A52" s="294"/>
      <c r="B52" s="294"/>
      <c r="C52" s="238"/>
      <c r="D52" s="238"/>
      <c r="E52" s="238"/>
      <c r="F52" s="238"/>
      <c r="G52" s="238"/>
      <c r="H52" s="238"/>
      <c r="I52" s="238"/>
      <c r="K52" s="441"/>
      <c r="X52" s="441"/>
    </row>
    <row r="53" spans="1:24" s="300" customFormat="1" ht="131.25" customHeight="1" x14ac:dyDescent="0.25">
      <c r="A53" s="294"/>
      <c r="B53" s="294"/>
      <c r="C53" s="238"/>
      <c r="D53" s="238"/>
      <c r="E53" s="238"/>
      <c r="F53" s="238"/>
      <c r="G53" s="238"/>
      <c r="H53" s="238"/>
      <c r="I53" s="238"/>
      <c r="K53" s="441"/>
      <c r="X53" s="441"/>
    </row>
    <row r="54" spans="1:24" s="300" customFormat="1" ht="131.25" customHeight="1" x14ac:dyDescent="0.25">
      <c r="A54" s="294"/>
      <c r="B54" s="294"/>
      <c r="C54" s="238"/>
      <c r="D54" s="238"/>
      <c r="E54" s="238"/>
      <c r="F54" s="238"/>
      <c r="G54" s="238"/>
      <c r="H54" s="238"/>
      <c r="I54" s="238"/>
      <c r="K54" s="441"/>
      <c r="X54" s="441"/>
    </row>
    <row r="55" spans="1:24" s="300" customFormat="1" ht="131.25" customHeight="1" x14ac:dyDescent="0.25">
      <c r="A55" s="294"/>
      <c r="B55" s="294"/>
      <c r="C55" s="238"/>
      <c r="D55" s="238"/>
      <c r="E55" s="238"/>
      <c r="F55" s="238"/>
      <c r="G55" s="238"/>
      <c r="H55" s="238"/>
      <c r="I55" s="238"/>
      <c r="K55" s="441"/>
      <c r="X55" s="441"/>
    </row>
    <row r="56" spans="1:24" s="300" customFormat="1" ht="131.25" customHeight="1" x14ac:dyDescent="0.25">
      <c r="A56" s="294"/>
      <c r="B56" s="294"/>
      <c r="C56" s="238"/>
      <c r="D56" s="238"/>
      <c r="E56" s="238"/>
      <c r="F56" s="238"/>
      <c r="G56" s="238"/>
      <c r="H56" s="238"/>
      <c r="I56" s="238"/>
      <c r="K56" s="441"/>
      <c r="X56" s="441"/>
    </row>
    <row r="57" spans="1:24" s="300" customFormat="1" ht="131.25" customHeight="1" x14ac:dyDescent="0.25">
      <c r="A57" s="294"/>
      <c r="B57" s="294"/>
      <c r="C57" s="238"/>
      <c r="D57" s="238"/>
      <c r="E57" s="238"/>
      <c r="F57" s="238"/>
      <c r="G57" s="238"/>
      <c r="H57" s="238"/>
      <c r="I57" s="238"/>
      <c r="K57" s="441"/>
      <c r="X57" s="441"/>
    </row>
    <row r="58" spans="1:24" s="300" customFormat="1" ht="131.25" customHeight="1" x14ac:dyDescent="0.25">
      <c r="A58" s="294"/>
      <c r="B58" s="294"/>
      <c r="C58" s="238"/>
      <c r="D58" s="238"/>
      <c r="E58" s="238"/>
      <c r="F58" s="238"/>
      <c r="G58" s="238"/>
      <c r="H58" s="238"/>
      <c r="I58" s="238"/>
      <c r="K58" s="441"/>
      <c r="X58" s="441"/>
    </row>
    <row r="59" spans="1:24" s="300" customFormat="1" ht="131.25" customHeight="1" x14ac:dyDescent="0.25">
      <c r="A59" s="294"/>
      <c r="B59" s="294"/>
      <c r="C59" s="238"/>
      <c r="D59" s="238"/>
      <c r="E59" s="238"/>
      <c r="F59" s="238"/>
      <c r="G59" s="238"/>
      <c r="H59" s="238"/>
      <c r="I59" s="238"/>
      <c r="K59" s="441"/>
      <c r="X59" s="441"/>
    </row>
    <row r="60" spans="1:24" s="300" customFormat="1" ht="131.25" customHeight="1" x14ac:dyDescent="0.25">
      <c r="A60" s="294"/>
      <c r="B60" s="294"/>
      <c r="C60" s="238"/>
      <c r="D60" s="238"/>
      <c r="E60" s="238"/>
      <c r="F60" s="238"/>
      <c r="G60" s="238"/>
      <c r="H60" s="238"/>
      <c r="I60" s="238"/>
      <c r="K60" s="441"/>
      <c r="X60" s="441"/>
    </row>
    <row r="61" spans="1:24" s="300" customFormat="1" ht="131.25" customHeight="1" x14ac:dyDescent="0.25">
      <c r="A61" s="294"/>
      <c r="B61" s="294"/>
      <c r="C61" s="238"/>
      <c r="D61" s="238"/>
      <c r="E61" s="238"/>
      <c r="F61" s="238"/>
      <c r="G61" s="238"/>
      <c r="H61" s="238"/>
      <c r="I61" s="238"/>
      <c r="K61" s="441"/>
      <c r="X61" s="441"/>
    </row>
    <row r="62" spans="1:24" s="300" customFormat="1" ht="131.25" customHeight="1" x14ac:dyDescent="0.25">
      <c r="A62" s="294"/>
      <c r="B62" s="294"/>
      <c r="C62" s="238"/>
      <c r="D62" s="238"/>
      <c r="E62" s="238"/>
      <c r="F62" s="238"/>
      <c r="G62" s="238"/>
      <c r="H62" s="238"/>
      <c r="I62" s="238"/>
      <c r="K62" s="441"/>
      <c r="X62" s="441"/>
    </row>
    <row r="63" spans="1:24" s="300" customFormat="1" ht="131.25" customHeight="1" x14ac:dyDescent="0.25">
      <c r="A63" s="294"/>
      <c r="B63" s="294"/>
      <c r="C63" s="238"/>
      <c r="D63" s="238"/>
      <c r="E63" s="238"/>
      <c r="F63" s="238"/>
      <c r="G63" s="238"/>
      <c r="H63" s="238"/>
      <c r="I63" s="238"/>
      <c r="K63" s="441"/>
      <c r="X63" s="441"/>
    </row>
    <row r="64" spans="1:24" s="300" customFormat="1" ht="131.25" customHeight="1" x14ac:dyDescent="0.25">
      <c r="A64" s="294"/>
      <c r="B64" s="294"/>
      <c r="C64" s="238"/>
      <c r="D64" s="238"/>
      <c r="E64" s="238"/>
      <c r="F64" s="238"/>
      <c r="G64" s="238"/>
      <c r="H64" s="238"/>
      <c r="I64" s="238"/>
      <c r="K64" s="441"/>
      <c r="X64" s="441"/>
    </row>
    <row r="65" spans="1:24" s="300" customFormat="1" ht="131.25" customHeight="1" x14ac:dyDescent="0.25">
      <c r="A65" s="294"/>
      <c r="B65" s="294"/>
      <c r="C65" s="238"/>
      <c r="D65" s="238"/>
      <c r="E65" s="238"/>
      <c r="F65" s="238"/>
      <c r="G65" s="238"/>
      <c r="H65" s="238"/>
      <c r="I65" s="238"/>
      <c r="K65" s="441"/>
      <c r="X65" s="441"/>
    </row>
    <row r="66" spans="1:24" s="300" customFormat="1" ht="131.25" customHeight="1" x14ac:dyDescent="0.25">
      <c r="A66" s="294"/>
      <c r="B66" s="294"/>
      <c r="C66" s="238"/>
      <c r="D66" s="238"/>
      <c r="E66" s="238"/>
      <c r="F66" s="238"/>
      <c r="G66" s="238"/>
      <c r="H66" s="238"/>
      <c r="I66" s="238"/>
      <c r="K66" s="441"/>
      <c r="X66" s="441"/>
    </row>
    <row r="67" spans="1:24" s="300" customFormat="1" ht="131.25" customHeight="1" x14ac:dyDescent="0.25">
      <c r="A67" s="294"/>
      <c r="B67" s="294"/>
      <c r="C67" s="238"/>
      <c r="D67" s="238"/>
      <c r="E67" s="238"/>
      <c r="F67" s="238"/>
      <c r="G67" s="238"/>
      <c r="H67" s="238"/>
      <c r="I67" s="238"/>
      <c r="K67" s="441"/>
      <c r="X67" s="441"/>
    </row>
    <row r="68" spans="1:24" s="300" customFormat="1" ht="131.25" customHeight="1" x14ac:dyDescent="0.25">
      <c r="A68" s="294"/>
      <c r="B68" s="294"/>
      <c r="C68" s="238"/>
      <c r="D68" s="238"/>
      <c r="E68" s="238"/>
      <c r="F68" s="238"/>
      <c r="G68" s="238"/>
      <c r="H68" s="238"/>
      <c r="I68" s="238"/>
      <c r="K68" s="441"/>
      <c r="X68" s="441"/>
    </row>
    <row r="69" spans="1:24" s="300" customFormat="1" ht="131.25" customHeight="1" x14ac:dyDescent="0.25">
      <c r="A69" s="294"/>
      <c r="B69" s="294"/>
      <c r="C69" s="238"/>
      <c r="D69" s="238"/>
      <c r="E69" s="238"/>
      <c r="F69" s="238"/>
      <c r="G69" s="238"/>
      <c r="H69" s="238"/>
      <c r="I69" s="238"/>
      <c r="K69" s="441"/>
      <c r="X69" s="441"/>
    </row>
    <row r="70" spans="1:24" s="300" customFormat="1" ht="131.25" customHeight="1" x14ac:dyDescent="0.25">
      <c r="A70" s="294"/>
      <c r="B70" s="294"/>
      <c r="C70" s="238"/>
      <c r="D70" s="238"/>
      <c r="E70" s="238"/>
      <c r="F70" s="238"/>
      <c r="G70" s="238"/>
      <c r="H70" s="238"/>
      <c r="I70" s="238"/>
      <c r="K70" s="441"/>
      <c r="X70" s="441"/>
    </row>
    <row r="71" spans="1:24" s="300" customFormat="1" ht="131.25" customHeight="1" x14ac:dyDescent="0.25">
      <c r="A71" s="294"/>
      <c r="B71" s="294"/>
      <c r="C71" s="238"/>
      <c r="D71" s="238"/>
      <c r="E71" s="238"/>
      <c r="F71" s="238"/>
      <c r="G71" s="238"/>
      <c r="H71" s="238"/>
      <c r="I71" s="238"/>
      <c r="K71" s="441"/>
      <c r="X71" s="441"/>
    </row>
    <row r="72" spans="1:24" s="300" customFormat="1" ht="131.25" customHeight="1" x14ac:dyDescent="0.25">
      <c r="A72" s="294"/>
      <c r="B72" s="294"/>
      <c r="C72" s="238"/>
      <c r="D72" s="238"/>
      <c r="E72" s="238"/>
      <c r="F72" s="238"/>
      <c r="G72" s="238"/>
      <c r="H72" s="238"/>
      <c r="I72" s="238"/>
      <c r="K72" s="441"/>
      <c r="X72" s="441"/>
    </row>
    <row r="73" spans="1:24" s="300" customFormat="1" ht="131.25" customHeight="1" x14ac:dyDescent="0.25">
      <c r="A73" s="294"/>
      <c r="B73" s="294"/>
      <c r="C73" s="238"/>
      <c r="D73" s="238"/>
      <c r="E73" s="238"/>
      <c r="F73" s="238"/>
      <c r="G73" s="238"/>
      <c r="H73" s="238"/>
      <c r="I73" s="238"/>
      <c r="K73" s="441"/>
      <c r="X73" s="441"/>
    </row>
    <row r="74" spans="1:24" s="300" customFormat="1" ht="131.25" customHeight="1" x14ac:dyDescent="0.25">
      <c r="A74" s="294"/>
      <c r="B74" s="294"/>
      <c r="C74" s="238"/>
      <c r="D74" s="238"/>
      <c r="E74" s="238"/>
      <c r="F74" s="238"/>
      <c r="G74" s="238"/>
      <c r="H74" s="238"/>
      <c r="I74" s="238"/>
      <c r="K74" s="441"/>
      <c r="X74" s="441"/>
    </row>
    <row r="75" spans="1:24" s="300" customFormat="1" ht="131.25" customHeight="1" x14ac:dyDescent="0.25">
      <c r="A75" s="294"/>
      <c r="B75" s="294"/>
      <c r="C75" s="238"/>
      <c r="D75" s="238"/>
      <c r="E75" s="238"/>
      <c r="F75" s="238"/>
      <c r="G75" s="238"/>
      <c r="H75" s="238"/>
      <c r="I75" s="238"/>
      <c r="K75" s="441"/>
      <c r="X75" s="441"/>
    </row>
    <row r="76" spans="1:24" s="300" customFormat="1" ht="131.25" customHeight="1" x14ac:dyDescent="0.25">
      <c r="A76" s="294"/>
      <c r="B76" s="294"/>
      <c r="C76" s="238"/>
      <c r="D76" s="238"/>
      <c r="E76" s="238"/>
      <c r="F76" s="238"/>
      <c r="G76" s="238"/>
      <c r="H76" s="238"/>
      <c r="I76" s="238"/>
      <c r="K76" s="441"/>
      <c r="X76" s="441"/>
    </row>
    <row r="77" spans="1:24" s="300" customFormat="1" ht="131.25" customHeight="1" x14ac:dyDescent="0.25">
      <c r="A77" s="294"/>
      <c r="B77" s="294"/>
      <c r="C77" s="238"/>
      <c r="D77" s="238"/>
      <c r="E77" s="238"/>
      <c r="F77" s="238"/>
      <c r="G77" s="238"/>
      <c r="H77" s="238"/>
      <c r="I77" s="238"/>
      <c r="K77" s="441"/>
      <c r="X77" s="441"/>
    </row>
    <row r="78" spans="1:24" s="300" customFormat="1" ht="131.25" customHeight="1" x14ac:dyDescent="0.25">
      <c r="A78" s="294"/>
      <c r="B78" s="294"/>
      <c r="C78" s="238"/>
      <c r="D78" s="238"/>
      <c r="E78" s="238"/>
      <c r="F78" s="238"/>
      <c r="G78" s="238"/>
      <c r="H78" s="238"/>
      <c r="I78" s="238"/>
      <c r="K78" s="441"/>
      <c r="X78" s="441"/>
    </row>
    <row r="79" spans="1:24" s="300" customFormat="1" ht="131.25" customHeight="1" x14ac:dyDescent="0.25">
      <c r="A79" s="294"/>
      <c r="B79" s="294"/>
      <c r="C79" s="238"/>
      <c r="D79" s="238"/>
      <c r="E79" s="238"/>
      <c r="F79" s="238"/>
      <c r="G79" s="238"/>
      <c r="H79" s="238"/>
      <c r="I79" s="238"/>
      <c r="K79" s="441"/>
      <c r="X79" s="441"/>
    </row>
    <row r="80" spans="1:24" s="300" customFormat="1" ht="131.25" customHeight="1" x14ac:dyDescent="0.25">
      <c r="A80" s="294"/>
      <c r="B80" s="294"/>
      <c r="C80" s="238"/>
      <c r="D80" s="238"/>
      <c r="E80" s="238"/>
      <c r="F80" s="238"/>
      <c r="G80" s="238"/>
      <c r="H80" s="238"/>
      <c r="I80" s="238"/>
      <c r="K80" s="441"/>
      <c r="X80" s="441"/>
    </row>
    <row r="81" spans="1:24" s="300" customFormat="1" ht="131.25" customHeight="1" x14ac:dyDescent="0.25">
      <c r="A81" s="294"/>
      <c r="B81" s="294"/>
      <c r="C81" s="238"/>
      <c r="D81" s="238"/>
      <c r="E81" s="238"/>
      <c r="F81" s="238"/>
      <c r="G81" s="238"/>
      <c r="H81" s="238"/>
      <c r="I81" s="238"/>
      <c r="K81" s="441"/>
      <c r="X81" s="441"/>
    </row>
    <row r="82" spans="1:24" s="300" customFormat="1" ht="131.25" customHeight="1" x14ac:dyDescent="0.25">
      <c r="A82" s="294"/>
      <c r="B82" s="294"/>
      <c r="C82" s="238"/>
      <c r="D82" s="238"/>
      <c r="E82" s="238"/>
      <c r="F82" s="238"/>
      <c r="G82" s="238"/>
      <c r="H82" s="238"/>
      <c r="I82" s="238"/>
      <c r="K82" s="441"/>
      <c r="X82" s="441"/>
    </row>
    <row r="83" spans="1:24" s="300" customFormat="1" ht="131.25" customHeight="1" x14ac:dyDescent="0.25">
      <c r="A83" s="294"/>
      <c r="B83" s="294"/>
      <c r="C83" s="238"/>
      <c r="D83" s="238"/>
      <c r="E83" s="238"/>
      <c r="F83" s="238"/>
      <c r="G83" s="238"/>
      <c r="H83" s="238"/>
      <c r="I83" s="238"/>
      <c r="K83" s="441"/>
      <c r="X83" s="441"/>
    </row>
    <row r="84" spans="1:24" s="300" customFormat="1" ht="131.25" customHeight="1" x14ac:dyDescent="0.25">
      <c r="A84" s="294"/>
      <c r="B84" s="294"/>
      <c r="C84" s="238"/>
      <c r="D84" s="238"/>
      <c r="E84" s="238"/>
      <c r="F84" s="238"/>
      <c r="G84" s="238"/>
      <c r="H84" s="238"/>
      <c r="I84" s="238"/>
      <c r="K84" s="441"/>
      <c r="X84" s="441"/>
    </row>
    <row r="85" spans="1:24" s="300" customFormat="1" ht="131.25" customHeight="1" x14ac:dyDescent="0.25">
      <c r="A85" s="294"/>
      <c r="B85" s="294"/>
      <c r="C85" s="238"/>
      <c r="D85" s="238"/>
      <c r="E85" s="238"/>
      <c r="F85" s="238"/>
      <c r="G85" s="238"/>
      <c r="H85" s="238"/>
      <c r="I85" s="238"/>
      <c r="K85" s="441"/>
      <c r="X85" s="441"/>
    </row>
    <row r="86" spans="1:24" s="300" customFormat="1" ht="131.25" customHeight="1" x14ac:dyDescent="0.25">
      <c r="A86" s="294"/>
      <c r="B86" s="294"/>
      <c r="C86" s="238"/>
      <c r="D86" s="238"/>
      <c r="E86" s="238"/>
      <c r="F86" s="238"/>
      <c r="G86" s="238"/>
      <c r="H86" s="238"/>
      <c r="I86" s="238"/>
      <c r="K86" s="441"/>
      <c r="X86" s="441"/>
    </row>
    <row r="87" spans="1:24" s="300" customFormat="1" ht="131.25" customHeight="1" x14ac:dyDescent="0.25">
      <c r="A87" s="294"/>
      <c r="B87" s="294"/>
      <c r="C87" s="238"/>
      <c r="D87" s="238"/>
      <c r="E87" s="238"/>
      <c r="F87" s="238"/>
      <c r="G87" s="238"/>
      <c r="H87" s="238"/>
      <c r="I87" s="238"/>
      <c r="K87" s="441"/>
      <c r="X87" s="441"/>
    </row>
    <row r="88" spans="1:24" s="300" customFormat="1" ht="131.25" customHeight="1" x14ac:dyDescent="0.25">
      <c r="A88" s="294"/>
      <c r="B88" s="294"/>
      <c r="C88" s="238"/>
      <c r="D88" s="238"/>
      <c r="E88" s="238"/>
      <c r="F88" s="238"/>
      <c r="G88" s="238"/>
      <c r="H88" s="238"/>
      <c r="I88" s="238"/>
      <c r="K88" s="441"/>
      <c r="X88" s="441"/>
    </row>
    <row r="89" spans="1:24" s="300" customFormat="1" ht="131.25" customHeight="1" x14ac:dyDescent="0.25">
      <c r="A89" s="294"/>
      <c r="B89" s="294"/>
      <c r="C89" s="238"/>
      <c r="D89" s="238"/>
      <c r="E89" s="238"/>
      <c r="F89" s="238"/>
      <c r="G89" s="238"/>
      <c r="H89" s="238"/>
      <c r="I89" s="238"/>
      <c r="K89" s="441"/>
      <c r="X89" s="441"/>
    </row>
    <row r="90" spans="1:24" s="300" customFormat="1" ht="131.25" customHeight="1" x14ac:dyDescent="0.25">
      <c r="A90" s="294"/>
      <c r="B90" s="294"/>
      <c r="C90" s="238"/>
      <c r="D90" s="238"/>
      <c r="E90" s="238"/>
      <c r="F90" s="238"/>
      <c r="G90" s="238"/>
      <c r="H90" s="238"/>
      <c r="I90" s="238"/>
      <c r="K90" s="441"/>
      <c r="X90" s="441"/>
    </row>
    <row r="91" spans="1:24" s="300" customFormat="1" ht="131.25" customHeight="1" x14ac:dyDescent="0.25">
      <c r="A91" s="294"/>
      <c r="B91" s="294"/>
      <c r="C91" s="238"/>
      <c r="D91" s="238"/>
      <c r="E91" s="238"/>
      <c r="F91" s="238"/>
      <c r="G91" s="238"/>
      <c r="H91" s="238"/>
      <c r="I91" s="238"/>
      <c r="K91" s="441"/>
      <c r="X91" s="441"/>
    </row>
    <row r="92" spans="1:24" s="300" customFormat="1" ht="131.25" customHeight="1" x14ac:dyDescent="0.25">
      <c r="A92" s="294"/>
      <c r="B92" s="294"/>
      <c r="C92" s="238"/>
      <c r="D92" s="238"/>
      <c r="E92" s="238"/>
      <c r="F92" s="238"/>
      <c r="G92" s="238"/>
      <c r="H92" s="238"/>
      <c r="I92" s="238"/>
      <c r="K92" s="441"/>
      <c r="X92" s="441"/>
    </row>
    <row r="93" spans="1:24" s="300" customFormat="1" ht="131.25" customHeight="1" x14ac:dyDescent="0.25">
      <c r="A93" s="294"/>
      <c r="B93" s="294"/>
      <c r="C93" s="238"/>
      <c r="D93" s="238"/>
      <c r="E93" s="238"/>
      <c r="F93" s="238"/>
      <c r="G93" s="238"/>
      <c r="H93" s="238"/>
      <c r="I93" s="238"/>
      <c r="K93" s="441"/>
      <c r="X93" s="441"/>
    </row>
    <row r="94" spans="1:24" s="300" customFormat="1" ht="131.25" customHeight="1" x14ac:dyDescent="0.25">
      <c r="A94" s="294"/>
      <c r="B94" s="294"/>
      <c r="C94" s="238"/>
      <c r="D94" s="238"/>
      <c r="E94" s="238"/>
      <c r="F94" s="238"/>
      <c r="G94" s="238"/>
      <c r="H94" s="238"/>
      <c r="I94" s="238"/>
      <c r="K94" s="441"/>
      <c r="X94" s="441"/>
    </row>
    <row r="95" spans="1:24" s="300" customFormat="1" ht="131.25" customHeight="1" x14ac:dyDescent="0.25">
      <c r="A95" s="294"/>
      <c r="B95" s="294"/>
      <c r="C95" s="238"/>
      <c r="D95" s="238"/>
      <c r="E95" s="238"/>
      <c r="F95" s="238"/>
      <c r="G95" s="238"/>
      <c r="H95" s="238"/>
      <c r="I95" s="238"/>
      <c r="K95" s="441"/>
      <c r="X95" s="441"/>
    </row>
    <row r="96" spans="1:24" s="300" customFormat="1" ht="131.25" customHeight="1" x14ac:dyDescent="0.25">
      <c r="A96" s="294"/>
      <c r="B96" s="294"/>
      <c r="C96" s="238"/>
      <c r="D96" s="238"/>
      <c r="E96" s="238"/>
      <c r="F96" s="238"/>
      <c r="G96" s="238"/>
      <c r="H96" s="238"/>
      <c r="I96" s="238"/>
      <c r="K96" s="441"/>
      <c r="X96" s="441"/>
    </row>
    <row r="97" spans="1:24" s="300" customFormat="1" ht="131.25" customHeight="1" x14ac:dyDescent="0.25">
      <c r="A97" s="294"/>
      <c r="B97" s="294"/>
      <c r="C97" s="238"/>
      <c r="D97" s="238"/>
      <c r="E97" s="238"/>
      <c r="F97" s="238"/>
      <c r="G97" s="238"/>
      <c r="H97" s="238"/>
      <c r="I97" s="238"/>
      <c r="K97" s="441"/>
      <c r="X97" s="441"/>
    </row>
    <row r="98" spans="1:24" s="300" customFormat="1" ht="131.25" customHeight="1" x14ac:dyDescent="0.25">
      <c r="A98" s="294"/>
      <c r="B98" s="294"/>
      <c r="C98" s="238"/>
      <c r="D98" s="238"/>
      <c r="E98" s="238"/>
      <c r="F98" s="238"/>
      <c r="G98" s="238"/>
      <c r="H98" s="238"/>
      <c r="I98" s="238"/>
      <c r="K98" s="441"/>
      <c r="X98" s="441"/>
    </row>
    <row r="99" spans="1:24" s="300" customFormat="1" ht="131.25" customHeight="1" x14ac:dyDescent="0.25">
      <c r="A99" s="294"/>
      <c r="B99" s="294"/>
      <c r="C99" s="238"/>
      <c r="D99" s="238"/>
      <c r="E99" s="238"/>
      <c r="F99" s="238"/>
      <c r="G99" s="238"/>
      <c r="H99" s="238"/>
      <c r="I99" s="238"/>
      <c r="K99" s="441"/>
      <c r="X99" s="441"/>
    </row>
    <row r="100" spans="1:24" s="300" customFormat="1" ht="131.25" customHeight="1" x14ac:dyDescent="0.25">
      <c r="A100" s="294"/>
      <c r="B100" s="294"/>
      <c r="C100" s="238"/>
      <c r="D100" s="238"/>
      <c r="E100" s="238"/>
      <c r="F100" s="238"/>
      <c r="G100" s="238"/>
      <c r="H100" s="238"/>
      <c r="I100" s="238"/>
      <c r="K100" s="441"/>
      <c r="X100" s="441"/>
    </row>
    <row r="101" spans="1:24" s="300" customFormat="1" ht="131.25" customHeight="1" x14ac:dyDescent="0.25">
      <c r="A101" s="294"/>
      <c r="B101" s="294"/>
      <c r="C101" s="238"/>
      <c r="D101" s="238"/>
      <c r="E101" s="238"/>
      <c r="F101" s="238"/>
      <c r="G101" s="238"/>
      <c r="H101" s="238"/>
      <c r="I101" s="238"/>
      <c r="K101" s="441"/>
      <c r="X101" s="441"/>
    </row>
    <row r="102" spans="1:24" s="300" customFormat="1" ht="131.25" customHeight="1" x14ac:dyDescent="0.25">
      <c r="A102" s="294"/>
      <c r="B102" s="294"/>
      <c r="C102" s="238"/>
      <c r="D102" s="238"/>
      <c r="E102" s="238"/>
      <c r="F102" s="238"/>
      <c r="G102" s="238"/>
      <c r="H102" s="238"/>
      <c r="I102" s="238"/>
      <c r="K102" s="441"/>
      <c r="X102" s="441"/>
    </row>
    <row r="103" spans="1:24" s="300" customFormat="1" ht="131.25" customHeight="1" x14ac:dyDescent="0.25">
      <c r="A103" s="294"/>
      <c r="B103" s="294"/>
      <c r="C103" s="238"/>
      <c r="D103" s="238"/>
      <c r="E103" s="238"/>
      <c r="F103" s="238"/>
      <c r="G103" s="238"/>
      <c r="H103" s="238"/>
      <c r="I103" s="238"/>
      <c r="K103" s="441"/>
      <c r="X103" s="441"/>
    </row>
    <row r="104" spans="1:24" s="300" customFormat="1" ht="131.25" customHeight="1" x14ac:dyDescent="0.25">
      <c r="A104" s="294"/>
      <c r="B104" s="294"/>
      <c r="C104" s="238"/>
      <c r="D104" s="238"/>
      <c r="E104" s="238"/>
      <c r="F104" s="238"/>
      <c r="G104" s="238"/>
      <c r="H104" s="238"/>
      <c r="I104" s="238"/>
      <c r="K104" s="441"/>
      <c r="X104" s="441"/>
    </row>
    <row r="105" spans="1:24" s="300" customFormat="1" ht="131.25" customHeight="1" x14ac:dyDescent="0.25">
      <c r="A105" s="294"/>
      <c r="B105" s="294"/>
      <c r="C105" s="238"/>
      <c r="D105" s="238"/>
      <c r="E105" s="238"/>
      <c r="F105" s="238"/>
      <c r="G105" s="238"/>
      <c r="H105" s="238"/>
      <c r="I105" s="238"/>
      <c r="K105" s="441"/>
      <c r="X105" s="441"/>
    </row>
    <row r="106" spans="1:24" s="300" customFormat="1" ht="131.25" customHeight="1" x14ac:dyDescent="0.25">
      <c r="A106" s="294"/>
      <c r="B106" s="294"/>
      <c r="C106" s="238"/>
      <c r="D106" s="238"/>
      <c r="E106" s="238"/>
      <c r="F106" s="238"/>
      <c r="G106" s="238"/>
      <c r="H106" s="238"/>
      <c r="I106" s="238"/>
      <c r="K106" s="441"/>
      <c r="X106" s="441"/>
    </row>
    <row r="107" spans="1:24" s="300" customFormat="1" ht="131.25" customHeight="1" x14ac:dyDescent="0.25">
      <c r="A107" s="294"/>
      <c r="B107" s="294"/>
      <c r="C107" s="238"/>
      <c r="D107" s="238"/>
      <c r="E107" s="238"/>
      <c r="F107" s="238"/>
      <c r="G107" s="238"/>
      <c r="H107" s="238"/>
      <c r="I107" s="238"/>
      <c r="K107" s="441"/>
      <c r="X107" s="441"/>
    </row>
    <row r="108" spans="1:24" s="300" customFormat="1" ht="131.25" customHeight="1" x14ac:dyDescent="0.25">
      <c r="A108" s="294"/>
      <c r="B108" s="294"/>
      <c r="C108" s="238"/>
      <c r="D108" s="238"/>
      <c r="E108" s="238"/>
      <c r="F108" s="238"/>
      <c r="G108" s="238"/>
      <c r="H108" s="238"/>
      <c r="I108" s="238"/>
      <c r="K108" s="441"/>
      <c r="X108" s="441"/>
    </row>
    <row r="109" spans="1:24" s="300" customFormat="1" ht="131.25" customHeight="1" x14ac:dyDescent="0.25">
      <c r="A109" s="294"/>
      <c r="B109" s="294"/>
      <c r="C109" s="238"/>
      <c r="D109" s="238"/>
      <c r="E109" s="238"/>
      <c r="F109" s="238"/>
      <c r="G109" s="238"/>
      <c r="H109" s="238"/>
      <c r="I109" s="238"/>
      <c r="K109" s="441"/>
      <c r="X109" s="441"/>
    </row>
    <row r="110" spans="1:24" s="300" customFormat="1" ht="131.25" customHeight="1" x14ac:dyDescent="0.25">
      <c r="A110" s="294"/>
      <c r="B110" s="294"/>
      <c r="C110" s="238"/>
      <c r="D110" s="238"/>
      <c r="E110" s="238"/>
      <c r="F110" s="238"/>
      <c r="G110" s="238"/>
      <c r="H110" s="238"/>
      <c r="I110" s="238"/>
      <c r="K110" s="441"/>
      <c r="X110" s="441"/>
    </row>
    <row r="111" spans="1:24" s="300" customFormat="1" ht="131.25" customHeight="1" x14ac:dyDescent="0.25">
      <c r="A111" s="294"/>
      <c r="B111" s="294"/>
      <c r="C111" s="238"/>
      <c r="D111" s="238"/>
      <c r="E111" s="238"/>
      <c r="F111" s="238"/>
      <c r="G111" s="238"/>
      <c r="H111" s="238"/>
      <c r="I111" s="238"/>
      <c r="K111" s="441"/>
      <c r="X111" s="441"/>
    </row>
    <row r="112" spans="1:24" s="300" customFormat="1" ht="131.25" customHeight="1" x14ac:dyDescent="0.25">
      <c r="A112" s="294"/>
      <c r="B112" s="294"/>
      <c r="C112" s="238"/>
      <c r="D112" s="238"/>
      <c r="E112" s="238"/>
      <c r="F112" s="238"/>
      <c r="G112" s="238"/>
      <c r="H112" s="238"/>
      <c r="I112" s="238"/>
      <c r="K112" s="441"/>
      <c r="X112" s="441"/>
    </row>
    <row r="113" spans="1:24" s="300" customFormat="1" ht="131.25" customHeight="1" x14ac:dyDescent="0.25">
      <c r="A113" s="294"/>
      <c r="B113" s="294"/>
      <c r="C113" s="238"/>
      <c r="D113" s="238"/>
      <c r="E113" s="238"/>
      <c r="F113" s="238"/>
      <c r="G113" s="238"/>
      <c r="H113" s="238"/>
      <c r="I113" s="238"/>
      <c r="K113" s="441"/>
      <c r="X113" s="441"/>
    </row>
    <row r="114" spans="1:24" s="300" customFormat="1" ht="131.25" customHeight="1" x14ac:dyDescent="0.25">
      <c r="A114" s="294"/>
      <c r="B114" s="294"/>
      <c r="C114" s="238"/>
      <c r="D114" s="238"/>
      <c r="E114" s="238"/>
      <c r="F114" s="238"/>
      <c r="G114" s="238"/>
      <c r="H114" s="238"/>
      <c r="I114" s="238"/>
      <c r="K114" s="441"/>
      <c r="X114" s="441"/>
    </row>
    <row r="115" spans="1:24" s="300" customFormat="1" ht="131.25" customHeight="1" x14ac:dyDescent="0.25">
      <c r="A115" s="294"/>
      <c r="B115" s="294"/>
      <c r="C115" s="238"/>
      <c r="D115" s="238"/>
      <c r="E115" s="238"/>
      <c r="F115" s="238"/>
      <c r="G115" s="238"/>
      <c r="H115" s="238"/>
      <c r="I115" s="238"/>
      <c r="K115" s="441"/>
      <c r="X115" s="441"/>
    </row>
    <row r="116" spans="1:24" s="300" customFormat="1" ht="131.25" customHeight="1" x14ac:dyDescent="0.25">
      <c r="A116" s="294"/>
      <c r="B116" s="294"/>
      <c r="C116" s="238"/>
      <c r="D116" s="238"/>
      <c r="E116" s="238"/>
      <c r="F116" s="238"/>
      <c r="G116" s="238"/>
      <c r="H116" s="238"/>
      <c r="I116" s="238"/>
      <c r="K116" s="441"/>
      <c r="X116" s="441"/>
    </row>
    <row r="117" spans="1:24" s="300" customFormat="1" ht="131.25" customHeight="1" x14ac:dyDescent="0.25">
      <c r="A117" s="294"/>
      <c r="B117" s="294"/>
      <c r="C117" s="238"/>
      <c r="D117" s="238"/>
      <c r="E117" s="238"/>
      <c r="F117" s="238"/>
      <c r="G117" s="238"/>
      <c r="H117" s="238"/>
      <c r="I117" s="238"/>
      <c r="K117" s="441"/>
      <c r="X117" s="441"/>
    </row>
    <row r="118" spans="1:24" s="300" customFormat="1" ht="131.25" customHeight="1" x14ac:dyDescent="0.25">
      <c r="A118" s="294"/>
      <c r="B118" s="294"/>
      <c r="C118" s="238"/>
      <c r="D118" s="238"/>
      <c r="E118" s="238"/>
      <c r="F118" s="238"/>
      <c r="G118" s="238"/>
      <c r="H118" s="238"/>
      <c r="I118" s="238"/>
      <c r="K118" s="441"/>
      <c r="X118" s="441"/>
    </row>
    <row r="119" spans="1:24" s="300" customFormat="1" ht="131.25" customHeight="1" x14ac:dyDescent="0.25">
      <c r="A119" s="294"/>
      <c r="B119" s="294"/>
      <c r="C119" s="238"/>
      <c r="D119" s="238"/>
      <c r="E119" s="238"/>
      <c r="F119" s="238"/>
      <c r="G119" s="238"/>
      <c r="H119" s="238"/>
      <c r="I119" s="238"/>
      <c r="K119" s="441"/>
      <c r="X119" s="441"/>
    </row>
    <row r="120" spans="1:24" s="300" customFormat="1" ht="131.25" customHeight="1" x14ac:dyDescent="0.25">
      <c r="A120" s="294"/>
      <c r="B120" s="294"/>
      <c r="C120" s="238"/>
      <c r="D120" s="238"/>
      <c r="E120" s="238"/>
      <c r="F120" s="238"/>
      <c r="G120" s="238"/>
      <c r="H120" s="238"/>
      <c r="I120" s="238"/>
      <c r="K120" s="441"/>
      <c r="X120" s="441"/>
    </row>
    <row r="121" spans="1:24" s="300" customFormat="1" ht="131.25" customHeight="1" x14ac:dyDescent="0.25">
      <c r="A121" s="294"/>
      <c r="B121" s="294"/>
      <c r="C121" s="238"/>
      <c r="D121" s="238"/>
      <c r="E121" s="238"/>
      <c r="F121" s="238"/>
      <c r="G121" s="238"/>
      <c r="H121" s="238"/>
      <c r="I121" s="238"/>
      <c r="K121" s="441"/>
      <c r="X121" s="441"/>
    </row>
    <row r="122" spans="1:24" s="300" customFormat="1" ht="131.25" customHeight="1" x14ac:dyDescent="0.25">
      <c r="A122" s="294"/>
      <c r="B122" s="294"/>
      <c r="C122" s="238"/>
      <c r="D122" s="238"/>
      <c r="E122" s="238"/>
      <c r="F122" s="238"/>
      <c r="G122" s="238"/>
      <c r="H122" s="238"/>
      <c r="I122" s="238"/>
      <c r="K122" s="441"/>
      <c r="X122" s="441"/>
    </row>
    <row r="123" spans="1:24" s="300" customFormat="1" ht="131.25" customHeight="1" x14ac:dyDescent="0.25">
      <c r="A123" s="294"/>
      <c r="B123" s="294"/>
      <c r="C123" s="238"/>
      <c r="D123" s="238"/>
      <c r="E123" s="238"/>
      <c r="F123" s="238"/>
      <c r="G123" s="238"/>
      <c r="H123" s="238"/>
      <c r="I123" s="238"/>
      <c r="K123" s="441"/>
      <c r="X123" s="441"/>
    </row>
    <row r="124" spans="1:24" s="300" customFormat="1" ht="131.25" customHeight="1" x14ac:dyDescent="0.25">
      <c r="A124" s="294"/>
      <c r="B124" s="294"/>
      <c r="C124" s="238"/>
      <c r="D124" s="238"/>
      <c r="E124" s="238"/>
      <c r="F124" s="238"/>
      <c r="G124" s="238"/>
      <c r="H124" s="238"/>
      <c r="I124" s="238"/>
      <c r="K124" s="441"/>
      <c r="X124" s="441"/>
    </row>
    <row r="125" spans="1:24" s="300" customFormat="1" ht="131.25" customHeight="1" x14ac:dyDescent="0.25">
      <c r="A125" s="294"/>
      <c r="B125" s="294"/>
      <c r="C125" s="238"/>
      <c r="D125" s="238"/>
      <c r="E125" s="238"/>
      <c r="F125" s="238"/>
      <c r="G125" s="238"/>
      <c r="H125" s="238"/>
      <c r="I125" s="238"/>
      <c r="K125" s="441"/>
      <c r="X125" s="441"/>
    </row>
    <row r="126" spans="1:24" s="300" customFormat="1" ht="131.25" customHeight="1" x14ac:dyDescent="0.25">
      <c r="A126" s="294"/>
      <c r="B126" s="294"/>
      <c r="C126" s="238"/>
      <c r="D126" s="238"/>
      <c r="E126" s="238"/>
      <c r="F126" s="238"/>
      <c r="G126" s="238"/>
      <c r="H126" s="238"/>
      <c r="I126" s="238"/>
      <c r="K126" s="441"/>
      <c r="X126" s="441"/>
    </row>
    <row r="127" spans="1:24" s="300" customFormat="1" ht="131.25" customHeight="1" x14ac:dyDescent="0.25">
      <c r="A127" s="294"/>
      <c r="B127" s="294"/>
      <c r="C127" s="238"/>
      <c r="D127" s="238"/>
      <c r="E127" s="238"/>
      <c r="F127" s="238"/>
      <c r="G127" s="238"/>
      <c r="H127" s="238"/>
      <c r="I127" s="238"/>
      <c r="K127" s="441"/>
      <c r="X127" s="441"/>
    </row>
    <row r="128" spans="1:24" s="300" customFormat="1" ht="131.25" customHeight="1" x14ac:dyDescent="0.25">
      <c r="A128" s="294"/>
      <c r="B128" s="294"/>
      <c r="C128" s="238"/>
      <c r="D128" s="238"/>
      <c r="E128" s="238"/>
      <c r="F128" s="238"/>
      <c r="G128" s="238"/>
      <c r="H128" s="238"/>
      <c r="I128" s="238"/>
      <c r="K128" s="441"/>
      <c r="X128" s="441"/>
    </row>
    <row r="129" spans="1:24" s="300" customFormat="1" ht="131.25" customHeight="1" x14ac:dyDescent="0.25">
      <c r="A129" s="294"/>
      <c r="B129" s="294"/>
      <c r="C129" s="238"/>
      <c r="D129" s="238"/>
      <c r="E129" s="238"/>
      <c r="F129" s="238"/>
      <c r="G129" s="238"/>
      <c r="H129" s="238"/>
      <c r="I129" s="238"/>
      <c r="K129" s="441"/>
      <c r="X129" s="441"/>
    </row>
    <row r="130" spans="1:24" s="300" customFormat="1" ht="131.25" customHeight="1" x14ac:dyDescent="0.25">
      <c r="A130" s="294"/>
      <c r="B130" s="294"/>
      <c r="C130" s="238"/>
      <c r="D130" s="238"/>
      <c r="E130" s="238"/>
      <c r="F130" s="238"/>
      <c r="G130" s="238"/>
      <c r="H130" s="238"/>
      <c r="I130" s="238"/>
      <c r="K130" s="441"/>
      <c r="X130" s="441"/>
    </row>
    <row r="131" spans="1:24" s="300" customFormat="1" ht="131.25" customHeight="1" x14ac:dyDescent="0.25">
      <c r="A131" s="294"/>
      <c r="B131" s="294"/>
      <c r="C131" s="238"/>
      <c r="D131" s="238"/>
      <c r="E131" s="238"/>
      <c r="F131" s="238"/>
      <c r="G131" s="238"/>
      <c r="H131" s="238"/>
      <c r="I131" s="238"/>
      <c r="K131" s="441"/>
      <c r="X131" s="441"/>
    </row>
    <row r="132" spans="1:24" s="300" customFormat="1" ht="131.25" customHeight="1" x14ac:dyDescent="0.25">
      <c r="A132" s="294"/>
      <c r="B132" s="294"/>
      <c r="C132" s="238"/>
      <c r="D132" s="238"/>
      <c r="E132" s="238"/>
      <c r="F132" s="238"/>
      <c r="G132" s="238"/>
      <c r="H132" s="238"/>
      <c r="I132" s="238"/>
      <c r="K132" s="441"/>
      <c r="X132" s="441"/>
    </row>
    <row r="133" spans="1:24" s="300" customFormat="1" ht="131.25" customHeight="1" x14ac:dyDescent="0.25">
      <c r="A133" s="294"/>
      <c r="B133" s="294"/>
      <c r="C133" s="238"/>
      <c r="D133" s="238"/>
      <c r="E133" s="238"/>
      <c r="F133" s="238"/>
      <c r="G133" s="238"/>
      <c r="H133" s="238"/>
      <c r="I133" s="238"/>
      <c r="K133" s="441"/>
      <c r="X133" s="441"/>
    </row>
    <row r="134" spans="1:24" s="300" customFormat="1" ht="131.25" customHeight="1" x14ac:dyDescent="0.25">
      <c r="A134" s="294"/>
      <c r="B134" s="294"/>
      <c r="C134" s="238"/>
      <c r="D134" s="238"/>
      <c r="E134" s="238"/>
      <c r="F134" s="238"/>
      <c r="G134" s="238"/>
      <c r="H134" s="238"/>
      <c r="I134" s="238"/>
      <c r="K134" s="441"/>
      <c r="X134" s="441"/>
    </row>
    <row r="135" spans="1:24" s="300" customFormat="1" ht="131.25" customHeight="1" x14ac:dyDescent="0.25">
      <c r="A135" s="294"/>
      <c r="B135" s="294"/>
      <c r="C135" s="238"/>
      <c r="D135" s="238"/>
      <c r="E135" s="238"/>
      <c r="F135" s="238"/>
      <c r="G135" s="238"/>
      <c r="H135" s="238"/>
      <c r="I135" s="238"/>
      <c r="K135" s="441"/>
      <c r="X135" s="441"/>
    </row>
    <row r="136" spans="1:24" s="300" customFormat="1" ht="131.25" customHeight="1" x14ac:dyDescent="0.25">
      <c r="A136" s="294"/>
      <c r="B136" s="294"/>
      <c r="C136" s="238"/>
      <c r="D136" s="238"/>
      <c r="E136" s="238"/>
      <c r="F136" s="238"/>
      <c r="G136" s="238"/>
      <c r="H136" s="238"/>
      <c r="I136" s="238"/>
      <c r="K136" s="441"/>
      <c r="X136" s="441"/>
    </row>
    <row r="137" spans="1:24" s="300" customFormat="1" ht="131.25" customHeight="1" x14ac:dyDescent="0.25">
      <c r="A137" s="294"/>
      <c r="B137" s="294"/>
      <c r="C137" s="238"/>
      <c r="D137" s="238"/>
      <c r="E137" s="238"/>
      <c r="F137" s="238"/>
      <c r="G137" s="238"/>
      <c r="H137" s="238"/>
      <c r="I137" s="238"/>
      <c r="K137" s="441"/>
      <c r="X137" s="441"/>
    </row>
    <row r="138" spans="1:24" s="300" customFormat="1" ht="131.25" customHeight="1" x14ac:dyDescent="0.25">
      <c r="A138" s="294"/>
      <c r="B138" s="294"/>
      <c r="C138" s="238"/>
      <c r="D138" s="238"/>
      <c r="E138" s="238"/>
      <c r="F138" s="238"/>
      <c r="G138" s="238"/>
      <c r="H138" s="238"/>
      <c r="I138" s="238"/>
      <c r="K138" s="441"/>
      <c r="X138" s="441"/>
    </row>
    <row r="139" spans="1:24" s="300" customFormat="1" ht="131.25" customHeight="1" x14ac:dyDescent="0.25">
      <c r="A139" s="294"/>
      <c r="B139" s="294"/>
      <c r="C139" s="238"/>
      <c r="D139" s="238"/>
      <c r="E139" s="238"/>
      <c r="F139" s="238"/>
      <c r="G139" s="238"/>
      <c r="H139" s="238"/>
      <c r="I139" s="238"/>
      <c r="K139" s="441"/>
      <c r="X139" s="441"/>
    </row>
    <row r="140" spans="1:24" s="300" customFormat="1" ht="131.25" customHeight="1" x14ac:dyDescent="0.25">
      <c r="A140" s="294"/>
      <c r="B140" s="294"/>
      <c r="C140" s="238"/>
      <c r="D140" s="238"/>
      <c r="E140" s="238"/>
      <c r="F140" s="238"/>
      <c r="G140" s="238"/>
      <c r="H140" s="238"/>
      <c r="I140" s="238"/>
      <c r="K140" s="441"/>
      <c r="X140" s="441"/>
    </row>
    <row r="141" spans="1:24" s="300" customFormat="1" ht="131.25" customHeight="1" x14ac:dyDescent="0.25">
      <c r="A141" s="294"/>
      <c r="B141" s="294"/>
      <c r="C141" s="238"/>
      <c r="D141" s="238"/>
      <c r="E141" s="238"/>
      <c r="F141" s="238"/>
      <c r="G141" s="238"/>
      <c r="H141" s="238"/>
      <c r="I141" s="238"/>
      <c r="K141" s="441"/>
      <c r="X141" s="441"/>
    </row>
    <row r="142" spans="1:24" s="300" customFormat="1" ht="131.25" customHeight="1" x14ac:dyDescent="0.25">
      <c r="A142" s="294"/>
      <c r="B142" s="294"/>
      <c r="C142" s="238"/>
      <c r="D142" s="238"/>
      <c r="E142" s="238"/>
      <c r="F142" s="238"/>
      <c r="G142" s="238"/>
      <c r="H142" s="238"/>
      <c r="I142" s="238"/>
      <c r="K142" s="441"/>
      <c r="X142" s="441"/>
    </row>
    <row r="143" spans="1:24" s="300" customFormat="1" ht="131.25" customHeight="1" x14ac:dyDescent="0.25">
      <c r="A143" s="294"/>
      <c r="B143" s="294"/>
      <c r="C143" s="238"/>
      <c r="D143" s="238"/>
      <c r="E143" s="238"/>
      <c r="F143" s="238"/>
      <c r="G143" s="238"/>
      <c r="H143" s="238"/>
      <c r="I143" s="238"/>
      <c r="K143" s="441"/>
      <c r="X143" s="441"/>
    </row>
    <row r="144" spans="1:24" s="300" customFormat="1" ht="131.25" customHeight="1" x14ac:dyDescent="0.25">
      <c r="A144" s="294"/>
      <c r="B144" s="294"/>
      <c r="C144" s="238"/>
      <c r="D144" s="238"/>
      <c r="E144" s="238"/>
      <c r="F144" s="238"/>
      <c r="G144" s="238"/>
      <c r="H144" s="238"/>
      <c r="I144" s="238"/>
      <c r="K144" s="441"/>
      <c r="X144" s="441"/>
    </row>
    <row r="145" spans="1:24" s="300" customFormat="1" ht="131.25" customHeight="1" x14ac:dyDescent="0.25">
      <c r="A145" s="294"/>
      <c r="B145" s="294"/>
      <c r="C145" s="238"/>
      <c r="D145" s="238"/>
      <c r="E145" s="238"/>
      <c r="F145" s="238"/>
      <c r="G145" s="238"/>
      <c r="H145" s="238"/>
      <c r="I145" s="238"/>
      <c r="K145" s="441"/>
      <c r="X145" s="441"/>
    </row>
    <row r="146" spans="1:24" s="300" customFormat="1" ht="131.25" customHeight="1" x14ac:dyDescent="0.25">
      <c r="A146" s="294"/>
      <c r="B146" s="294"/>
      <c r="C146" s="238"/>
      <c r="D146" s="238"/>
      <c r="E146" s="238"/>
      <c r="F146" s="238"/>
      <c r="G146" s="238"/>
      <c r="H146" s="238"/>
      <c r="I146" s="238"/>
      <c r="K146" s="441"/>
      <c r="X146" s="441"/>
    </row>
    <row r="147" spans="1:24" s="300" customFormat="1" ht="131.25" customHeight="1" x14ac:dyDescent="0.25">
      <c r="A147" s="294"/>
      <c r="B147" s="294"/>
      <c r="C147" s="238"/>
      <c r="D147" s="238"/>
      <c r="E147" s="238"/>
      <c r="F147" s="238"/>
      <c r="G147" s="238"/>
      <c r="H147" s="238"/>
      <c r="I147" s="238"/>
      <c r="K147" s="441"/>
      <c r="X147" s="441"/>
    </row>
    <row r="148" spans="1:24" s="300" customFormat="1" ht="131.25" customHeight="1" x14ac:dyDescent="0.25">
      <c r="A148" s="294"/>
      <c r="B148" s="294"/>
      <c r="C148" s="238"/>
      <c r="D148" s="238"/>
      <c r="E148" s="238"/>
      <c r="F148" s="238"/>
      <c r="G148" s="238"/>
      <c r="H148" s="238"/>
      <c r="I148" s="238"/>
      <c r="K148" s="441"/>
      <c r="X148" s="441"/>
    </row>
    <row r="149" spans="1:24" s="300" customFormat="1" ht="131.25" customHeight="1" x14ac:dyDescent="0.25">
      <c r="A149" s="294"/>
      <c r="B149" s="294"/>
      <c r="C149" s="238"/>
      <c r="D149" s="238"/>
      <c r="E149" s="238"/>
      <c r="F149" s="238"/>
      <c r="G149" s="238"/>
      <c r="H149" s="238"/>
      <c r="I149" s="238"/>
      <c r="K149" s="441"/>
      <c r="X149" s="441"/>
    </row>
    <row r="150" spans="1:24" s="300" customFormat="1" ht="131.25" customHeight="1" x14ac:dyDescent="0.25">
      <c r="A150" s="294"/>
      <c r="B150" s="294"/>
      <c r="C150" s="238"/>
      <c r="D150" s="238"/>
      <c r="E150" s="238"/>
      <c r="F150" s="238"/>
      <c r="G150" s="238"/>
      <c r="H150" s="238"/>
      <c r="I150" s="238"/>
      <c r="K150" s="441"/>
      <c r="X150" s="441"/>
    </row>
    <row r="151" spans="1:24" s="300" customFormat="1" ht="131.25" customHeight="1" x14ac:dyDescent="0.25">
      <c r="A151" s="294"/>
      <c r="B151" s="294"/>
      <c r="C151" s="238"/>
      <c r="D151" s="238"/>
      <c r="E151" s="238"/>
      <c r="F151" s="238"/>
      <c r="G151" s="238"/>
      <c r="H151" s="238"/>
      <c r="I151" s="238"/>
      <c r="K151" s="441"/>
      <c r="X151" s="441"/>
    </row>
    <row r="152" spans="1:24" s="300" customFormat="1" ht="131.25" customHeight="1" x14ac:dyDescent="0.25">
      <c r="A152" s="294"/>
      <c r="B152" s="294"/>
      <c r="C152" s="238"/>
      <c r="D152" s="238"/>
      <c r="E152" s="238"/>
      <c r="F152" s="238"/>
      <c r="G152" s="238"/>
      <c r="H152" s="238"/>
      <c r="I152" s="238"/>
      <c r="K152" s="441"/>
      <c r="X152" s="441"/>
    </row>
    <row r="153" spans="1:24" s="300" customFormat="1" ht="131.25" customHeight="1" x14ac:dyDescent="0.25">
      <c r="A153" s="294"/>
      <c r="B153" s="294"/>
      <c r="C153" s="238"/>
      <c r="D153" s="238"/>
      <c r="E153" s="238"/>
      <c r="F153" s="238"/>
      <c r="G153" s="238"/>
      <c r="H153" s="238"/>
      <c r="I153" s="238"/>
      <c r="K153" s="441"/>
      <c r="X153" s="441"/>
    </row>
    <row r="154" spans="1:24" s="300" customFormat="1" ht="131.25" customHeight="1" x14ac:dyDescent="0.25">
      <c r="A154" s="294"/>
      <c r="B154" s="294"/>
      <c r="C154" s="238"/>
      <c r="D154" s="238"/>
      <c r="E154" s="238"/>
      <c r="F154" s="238"/>
      <c r="G154" s="238"/>
      <c r="H154" s="238"/>
      <c r="I154" s="238"/>
      <c r="K154" s="441"/>
      <c r="X154" s="441"/>
    </row>
    <row r="155" spans="1:24" s="300" customFormat="1" ht="131.25" customHeight="1" x14ac:dyDescent="0.25">
      <c r="A155" s="294"/>
      <c r="B155" s="294"/>
      <c r="C155" s="238"/>
      <c r="D155" s="238"/>
      <c r="E155" s="238"/>
      <c r="F155" s="238"/>
      <c r="G155" s="238"/>
      <c r="H155" s="238"/>
      <c r="I155" s="238"/>
      <c r="K155" s="441"/>
      <c r="X155" s="441"/>
    </row>
    <row r="156" spans="1:24" s="300" customFormat="1" ht="131.25" customHeight="1" x14ac:dyDescent="0.25">
      <c r="A156" s="294"/>
      <c r="B156" s="294"/>
      <c r="C156" s="238"/>
      <c r="D156" s="238"/>
      <c r="E156" s="238"/>
      <c r="F156" s="238"/>
      <c r="G156" s="238"/>
      <c r="H156" s="238"/>
      <c r="I156" s="238"/>
      <c r="K156" s="441"/>
      <c r="X156" s="441"/>
    </row>
    <row r="157" spans="1:24" s="300" customFormat="1" ht="131.25" customHeight="1" x14ac:dyDescent="0.25">
      <c r="A157" s="294"/>
      <c r="B157" s="294"/>
      <c r="C157" s="238"/>
      <c r="D157" s="238"/>
      <c r="E157" s="238"/>
      <c r="F157" s="238"/>
      <c r="G157" s="238"/>
      <c r="H157" s="238"/>
      <c r="I157" s="238"/>
      <c r="K157" s="441"/>
      <c r="X157" s="441"/>
    </row>
    <row r="158" spans="1:24" s="300" customFormat="1" ht="131.25" customHeight="1" x14ac:dyDescent="0.25">
      <c r="A158" s="294"/>
      <c r="B158" s="294"/>
      <c r="C158" s="238"/>
      <c r="D158" s="238"/>
      <c r="E158" s="238"/>
      <c r="F158" s="238"/>
      <c r="G158" s="238"/>
      <c r="H158" s="238"/>
      <c r="I158" s="238"/>
      <c r="K158" s="441"/>
      <c r="X158" s="441"/>
    </row>
    <row r="159" spans="1:24" s="300" customFormat="1" ht="131.25" customHeight="1" x14ac:dyDescent="0.25">
      <c r="A159" s="294"/>
      <c r="B159" s="294"/>
      <c r="C159" s="238"/>
      <c r="D159" s="238"/>
      <c r="E159" s="238"/>
      <c r="F159" s="238"/>
      <c r="G159" s="238"/>
      <c r="H159" s="238"/>
      <c r="I159" s="238"/>
      <c r="K159" s="441"/>
      <c r="X159" s="441"/>
    </row>
    <row r="160" spans="1:24" s="300" customFormat="1" ht="131.25" customHeight="1" x14ac:dyDescent="0.25">
      <c r="A160" s="294"/>
      <c r="B160" s="294"/>
      <c r="C160" s="238"/>
      <c r="D160" s="238"/>
      <c r="E160" s="238"/>
      <c r="F160" s="238"/>
      <c r="G160" s="238"/>
      <c r="H160" s="238"/>
      <c r="I160" s="238"/>
      <c r="K160" s="441"/>
      <c r="X160" s="441"/>
    </row>
    <row r="161" spans="1:24" s="300" customFormat="1" ht="131.25" customHeight="1" x14ac:dyDescent="0.25">
      <c r="A161" s="294"/>
      <c r="B161" s="294"/>
      <c r="C161" s="238"/>
      <c r="D161" s="238"/>
      <c r="E161" s="238"/>
      <c r="F161" s="238"/>
      <c r="G161" s="238"/>
      <c r="H161" s="238"/>
      <c r="I161" s="238"/>
      <c r="K161" s="441"/>
      <c r="X161" s="441"/>
    </row>
    <row r="162" spans="1:24" s="300" customFormat="1" ht="131.25" customHeight="1" x14ac:dyDescent="0.25">
      <c r="A162" s="294"/>
      <c r="B162" s="294"/>
      <c r="C162" s="238"/>
      <c r="D162" s="238"/>
      <c r="E162" s="238"/>
      <c r="F162" s="238"/>
      <c r="G162" s="238"/>
      <c r="H162" s="238"/>
      <c r="I162" s="238"/>
      <c r="K162" s="441"/>
      <c r="X162" s="441"/>
    </row>
    <row r="163" spans="1:24" s="300" customFormat="1" ht="131.25" customHeight="1" x14ac:dyDescent="0.25">
      <c r="A163" s="294"/>
      <c r="B163" s="294"/>
      <c r="C163" s="238"/>
      <c r="D163" s="238"/>
      <c r="E163" s="238"/>
      <c r="F163" s="238"/>
      <c r="G163" s="238"/>
      <c r="H163" s="238"/>
      <c r="I163" s="238"/>
      <c r="K163" s="441"/>
      <c r="X163" s="441"/>
    </row>
    <row r="164" spans="1:24" s="300" customFormat="1" ht="131.25" customHeight="1" x14ac:dyDescent="0.25">
      <c r="A164" s="294"/>
      <c r="B164" s="294"/>
      <c r="C164" s="238"/>
      <c r="D164" s="238"/>
      <c r="E164" s="238"/>
      <c r="F164" s="238"/>
      <c r="G164" s="238"/>
      <c r="H164" s="238"/>
      <c r="I164" s="238"/>
      <c r="K164" s="441"/>
      <c r="X164" s="441"/>
    </row>
    <row r="165" spans="1:24" s="300" customFormat="1" ht="131.25" customHeight="1" x14ac:dyDescent="0.25">
      <c r="A165" s="294"/>
      <c r="B165" s="294"/>
      <c r="C165" s="238"/>
      <c r="D165" s="238"/>
      <c r="E165" s="238"/>
      <c r="F165" s="238"/>
      <c r="G165" s="238"/>
      <c r="H165" s="238"/>
      <c r="I165" s="238"/>
      <c r="K165" s="441"/>
      <c r="X165" s="441"/>
    </row>
    <row r="166" spans="1:24" s="300" customFormat="1" ht="131.25" customHeight="1" x14ac:dyDescent="0.25">
      <c r="A166" s="294"/>
      <c r="B166" s="294"/>
      <c r="C166" s="238"/>
      <c r="D166" s="238"/>
      <c r="E166" s="238"/>
      <c r="F166" s="238"/>
      <c r="G166" s="238"/>
      <c r="H166" s="238"/>
      <c r="I166" s="238"/>
      <c r="K166" s="441"/>
      <c r="X166" s="441"/>
    </row>
    <row r="167" spans="1:24" s="300" customFormat="1" ht="131.25" customHeight="1" x14ac:dyDescent="0.25">
      <c r="A167" s="294"/>
      <c r="B167" s="294"/>
      <c r="C167" s="238"/>
      <c r="D167" s="238"/>
      <c r="E167" s="238"/>
      <c r="F167" s="238"/>
      <c r="G167" s="238"/>
      <c r="H167" s="238"/>
      <c r="I167" s="238"/>
      <c r="K167" s="441"/>
      <c r="X167" s="441"/>
    </row>
    <row r="168" spans="1:24" s="300" customFormat="1" ht="131.25" customHeight="1" x14ac:dyDescent="0.25">
      <c r="A168" s="294"/>
      <c r="B168" s="294"/>
      <c r="C168" s="238"/>
      <c r="D168" s="238"/>
      <c r="E168" s="238"/>
      <c r="F168" s="238"/>
      <c r="G168" s="238"/>
      <c r="H168" s="238"/>
      <c r="I168" s="238"/>
      <c r="K168" s="441"/>
      <c r="X168" s="441"/>
    </row>
    <row r="169" spans="1:24" s="300" customFormat="1" ht="131.25" customHeight="1" x14ac:dyDescent="0.25">
      <c r="A169" s="294"/>
      <c r="B169" s="294"/>
      <c r="C169" s="238"/>
      <c r="D169" s="238"/>
      <c r="E169" s="238"/>
      <c r="F169" s="238"/>
      <c r="G169" s="238"/>
      <c r="H169" s="238"/>
      <c r="I169" s="238"/>
      <c r="K169" s="441"/>
      <c r="X169" s="441"/>
    </row>
    <row r="170" spans="1:24" s="300" customFormat="1" ht="131.25" customHeight="1" x14ac:dyDescent="0.25">
      <c r="A170" s="294"/>
      <c r="B170" s="294"/>
      <c r="C170" s="238"/>
      <c r="D170" s="238"/>
      <c r="E170" s="238"/>
      <c r="F170" s="238"/>
      <c r="G170" s="238"/>
      <c r="H170" s="238"/>
      <c r="I170" s="238"/>
      <c r="K170" s="441"/>
      <c r="X170" s="441"/>
    </row>
    <row r="171" spans="1:24" s="300" customFormat="1" ht="131.25" customHeight="1" x14ac:dyDescent="0.25">
      <c r="A171" s="294"/>
      <c r="B171" s="294"/>
      <c r="C171" s="238"/>
      <c r="D171" s="238"/>
      <c r="E171" s="238"/>
      <c r="F171" s="238"/>
      <c r="G171" s="238"/>
      <c r="H171" s="238"/>
      <c r="I171" s="238"/>
      <c r="K171" s="441"/>
      <c r="X171" s="441"/>
    </row>
    <row r="172" spans="1:24" s="300" customFormat="1" ht="131.25" customHeight="1" x14ac:dyDescent="0.25">
      <c r="A172" s="294"/>
      <c r="B172" s="294"/>
      <c r="C172" s="238"/>
      <c r="D172" s="238"/>
      <c r="E172" s="238"/>
      <c r="F172" s="238"/>
      <c r="G172" s="238"/>
      <c r="H172" s="238"/>
      <c r="I172" s="238"/>
      <c r="K172" s="441"/>
      <c r="X172" s="441"/>
    </row>
    <row r="173" spans="1:24" s="300" customFormat="1" ht="131.25" customHeight="1" x14ac:dyDescent="0.25">
      <c r="A173" s="294"/>
      <c r="B173" s="294"/>
      <c r="C173" s="238"/>
      <c r="D173" s="238"/>
      <c r="E173" s="238"/>
      <c r="F173" s="238"/>
      <c r="G173" s="238"/>
      <c r="H173" s="238"/>
      <c r="I173" s="238"/>
      <c r="K173" s="441"/>
      <c r="X173" s="441"/>
    </row>
    <row r="174" spans="1:24" s="300" customFormat="1" ht="131.25" customHeight="1" x14ac:dyDescent="0.25">
      <c r="A174" s="294"/>
      <c r="B174" s="294"/>
      <c r="C174" s="238"/>
      <c r="D174" s="238"/>
      <c r="E174" s="238"/>
      <c r="F174" s="238"/>
      <c r="G174" s="238"/>
      <c r="H174" s="238"/>
      <c r="I174" s="238"/>
      <c r="K174" s="441"/>
      <c r="X174" s="441"/>
    </row>
    <row r="175" spans="1:24" s="300" customFormat="1" ht="131.25" customHeight="1" x14ac:dyDescent="0.25">
      <c r="A175" s="294"/>
      <c r="B175" s="294"/>
      <c r="C175" s="238"/>
      <c r="D175" s="238"/>
      <c r="E175" s="238"/>
      <c r="F175" s="238"/>
      <c r="G175" s="238"/>
      <c r="H175" s="238"/>
      <c r="I175" s="238"/>
      <c r="K175" s="441"/>
      <c r="X175" s="441"/>
    </row>
    <row r="176" spans="1:24" s="300" customFormat="1" ht="131.25" customHeight="1" x14ac:dyDescent="0.25">
      <c r="A176" s="294"/>
      <c r="B176" s="294"/>
      <c r="C176" s="238"/>
      <c r="D176" s="238"/>
      <c r="E176" s="238"/>
      <c r="F176" s="238"/>
      <c r="G176" s="238"/>
      <c r="H176" s="238"/>
      <c r="I176" s="238"/>
      <c r="K176" s="441"/>
      <c r="X176" s="441"/>
    </row>
    <row r="177" spans="1:24" s="300" customFormat="1" ht="131.25" customHeight="1" x14ac:dyDescent="0.25">
      <c r="A177" s="294"/>
      <c r="B177" s="294"/>
      <c r="C177" s="238"/>
      <c r="D177" s="238"/>
      <c r="E177" s="238"/>
      <c r="F177" s="238"/>
      <c r="G177" s="238"/>
      <c r="H177" s="238"/>
      <c r="I177" s="238"/>
      <c r="K177" s="441"/>
      <c r="X177" s="441"/>
    </row>
    <row r="178" spans="1:24" s="300" customFormat="1" ht="131.25" customHeight="1" x14ac:dyDescent="0.25">
      <c r="A178" s="294"/>
      <c r="B178" s="294"/>
      <c r="C178" s="238"/>
      <c r="D178" s="238"/>
      <c r="E178" s="238"/>
      <c r="F178" s="238"/>
      <c r="G178" s="238"/>
      <c r="H178" s="238"/>
      <c r="I178" s="238"/>
      <c r="K178" s="441"/>
      <c r="X178" s="441"/>
    </row>
    <row r="179" spans="1:24" s="300" customFormat="1" ht="131.25" customHeight="1" x14ac:dyDescent="0.25">
      <c r="A179" s="294"/>
      <c r="B179" s="294"/>
      <c r="C179" s="238"/>
      <c r="D179" s="238"/>
      <c r="E179" s="238"/>
      <c r="F179" s="238"/>
      <c r="G179" s="238"/>
      <c r="H179" s="238"/>
      <c r="I179" s="238"/>
      <c r="K179" s="441"/>
      <c r="X179" s="441"/>
    </row>
    <row r="180" spans="1:24" s="300" customFormat="1" ht="131.25" customHeight="1" x14ac:dyDescent="0.25">
      <c r="A180" s="294"/>
      <c r="B180" s="294"/>
      <c r="C180" s="238"/>
      <c r="D180" s="238"/>
      <c r="E180" s="238"/>
      <c r="F180" s="238"/>
      <c r="G180" s="238"/>
      <c r="H180" s="238"/>
      <c r="I180" s="238"/>
      <c r="K180" s="441"/>
      <c r="X180" s="441"/>
    </row>
    <row r="181" spans="1:24" s="300" customFormat="1" ht="131.25" customHeight="1" x14ac:dyDescent="0.25">
      <c r="A181" s="294"/>
      <c r="B181" s="294"/>
      <c r="C181" s="238"/>
      <c r="D181" s="238"/>
      <c r="E181" s="238"/>
      <c r="F181" s="238"/>
      <c r="G181" s="238"/>
      <c r="H181" s="238"/>
      <c r="I181" s="238"/>
      <c r="K181" s="441"/>
      <c r="X181" s="441"/>
    </row>
    <row r="182" spans="1:24" s="300" customFormat="1" ht="131.25" customHeight="1" x14ac:dyDescent="0.25">
      <c r="A182" s="294"/>
      <c r="B182" s="294"/>
      <c r="C182" s="238"/>
      <c r="D182" s="238"/>
      <c r="E182" s="238"/>
      <c r="F182" s="238"/>
      <c r="G182" s="238"/>
      <c r="H182" s="238"/>
      <c r="I182" s="238"/>
      <c r="K182" s="441"/>
      <c r="X182" s="441"/>
    </row>
    <row r="183" spans="1:24" s="300" customFormat="1" ht="131.25" customHeight="1" x14ac:dyDescent="0.25">
      <c r="A183" s="294"/>
      <c r="B183" s="294"/>
      <c r="C183" s="238"/>
      <c r="D183" s="238"/>
      <c r="E183" s="238"/>
      <c r="F183" s="238"/>
      <c r="G183" s="238"/>
      <c r="H183" s="238"/>
      <c r="I183" s="238"/>
      <c r="K183" s="441"/>
      <c r="X183" s="441"/>
    </row>
    <row r="184" spans="1:24" s="300" customFormat="1" ht="131.25" customHeight="1" x14ac:dyDescent="0.25">
      <c r="A184" s="294"/>
      <c r="B184" s="294"/>
      <c r="C184" s="238"/>
      <c r="D184" s="238"/>
      <c r="E184" s="238"/>
      <c r="F184" s="238"/>
      <c r="G184" s="238"/>
      <c r="H184" s="238"/>
      <c r="I184" s="238"/>
      <c r="K184" s="441"/>
      <c r="X184" s="441"/>
    </row>
    <row r="185" spans="1:24" s="300" customFormat="1" ht="131.25" customHeight="1" x14ac:dyDescent="0.25">
      <c r="A185" s="294"/>
      <c r="B185" s="294"/>
      <c r="C185" s="238"/>
      <c r="D185" s="238"/>
      <c r="E185" s="238"/>
      <c r="F185" s="238"/>
      <c r="G185" s="238"/>
      <c r="H185" s="238"/>
      <c r="I185" s="238"/>
      <c r="K185" s="441"/>
      <c r="X185" s="441"/>
    </row>
    <row r="186" spans="1:24" s="300" customFormat="1" ht="131.25" customHeight="1" x14ac:dyDescent="0.25">
      <c r="A186" s="294"/>
      <c r="B186" s="294"/>
      <c r="C186" s="238"/>
      <c r="D186" s="238"/>
      <c r="E186" s="238"/>
      <c r="F186" s="238"/>
      <c r="G186" s="238"/>
      <c r="H186" s="238"/>
      <c r="I186" s="238"/>
      <c r="K186" s="441"/>
      <c r="X186" s="441"/>
    </row>
    <row r="187" spans="1:24" s="300" customFormat="1" ht="131.25" customHeight="1" x14ac:dyDescent="0.25">
      <c r="A187" s="294"/>
      <c r="B187" s="294"/>
      <c r="C187" s="238"/>
      <c r="D187" s="238"/>
      <c r="E187" s="238"/>
      <c r="F187" s="238"/>
      <c r="G187" s="238"/>
      <c r="H187" s="238"/>
      <c r="I187" s="238"/>
      <c r="K187" s="441"/>
      <c r="X187" s="441"/>
    </row>
    <row r="188" spans="1:24" s="300" customFormat="1" ht="131.25" customHeight="1" x14ac:dyDescent="0.25">
      <c r="A188" s="294"/>
      <c r="B188" s="294"/>
      <c r="C188" s="238"/>
      <c r="D188" s="238"/>
      <c r="E188" s="238"/>
      <c r="F188" s="238"/>
      <c r="G188" s="238"/>
      <c r="H188" s="238"/>
      <c r="I188" s="238"/>
      <c r="K188" s="441"/>
      <c r="X188" s="441"/>
    </row>
    <row r="189" spans="1:24" s="300" customFormat="1" ht="131.25" customHeight="1" x14ac:dyDescent="0.25">
      <c r="A189" s="294"/>
      <c r="B189" s="294"/>
      <c r="C189" s="238"/>
      <c r="D189" s="238"/>
      <c r="E189" s="238"/>
      <c r="F189" s="238"/>
      <c r="G189" s="238"/>
      <c r="H189" s="238"/>
      <c r="I189" s="238"/>
      <c r="K189" s="441"/>
      <c r="X189" s="441"/>
    </row>
    <row r="190" spans="1:24" s="300" customFormat="1" ht="131.25" customHeight="1" x14ac:dyDescent="0.25">
      <c r="A190" s="294"/>
      <c r="B190" s="294"/>
      <c r="C190" s="238"/>
      <c r="D190" s="238"/>
      <c r="E190" s="238"/>
      <c r="F190" s="238"/>
      <c r="G190" s="238"/>
      <c r="H190" s="238"/>
      <c r="I190" s="238"/>
      <c r="K190" s="441"/>
      <c r="X190" s="441"/>
    </row>
    <row r="191" spans="1:24" s="300" customFormat="1" ht="131.25" customHeight="1" x14ac:dyDescent="0.25">
      <c r="A191" s="294"/>
      <c r="B191" s="294"/>
      <c r="C191" s="238"/>
      <c r="D191" s="238"/>
      <c r="E191" s="238"/>
      <c r="F191" s="238"/>
      <c r="G191" s="238"/>
      <c r="H191" s="238"/>
      <c r="I191" s="238"/>
      <c r="K191" s="441"/>
      <c r="X191" s="441"/>
    </row>
    <row r="192" spans="1:24" s="300" customFormat="1" ht="131.25" customHeight="1" x14ac:dyDescent="0.25">
      <c r="A192" s="294"/>
      <c r="B192" s="294"/>
      <c r="C192" s="238"/>
      <c r="D192" s="238"/>
      <c r="E192" s="238"/>
      <c r="F192" s="238"/>
      <c r="G192" s="238"/>
      <c r="H192" s="238"/>
      <c r="I192" s="238"/>
      <c r="K192" s="441"/>
      <c r="X192" s="441"/>
    </row>
    <row r="193" spans="1:24" s="300" customFormat="1" ht="131.25" customHeight="1" x14ac:dyDescent="0.25">
      <c r="A193" s="294"/>
      <c r="B193" s="294"/>
      <c r="C193" s="238"/>
      <c r="D193" s="238"/>
      <c r="E193" s="238"/>
      <c r="F193" s="238"/>
      <c r="G193" s="238"/>
      <c r="H193" s="238"/>
      <c r="I193" s="238"/>
      <c r="K193" s="441"/>
      <c r="X193" s="441"/>
    </row>
    <row r="194" spans="1:24" s="300" customFormat="1" ht="131.25" customHeight="1" x14ac:dyDescent="0.25">
      <c r="A194" s="294"/>
      <c r="B194" s="294"/>
      <c r="C194" s="238"/>
      <c r="D194" s="238"/>
      <c r="E194" s="238"/>
      <c r="F194" s="238"/>
      <c r="G194" s="238"/>
      <c r="H194" s="238"/>
      <c r="I194" s="238"/>
      <c r="K194" s="441"/>
      <c r="X194" s="441"/>
    </row>
    <row r="195" spans="1:24" s="300" customFormat="1" ht="131.25" customHeight="1" x14ac:dyDescent="0.25">
      <c r="A195" s="294"/>
      <c r="B195" s="294"/>
      <c r="C195" s="238"/>
      <c r="D195" s="238"/>
      <c r="E195" s="238"/>
      <c r="F195" s="238"/>
      <c r="G195" s="238"/>
      <c r="H195" s="238"/>
      <c r="I195" s="238"/>
      <c r="K195" s="441"/>
      <c r="X195" s="441"/>
    </row>
    <row r="196" spans="1:24" s="300" customFormat="1" ht="131.25" customHeight="1" x14ac:dyDescent="0.25">
      <c r="A196" s="294"/>
      <c r="B196" s="294"/>
      <c r="C196" s="238"/>
      <c r="D196" s="238"/>
      <c r="E196" s="238"/>
      <c r="F196" s="238"/>
      <c r="G196" s="238"/>
      <c r="H196" s="238"/>
      <c r="I196" s="238"/>
      <c r="K196" s="441"/>
      <c r="X196" s="441"/>
    </row>
    <row r="197" spans="1:24" s="300" customFormat="1" ht="131.25" customHeight="1" x14ac:dyDescent="0.25">
      <c r="A197" s="294"/>
      <c r="B197" s="294"/>
      <c r="C197" s="238"/>
      <c r="D197" s="238"/>
      <c r="E197" s="238"/>
      <c r="F197" s="238"/>
      <c r="G197" s="238"/>
      <c r="H197" s="238"/>
      <c r="I197" s="238"/>
      <c r="K197" s="441"/>
      <c r="X197" s="441"/>
    </row>
    <row r="198" spans="1:24" s="300" customFormat="1" ht="131.25" customHeight="1" x14ac:dyDescent="0.25">
      <c r="A198" s="294"/>
      <c r="B198" s="294"/>
      <c r="C198" s="238"/>
      <c r="D198" s="238"/>
      <c r="E198" s="238"/>
      <c r="F198" s="238"/>
      <c r="G198" s="238"/>
      <c r="H198" s="238"/>
      <c r="I198" s="238"/>
      <c r="K198" s="441"/>
      <c r="X198" s="441"/>
    </row>
    <row r="199" spans="1:24" s="300" customFormat="1" ht="131.25" customHeight="1" x14ac:dyDescent="0.25">
      <c r="A199" s="294"/>
      <c r="B199" s="294"/>
      <c r="C199" s="238"/>
      <c r="D199" s="238"/>
      <c r="E199" s="238"/>
      <c r="F199" s="238"/>
      <c r="G199" s="238"/>
      <c r="H199" s="238"/>
      <c r="I199" s="238"/>
      <c r="K199" s="441"/>
      <c r="X199" s="441"/>
    </row>
    <row r="200" spans="1:24" s="300" customFormat="1" ht="131.25" customHeight="1" x14ac:dyDescent="0.25">
      <c r="A200" s="294"/>
      <c r="B200" s="294"/>
      <c r="C200" s="238"/>
      <c r="D200" s="238"/>
      <c r="E200" s="238"/>
      <c r="F200" s="238"/>
      <c r="G200" s="238"/>
      <c r="H200" s="238"/>
      <c r="I200" s="238"/>
      <c r="K200" s="441"/>
      <c r="X200" s="441"/>
    </row>
    <row r="201" spans="1:24" s="300" customFormat="1" ht="131.25" customHeight="1" x14ac:dyDescent="0.25">
      <c r="A201" s="294"/>
      <c r="B201" s="294"/>
      <c r="C201" s="238"/>
      <c r="D201" s="238"/>
      <c r="E201" s="238"/>
      <c r="F201" s="238"/>
      <c r="G201" s="238"/>
      <c r="H201" s="238"/>
      <c r="I201" s="238"/>
      <c r="K201" s="441"/>
      <c r="X201" s="441"/>
    </row>
    <row r="202" spans="1:24" s="300" customFormat="1" ht="131.25" customHeight="1" x14ac:dyDescent="0.25">
      <c r="A202" s="294"/>
      <c r="B202" s="294"/>
      <c r="C202" s="238"/>
      <c r="D202" s="238"/>
      <c r="E202" s="238"/>
      <c r="F202" s="238"/>
      <c r="G202" s="238"/>
      <c r="H202" s="238"/>
      <c r="I202" s="238"/>
      <c r="K202" s="441"/>
      <c r="X202" s="441"/>
    </row>
    <row r="203" spans="1:24" s="300" customFormat="1" ht="131.25" customHeight="1" x14ac:dyDescent="0.25">
      <c r="A203" s="294"/>
      <c r="B203" s="294"/>
      <c r="C203" s="238"/>
      <c r="D203" s="238"/>
      <c r="E203" s="238"/>
      <c r="F203" s="238"/>
      <c r="G203" s="238"/>
      <c r="H203" s="238"/>
      <c r="I203" s="238"/>
      <c r="K203" s="441"/>
      <c r="X203" s="441"/>
    </row>
    <row r="204" spans="1:24" s="300" customFormat="1" ht="131.25" customHeight="1" x14ac:dyDescent="0.25">
      <c r="A204" s="294"/>
      <c r="B204" s="294"/>
      <c r="C204" s="238"/>
      <c r="D204" s="238"/>
      <c r="E204" s="238"/>
      <c r="F204" s="238"/>
      <c r="G204" s="238"/>
      <c r="H204" s="238"/>
      <c r="I204" s="238"/>
      <c r="K204" s="441"/>
      <c r="X204" s="441"/>
    </row>
    <row r="205" spans="1:24" s="300" customFormat="1" ht="131.25" customHeight="1" x14ac:dyDescent="0.25">
      <c r="A205" s="294"/>
      <c r="B205" s="294"/>
      <c r="C205" s="238"/>
      <c r="D205" s="238"/>
      <c r="E205" s="238"/>
      <c r="F205" s="238"/>
      <c r="G205" s="238"/>
      <c r="H205" s="238"/>
      <c r="I205" s="238"/>
      <c r="K205" s="441"/>
      <c r="X205" s="441"/>
    </row>
    <row r="206" spans="1:24" s="300" customFormat="1" ht="131.25" customHeight="1" x14ac:dyDescent="0.25">
      <c r="A206" s="294"/>
      <c r="B206" s="294"/>
      <c r="C206" s="238"/>
      <c r="D206" s="238"/>
      <c r="E206" s="238"/>
      <c r="F206" s="238"/>
      <c r="G206" s="238"/>
      <c r="H206" s="238"/>
      <c r="I206" s="238"/>
      <c r="K206" s="441"/>
      <c r="X206" s="441"/>
    </row>
    <row r="207" spans="1:24" s="300" customFormat="1" ht="131.25" customHeight="1" x14ac:dyDescent="0.25">
      <c r="A207" s="294"/>
      <c r="B207" s="294"/>
      <c r="C207" s="238"/>
      <c r="D207" s="238"/>
      <c r="E207" s="238"/>
      <c r="F207" s="238"/>
      <c r="G207" s="238"/>
      <c r="H207" s="238"/>
      <c r="I207" s="238"/>
      <c r="K207" s="441"/>
      <c r="X207" s="441"/>
    </row>
    <row r="208" spans="1:24" s="300" customFormat="1" ht="131.25" customHeight="1" x14ac:dyDescent="0.25">
      <c r="A208" s="294"/>
      <c r="B208" s="294"/>
      <c r="C208" s="238"/>
      <c r="D208" s="238"/>
      <c r="E208" s="238"/>
      <c r="F208" s="238"/>
      <c r="G208" s="238"/>
      <c r="H208" s="238"/>
      <c r="I208" s="238"/>
      <c r="K208" s="441"/>
      <c r="X208" s="441"/>
    </row>
    <row r="209" spans="1:24" s="300" customFormat="1" ht="131.25" customHeight="1" x14ac:dyDescent="0.25">
      <c r="A209" s="294"/>
      <c r="B209" s="294"/>
      <c r="C209" s="238"/>
      <c r="D209" s="238"/>
      <c r="E209" s="238"/>
      <c r="F209" s="238"/>
      <c r="G209" s="238"/>
      <c r="H209" s="238"/>
      <c r="I209" s="238"/>
      <c r="K209" s="441"/>
      <c r="X209" s="441"/>
    </row>
    <row r="210" spans="1:24" s="300" customFormat="1" ht="131.25" customHeight="1" x14ac:dyDescent="0.25">
      <c r="A210" s="294"/>
      <c r="B210" s="294"/>
      <c r="C210" s="238"/>
      <c r="D210" s="238"/>
      <c r="E210" s="238"/>
      <c r="F210" s="238"/>
      <c r="G210" s="238"/>
      <c r="H210" s="238"/>
      <c r="I210" s="238"/>
      <c r="K210" s="441"/>
      <c r="X210" s="441"/>
    </row>
    <row r="211" spans="1:24" s="300" customFormat="1" ht="131.25" customHeight="1" x14ac:dyDescent="0.25">
      <c r="A211" s="294"/>
      <c r="B211" s="294"/>
      <c r="C211" s="238"/>
      <c r="D211" s="238"/>
      <c r="E211" s="238"/>
      <c r="F211" s="238"/>
      <c r="G211" s="238"/>
      <c r="H211" s="238"/>
      <c r="I211" s="238"/>
      <c r="K211" s="441"/>
      <c r="X211" s="441"/>
    </row>
    <row r="212" spans="1:24" s="300" customFormat="1" ht="131.25" customHeight="1" x14ac:dyDescent="0.25">
      <c r="A212" s="294"/>
      <c r="B212" s="294"/>
      <c r="C212" s="238"/>
      <c r="D212" s="238"/>
      <c r="E212" s="238"/>
      <c r="F212" s="238"/>
      <c r="G212" s="238"/>
      <c r="H212" s="238"/>
      <c r="I212" s="238"/>
      <c r="K212" s="441"/>
      <c r="X212" s="441"/>
    </row>
    <row r="213" spans="1:24" s="300" customFormat="1" ht="131.25" customHeight="1" x14ac:dyDescent="0.25">
      <c r="A213" s="294"/>
      <c r="B213" s="294"/>
      <c r="C213" s="238"/>
      <c r="D213" s="238"/>
      <c r="E213" s="238"/>
      <c r="F213" s="238"/>
      <c r="G213" s="238"/>
      <c r="H213" s="238"/>
      <c r="I213" s="238"/>
      <c r="K213" s="441"/>
      <c r="X213" s="441"/>
    </row>
    <row r="214" spans="1:24" s="300" customFormat="1" ht="131.25" customHeight="1" x14ac:dyDescent="0.25">
      <c r="A214" s="294"/>
      <c r="B214" s="294"/>
      <c r="C214" s="238"/>
      <c r="D214" s="238"/>
      <c r="E214" s="238"/>
      <c r="F214" s="238"/>
      <c r="G214" s="238"/>
      <c r="H214" s="238"/>
      <c r="I214" s="238"/>
      <c r="K214" s="441"/>
      <c r="X214" s="441"/>
    </row>
    <row r="215" spans="1:24" s="300" customFormat="1" ht="131.25" customHeight="1" x14ac:dyDescent="0.25">
      <c r="A215" s="294"/>
      <c r="B215" s="294"/>
      <c r="C215" s="238"/>
      <c r="D215" s="238"/>
      <c r="E215" s="238"/>
      <c r="F215" s="238"/>
      <c r="G215" s="238"/>
      <c r="H215" s="238"/>
      <c r="I215" s="238"/>
      <c r="K215" s="441"/>
      <c r="X215" s="441"/>
    </row>
    <row r="216" spans="1:24" s="300" customFormat="1" ht="131.25" customHeight="1" x14ac:dyDescent="0.25">
      <c r="A216" s="294"/>
      <c r="B216" s="294"/>
      <c r="C216" s="238"/>
      <c r="D216" s="238"/>
      <c r="E216" s="238"/>
      <c r="F216" s="238"/>
      <c r="G216" s="238"/>
      <c r="H216" s="238"/>
      <c r="I216" s="238"/>
      <c r="K216" s="441"/>
      <c r="X216" s="441"/>
    </row>
    <row r="217" spans="1:24" s="300" customFormat="1" ht="131.25" customHeight="1" x14ac:dyDescent="0.25">
      <c r="A217" s="294"/>
      <c r="B217" s="294"/>
      <c r="C217" s="238"/>
      <c r="D217" s="238"/>
      <c r="E217" s="238"/>
      <c r="F217" s="238"/>
      <c r="G217" s="238"/>
      <c r="H217" s="238"/>
      <c r="I217" s="238"/>
      <c r="K217" s="441"/>
      <c r="X217" s="441"/>
    </row>
    <row r="218" spans="1:24" s="300" customFormat="1" ht="131.25" customHeight="1" x14ac:dyDescent="0.25">
      <c r="A218" s="294"/>
      <c r="B218" s="294"/>
      <c r="C218" s="238"/>
      <c r="D218" s="238"/>
      <c r="E218" s="238"/>
      <c r="F218" s="238"/>
      <c r="G218" s="238"/>
      <c r="H218" s="238"/>
      <c r="I218" s="238"/>
      <c r="K218" s="441"/>
      <c r="X218" s="441"/>
    </row>
    <row r="219" spans="1:24" s="300" customFormat="1" ht="131.25" customHeight="1" x14ac:dyDescent="0.25">
      <c r="A219" s="294"/>
      <c r="B219" s="294"/>
      <c r="C219" s="238"/>
      <c r="D219" s="238"/>
      <c r="E219" s="238"/>
      <c r="F219" s="238"/>
      <c r="G219" s="238"/>
      <c r="H219" s="238"/>
      <c r="I219" s="238"/>
      <c r="K219" s="441"/>
      <c r="X219" s="441"/>
    </row>
    <row r="220" spans="1:24" s="300" customFormat="1" ht="131.25" customHeight="1" x14ac:dyDescent="0.25">
      <c r="A220" s="294"/>
      <c r="B220" s="294"/>
      <c r="C220" s="238"/>
      <c r="D220" s="238"/>
      <c r="E220" s="238"/>
      <c r="F220" s="238"/>
      <c r="G220" s="238"/>
      <c r="H220" s="238"/>
      <c r="I220" s="238"/>
      <c r="K220" s="441"/>
      <c r="X220" s="441"/>
    </row>
    <row r="221" spans="1:24" s="300" customFormat="1" ht="131.25" customHeight="1" x14ac:dyDescent="0.25">
      <c r="A221" s="294"/>
      <c r="B221" s="294"/>
      <c r="C221" s="238"/>
      <c r="D221" s="238"/>
      <c r="E221" s="238"/>
      <c r="F221" s="238"/>
      <c r="G221" s="238"/>
      <c r="H221" s="238"/>
      <c r="I221" s="238"/>
      <c r="K221" s="441"/>
      <c r="X221" s="441"/>
    </row>
    <row r="222" spans="1:24" s="300" customFormat="1" ht="131.25" customHeight="1" x14ac:dyDescent="0.25">
      <c r="A222" s="294"/>
      <c r="B222" s="294"/>
      <c r="C222" s="238"/>
      <c r="D222" s="238"/>
      <c r="E222" s="238"/>
      <c r="F222" s="238"/>
      <c r="G222" s="238"/>
      <c r="H222" s="238"/>
      <c r="I222" s="238"/>
      <c r="K222" s="441"/>
      <c r="X222" s="441"/>
    </row>
    <row r="223" spans="1:24" s="300" customFormat="1" ht="131.25" customHeight="1" x14ac:dyDescent="0.25">
      <c r="A223" s="294"/>
      <c r="B223" s="294"/>
      <c r="C223" s="238"/>
      <c r="D223" s="238"/>
      <c r="E223" s="238"/>
      <c r="F223" s="238"/>
      <c r="G223" s="238"/>
      <c r="H223" s="238"/>
      <c r="I223" s="238"/>
      <c r="K223" s="441"/>
      <c r="X223" s="441"/>
    </row>
    <row r="224" spans="1:24" s="300" customFormat="1" ht="131.25" customHeight="1" x14ac:dyDescent="0.25">
      <c r="A224" s="294"/>
      <c r="B224" s="294"/>
      <c r="C224" s="238"/>
      <c r="D224" s="238"/>
      <c r="E224" s="238"/>
      <c r="F224" s="238"/>
      <c r="G224" s="238"/>
      <c r="H224" s="238"/>
      <c r="I224" s="238"/>
      <c r="K224" s="441"/>
      <c r="X224" s="441"/>
    </row>
    <row r="225" spans="1:24" s="300" customFormat="1" ht="131.25" customHeight="1" x14ac:dyDescent="0.25">
      <c r="A225" s="294"/>
      <c r="B225" s="294"/>
      <c r="C225" s="238"/>
      <c r="D225" s="238"/>
      <c r="E225" s="238"/>
      <c r="F225" s="238"/>
      <c r="G225" s="238"/>
      <c r="H225" s="238"/>
      <c r="I225" s="238"/>
      <c r="K225" s="441"/>
      <c r="X225" s="441"/>
    </row>
    <row r="226" spans="1:24" s="300" customFormat="1" ht="131.25" customHeight="1" x14ac:dyDescent="0.25">
      <c r="A226" s="294"/>
      <c r="B226" s="294"/>
      <c r="C226" s="238"/>
      <c r="D226" s="238"/>
      <c r="E226" s="238"/>
      <c r="F226" s="238"/>
      <c r="G226" s="238"/>
      <c r="H226" s="238"/>
      <c r="I226" s="238"/>
      <c r="K226" s="441"/>
      <c r="X226" s="441"/>
    </row>
    <row r="227" spans="1:24" s="300" customFormat="1" ht="131.25" customHeight="1" x14ac:dyDescent="0.25">
      <c r="A227" s="294"/>
      <c r="B227" s="294"/>
      <c r="C227" s="238"/>
      <c r="D227" s="238"/>
      <c r="E227" s="238"/>
      <c r="F227" s="238"/>
      <c r="G227" s="238"/>
      <c r="H227" s="238"/>
      <c r="I227" s="238"/>
      <c r="K227" s="441"/>
      <c r="X227" s="441"/>
    </row>
    <row r="228" spans="1:24" s="300" customFormat="1" ht="131.25" customHeight="1" x14ac:dyDescent="0.25">
      <c r="A228" s="294"/>
      <c r="B228" s="294"/>
      <c r="C228" s="238"/>
      <c r="D228" s="238"/>
      <c r="E228" s="238"/>
      <c r="F228" s="238"/>
      <c r="G228" s="238"/>
      <c r="H228" s="238"/>
      <c r="I228" s="238"/>
      <c r="K228" s="441"/>
      <c r="X228" s="441"/>
    </row>
    <row r="229" spans="1:24" s="300" customFormat="1" ht="131.25" customHeight="1" x14ac:dyDescent="0.25">
      <c r="A229" s="294"/>
      <c r="B229" s="294"/>
      <c r="C229" s="238"/>
      <c r="D229" s="238"/>
      <c r="E229" s="238"/>
      <c r="F229" s="238"/>
      <c r="G229" s="238"/>
      <c r="H229" s="238"/>
      <c r="I229" s="238"/>
      <c r="K229" s="441"/>
      <c r="X229" s="441"/>
    </row>
    <row r="230" spans="1:24" s="300" customFormat="1" ht="131.25" customHeight="1" x14ac:dyDescent="0.25">
      <c r="A230" s="294"/>
      <c r="B230" s="294"/>
      <c r="C230" s="238"/>
      <c r="D230" s="238"/>
      <c r="E230" s="238"/>
      <c r="F230" s="238"/>
      <c r="G230" s="238"/>
      <c r="H230" s="238"/>
      <c r="I230" s="238"/>
      <c r="K230" s="441"/>
      <c r="X230" s="441"/>
    </row>
    <row r="231" spans="1:24" s="300" customFormat="1" ht="131.25" customHeight="1" x14ac:dyDescent="0.25">
      <c r="A231" s="294"/>
      <c r="B231" s="294"/>
      <c r="C231" s="238"/>
      <c r="D231" s="238"/>
      <c r="E231" s="238"/>
      <c r="F231" s="238"/>
      <c r="G231" s="238"/>
      <c r="H231" s="238"/>
      <c r="I231" s="238"/>
      <c r="K231" s="441"/>
      <c r="X231" s="441"/>
    </row>
    <row r="232" spans="1:24" s="300" customFormat="1" ht="131.25" customHeight="1" x14ac:dyDescent="0.25">
      <c r="A232" s="294"/>
      <c r="B232" s="294"/>
      <c r="C232" s="238"/>
      <c r="D232" s="238"/>
      <c r="E232" s="238"/>
      <c r="F232" s="238"/>
      <c r="G232" s="238"/>
      <c r="H232" s="238"/>
      <c r="I232" s="238"/>
      <c r="K232" s="441"/>
      <c r="X232" s="441"/>
    </row>
    <row r="233" spans="1:24" s="300" customFormat="1" ht="131.25" customHeight="1" x14ac:dyDescent="0.25">
      <c r="A233" s="294"/>
      <c r="B233" s="294"/>
      <c r="C233" s="238"/>
      <c r="D233" s="238"/>
      <c r="E233" s="238"/>
      <c r="F233" s="238"/>
      <c r="G233" s="238"/>
      <c r="H233" s="238"/>
      <c r="I233" s="238"/>
      <c r="K233" s="441"/>
      <c r="X233" s="441"/>
    </row>
    <row r="234" spans="1:24" s="300" customFormat="1" ht="131.25" customHeight="1" x14ac:dyDescent="0.25">
      <c r="A234" s="294"/>
      <c r="B234" s="294"/>
      <c r="C234" s="238"/>
      <c r="D234" s="238"/>
      <c r="E234" s="238"/>
      <c r="F234" s="238"/>
      <c r="G234" s="238"/>
      <c r="H234" s="238"/>
      <c r="I234" s="238"/>
      <c r="K234" s="441"/>
      <c r="X234" s="441"/>
    </row>
    <row r="235" spans="1:24" s="300" customFormat="1" ht="131.25" customHeight="1" x14ac:dyDescent="0.25">
      <c r="A235" s="294"/>
      <c r="B235" s="294"/>
      <c r="C235" s="238"/>
      <c r="D235" s="238"/>
      <c r="E235" s="238"/>
      <c r="F235" s="238"/>
      <c r="G235" s="238"/>
      <c r="H235" s="238"/>
      <c r="I235" s="238"/>
      <c r="K235" s="441"/>
      <c r="X235" s="441"/>
    </row>
    <row r="236" spans="1:24" s="300" customFormat="1" ht="131.25" customHeight="1" x14ac:dyDescent="0.25">
      <c r="A236" s="294"/>
      <c r="B236" s="294"/>
      <c r="C236" s="238"/>
      <c r="D236" s="238"/>
      <c r="E236" s="238"/>
      <c r="F236" s="238"/>
      <c r="G236" s="238"/>
      <c r="H236" s="238"/>
      <c r="I236" s="238"/>
      <c r="K236" s="441"/>
      <c r="X236" s="441"/>
    </row>
    <row r="237" spans="1:24" s="300" customFormat="1" ht="131.25" customHeight="1" x14ac:dyDescent="0.25">
      <c r="A237" s="294"/>
      <c r="B237" s="294"/>
      <c r="C237" s="238"/>
      <c r="D237" s="238"/>
      <c r="E237" s="238"/>
      <c r="F237" s="238"/>
      <c r="G237" s="238"/>
      <c r="H237" s="238"/>
      <c r="I237" s="238"/>
      <c r="K237" s="441"/>
      <c r="X237" s="441"/>
    </row>
    <row r="238" spans="1:24" s="300" customFormat="1" ht="131.25" customHeight="1" x14ac:dyDescent="0.25">
      <c r="A238" s="294"/>
      <c r="B238" s="294"/>
      <c r="C238" s="238"/>
      <c r="D238" s="238"/>
      <c r="E238" s="238"/>
      <c r="F238" s="238"/>
      <c r="G238" s="238"/>
      <c r="H238" s="238"/>
      <c r="I238" s="238"/>
      <c r="K238" s="441"/>
      <c r="X238" s="441"/>
    </row>
    <row r="239" spans="1:24" s="300" customFormat="1" ht="131.25" customHeight="1" x14ac:dyDescent="0.25">
      <c r="A239" s="294"/>
      <c r="B239" s="294"/>
      <c r="C239" s="238"/>
      <c r="D239" s="238"/>
      <c r="E239" s="238"/>
      <c r="F239" s="238"/>
      <c r="G239" s="238"/>
      <c r="H239" s="238"/>
      <c r="I239" s="238"/>
      <c r="K239" s="441"/>
      <c r="X239" s="441"/>
    </row>
    <row r="240" spans="1:24" s="300" customFormat="1" ht="131.25" customHeight="1" x14ac:dyDescent="0.25">
      <c r="A240" s="294"/>
      <c r="B240" s="294"/>
      <c r="C240" s="238"/>
      <c r="D240" s="238"/>
      <c r="E240" s="238"/>
      <c r="F240" s="238"/>
      <c r="G240" s="238"/>
      <c r="H240" s="238"/>
      <c r="I240" s="238"/>
      <c r="K240" s="441"/>
      <c r="X240" s="441"/>
    </row>
    <row r="241" spans="1:24" s="300" customFormat="1" ht="131.25" customHeight="1" x14ac:dyDescent="0.25">
      <c r="A241" s="294"/>
      <c r="B241" s="294"/>
      <c r="C241" s="238"/>
      <c r="D241" s="238"/>
      <c r="E241" s="238"/>
      <c r="F241" s="238"/>
      <c r="G241" s="238"/>
      <c r="H241" s="238"/>
      <c r="I241" s="238"/>
      <c r="K241" s="441"/>
      <c r="X241" s="441"/>
    </row>
    <row r="242" spans="1:24" s="300" customFormat="1" ht="131.25" customHeight="1" x14ac:dyDescent="0.25">
      <c r="A242" s="294"/>
      <c r="B242" s="294"/>
      <c r="C242" s="238"/>
      <c r="D242" s="238"/>
      <c r="E242" s="238"/>
      <c r="F242" s="238"/>
      <c r="G242" s="238"/>
      <c r="H242" s="238"/>
      <c r="I242" s="238"/>
      <c r="K242" s="441"/>
      <c r="X242" s="441"/>
    </row>
    <row r="243" spans="1:24" s="300" customFormat="1" ht="131.25" customHeight="1" x14ac:dyDescent="0.25">
      <c r="A243" s="294"/>
      <c r="B243" s="294"/>
      <c r="C243" s="238"/>
      <c r="D243" s="238"/>
      <c r="E243" s="238"/>
      <c r="F243" s="238"/>
      <c r="G243" s="238"/>
      <c r="H243" s="238"/>
      <c r="I243" s="238"/>
      <c r="K243" s="441"/>
      <c r="X243" s="441"/>
    </row>
    <row r="244" spans="1:24" s="300" customFormat="1" ht="131.25" customHeight="1" x14ac:dyDescent="0.25">
      <c r="A244" s="294"/>
      <c r="B244" s="294"/>
      <c r="C244" s="238"/>
      <c r="D244" s="238"/>
      <c r="E244" s="238"/>
      <c r="F244" s="238"/>
      <c r="G244" s="238"/>
      <c r="H244" s="238"/>
      <c r="I244" s="238"/>
      <c r="K244" s="441"/>
      <c r="X244" s="441"/>
    </row>
    <row r="245" spans="1:24" s="300" customFormat="1" ht="131.25" customHeight="1" x14ac:dyDescent="0.25">
      <c r="A245" s="294"/>
      <c r="B245" s="294"/>
      <c r="C245" s="238"/>
      <c r="D245" s="238"/>
      <c r="E245" s="238"/>
      <c r="F245" s="238"/>
      <c r="G245" s="238"/>
      <c r="H245" s="238"/>
      <c r="I245" s="238"/>
      <c r="K245" s="441"/>
      <c r="X245" s="441"/>
    </row>
    <row r="246" spans="1:24" s="300" customFormat="1" ht="131.25" customHeight="1" x14ac:dyDescent="0.25">
      <c r="A246" s="294"/>
      <c r="B246" s="294"/>
      <c r="C246" s="238"/>
      <c r="D246" s="238"/>
      <c r="E246" s="238"/>
      <c r="F246" s="238"/>
      <c r="G246" s="238"/>
      <c r="H246" s="238"/>
      <c r="I246" s="238"/>
      <c r="K246" s="441"/>
      <c r="X246" s="441"/>
    </row>
  </sheetData>
  <autoFilter ref="A3:X3"/>
  <dataValidations disablePrompts="1" count="3">
    <dataValidation type="list" allowBlank="1" showInputMessage="1" showErrorMessage="1" sqref="R16:R28 R10 R4:R8 R13 L4:N28">
      <formula1>"Confirmed,Confirmed with Modifications,Covered Elsewhere,Discussed-Not Confirmed,Not Discussed,Not Required,Confirmed from BRD/SRS"</formula1>
    </dataValidation>
    <dataValidation type="list" allowBlank="1" showInputMessage="1" showErrorMessage="1" sqref="X4:X28">
      <formula1>"Business/Policy,Functional,Non-Functional,Interface,Data,Notifications,Reporting"</formula1>
    </dataValidation>
    <dataValidation type="list" allowBlank="1" showInputMessage="1" showErrorMessage="1" sqref="K4:K28">
      <formula1>"Met,Validated,Open,Deleted, Deferred,Duplicate "</formula1>
    </dataValidation>
  </dataValidations>
  <pageMargins left="0.25" right="0.25" top="0.75" bottom="0.75" header="0.3" footer="0.3"/>
  <pageSetup scale="61" fitToHeight="0" orientation="landscape" r:id="rId1"/>
  <headerFooter>
    <oddHeader>&amp;CAppendix B_HI Connector RFP_Business and Technical Requirements Matrix</oddHeader>
    <oddFooter>&amp;CPage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6"/>
  <sheetViews>
    <sheetView zoomScale="80" zoomScaleNormal="80" workbookViewId="0">
      <selection activeCell="I4" sqref="I4:I15"/>
    </sheetView>
  </sheetViews>
  <sheetFormatPr defaultRowHeight="88.5" customHeight="1" x14ac:dyDescent="0.3"/>
  <cols>
    <col min="1" max="1" width="8.5546875" style="4" customWidth="1"/>
    <col min="2" max="2" width="24.33203125" style="4" customWidth="1"/>
    <col min="3" max="3" width="19.44140625" style="4" customWidth="1"/>
    <col min="4" max="4" width="18.33203125" style="4" customWidth="1"/>
    <col min="5" max="5" width="45.6640625" style="4" customWidth="1"/>
    <col min="6" max="6" width="12.88671875" style="4" customWidth="1"/>
    <col min="7" max="7" width="17.88671875" style="4" customWidth="1"/>
    <col min="8" max="8" width="24.5546875" style="4" customWidth="1"/>
    <col min="9" max="9" width="20.33203125" style="47" customWidth="1"/>
    <col min="10" max="10" width="28.5546875" style="67" customWidth="1"/>
  </cols>
  <sheetData>
    <row r="1" spans="1:10" ht="40.5" customHeight="1" x14ac:dyDescent="0.3">
      <c r="A1" s="1026" t="s">
        <v>559</v>
      </c>
      <c r="B1" s="1027"/>
      <c r="C1" s="1027"/>
      <c r="D1" s="1027"/>
      <c r="E1" s="1027"/>
      <c r="F1" s="6"/>
      <c r="G1" s="6"/>
      <c r="H1" s="22"/>
      <c r="I1" s="48"/>
      <c r="J1" s="63"/>
    </row>
    <row r="2" spans="1:10" ht="29.25" customHeight="1" thickBot="1" x14ac:dyDescent="0.35">
      <c r="A2" s="1028"/>
      <c r="B2" s="1029"/>
      <c r="C2" s="1029"/>
      <c r="D2" s="1029"/>
      <c r="E2" s="1029"/>
      <c r="F2" s="18"/>
      <c r="G2" s="18"/>
      <c r="H2" s="24"/>
      <c r="I2" s="49"/>
      <c r="J2" s="64"/>
    </row>
    <row r="3" spans="1:10" ht="43.2" x14ac:dyDescent="0.3">
      <c r="A3" s="1" t="s">
        <v>1386</v>
      </c>
      <c r="B3" s="1" t="s">
        <v>1387</v>
      </c>
      <c r="C3" s="1" t="s">
        <v>1388</v>
      </c>
      <c r="D3" s="1" t="s">
        <v>339</v>
      </c>
      <c r="E3" s="1" t="s">
        <v>1389</v>
      </c>
      <c r="F3" s="1" t="s">
        <v>340</v>
      </c>
      <c r="G3" s="1" t="s">
        <v>341</v>
      </c>
      <c r="H3" s="1" t="s">
        <v>342</v>
      </c>
      <c r="I3" s="52" t="s">
        <v>1946</v>
      </c>
      <c r="J3" s="62" t="s">
        <v>1967</v>
      </c>
    </row>
    <row r="4" spans="1:10" s="13" customFormat="1" ht="88.5" customHeight="1" x14ac:dyDescent="0.25">
      <c r="A4" s="61" t="s">
        <v>858</v>
      </c>
      <c r="B4" s="11" t="s">
        <v>1291</v>
      </c>
      <c r="C4" s="45" t="s">
        <v>558</v>
      </c>
      <c r="D4" s="45" t="s">
        <v>1925</v>
      </c>
      <c r="E4" s="60" t="s">
        <v>563</v>
      </c>
      <c r="F4" s="35" t="s">
        <v>320</v>
      </c>
      <c r="G4" s="45" t="s">
        <v>1948</v>
      </c>
      <c r="H4" s="37"/>
      <c r="I4" s="54"/>
      <c r="J4" s="65"/>
    </row>
    <row r="5" spans="1:10" s="13" customFormat="1" ht="88.5" customHeight="1" x14ac:dyDescent="0.25">
      <c r="A5" s="61" t="s">
        <v>859</v>
      </c>
      <c r="B5" s="11" t="s">
        <v>1291</v>
      </c>
      <c r="C5" s="45" t="s">
        <v>558</v>
      </c>
      <c r="D5" s="45" t="s">
        <v>1925</v>
      </c>
      <c r="E5" s="56" t="s">
        <v>315</v>
      </c>
      <c r="F5" s="34" t="s">
        <v>320</v>
      </c>
      <c r="G5" s="45" t="s">
        <v>1948</v>
      </c>
      <c r="H5" s="37"/>
      <c r="I5" s="54"/>
      <c r="J5" s="65"/>
    </row>
    <row r="6" spans="1:10" s="13" customFormat="1" ht="88.5" customHeight="1" x14ac:dyDescent="0.25">
      <c r="A6" s="61" t="s">
        <v>860</v>
      </c>
      <c r="B6" s="11" t="s">
        <v>1291</v>
      </c>
      <c r="C6" s="45" t="s">
        <v>558</v>
      </c>
      <c r="D6" s="45" t="s">
        <v>1925</v>
      </c>
      <c r="E6" s="56" t="s">
        <v>561</v>
      </c>
      <c r="F6" s="34" t="s">
        <v>320</v>
      </c>
      <c r="G6" s="45" t="s">
        <v>1948</v>
      </c>
      <c r="H6" s="37"/>
      <c r="I6" s="54"/>
      <c r="J6" s="65"/>
    </row>
    <row r="7" spans="1:10" s="13" customFormat="1" ht="88.5" customHeight="1" x14ac:dyDescent="0.25">
      <c r="A7" s="61" t="s">
        <v>861</v>
      </c>
      <c r="B7" s="11" t="s">
        <v>1291</v>
      </c>
      <c r="C7" s="45" t="s">
        <v>558</v>
      </c>
      <c r="D7" s="45" t="s">
        <v>1925</v>
      </c>
      <c r="E7" s="56" t="s">
        <v>316</v>
      </c>
      <c r="F7" s="34" t="s">
        <v>320</v>
      </c>
      <c r="G7" s="45" t="s">
        <v>1948</v>
      </c>
      <c r="H7" s="37"/>
      <c r="I7" s="54"/>
      <c r="J7" s="65"/>
    </row>
    <row r="8" spans="1:10" s="13" customFormat="1" ht="88.5" customHeight="1" x14ac:dyDescent="0.3">
      <c r="A8" s="61" t="s">
        <v>862</v>
      </c>
      <c r="B8" s="11" t="s">
        <v>1291</v>
      </c>
      <c r="C8" s="45" t="s">
        <v>558</v>
      </c>
      <c r="D8" s="45" t="s">
        <v>1925</v>
      </c>
      <c r="E8" s="56" t="s">
        <v>562</v>
      </c>
      <c r="F8" s="34" t="s">
        <v>323</v>
      </c>
      <c r="G8" s="45" t="s">
        <v>1948</v>
      </c>
      <c r="H8" s="37"/>
      <c r="I8" s="54"/>
      <c r="J8" s="65"/>
    </row>
    <row r="9" spans="1:10" s="13" customFormat="1" ht="88.5" customHeight="1" x14ac:dyDescent="0.25">
      <c r="A9" s="61" t="s">
        <v>863</v>
      </c>
      <c r="B9" s="11" t="s">
        <v>1291</v>
      </c>
      <c r="C9" s="45" t="s">
        <v>558</v>
      </c>
      <c r="D9" s="45" t="s">
        <v>1925</v>
      </c>
      <c r="E9" s="56" t="s">
        <v>564</v>
      </c>
      <c r="F9" s="34" t="s">
        <v>323</v>
      </c>
      <c r="G9" s="45" t="s">
        <v>1948</v>
      </c>
      <c r="H9" s="37"/>
      <c r="I9" s="54"/>
      <c r="J9" s="65"/>
    </row>
    <row r="10" spans="1:10" s="13" customFormat="1" ht="88.5" customHeight="1" x14ac:dyDescent="0.25">
      <c r="A10" s="61" t="s">
        <v>864</v>
      </c>
      <c r="B10" s="11" t="s">
        <v>1291</v>
      </c>
      <c r="C10" s="45" t="s">
        <v>558</v>
      </c>
      <c r="D10" s="45" t="s">
        <v>1925</v>
      </c>
      <c r="E10" s="56" t="s">
        <v>317</v>
      </c>
      <c r="F10" s="34" t="s">
        <v>320</v>
      </c>
      <c r="G10" s="45" t="s">
        <v>1948</v>
      </c>
      <c r="H10" s="37"/>
      <c r="I10" s="54"/>
      <c r="J10" s="65"/>
    </row>
    <row r="11" spans="1:10" s="13" customFormat="1" ht="88.5" customHeight="1" x14ac:dyDescent="0.3">
      <c r="A11" s="61" t="s">
        <v>865</v>
      </c>
      <c r="B11" s="11" t="s">
        <v>1291</v>
      </c>
      <c r="C11" s="45" t="s">
        <v>558</v>
      </c>
      <c r="D11" s="45" t="s">
        <v>1925</v>
      </c>
      <c r="E11" s="56" t="s">
        <v>565</v>
      </c>
      <c r="F11" s="34" t="s">
        <v>323</v>
      </c>
      <c r="G11" s="45" t="s">
        <v>1948</v>
      </c>
      <c r="H11" s="37"/>
      <c r="I11" s="54"/>
      <c r="J11" s="65"/>
    </row>
    <row r="12" spans="1:10" s="13" customFormat="1" ht="88.5" customHeight="1" x14ac:dyDescent="0.3">
      <c r="A12" s="61" t="s">
        <v>866</v>
      </c>
      <c r="B12" s="11" t="s">
        <v>1291</v>
      </c>
      <c r="C12" s="45" t="s">
        <v>558</v>
      </c>
      <c r="D12" s="45" t="s">
        <v>1925</v>
      </c>
      <c r="E12" s="56" t="s">
        <v>566</v>
      </c>
      <c r="F12" s="34" t="s">
        <v>323</v>
      </c>
      <c r="G12" s="45" t="s">
        <v>1948</v>
      </c>
      <c r="H12" s="37"/>
      <c r="I12" s="54"/>
      <c r="J12" s="65"/>
    </row>
    <row r="13" spans="1:10" s="13" customFormat="1" ht="88.5" customHeight="1" x14ac:dyDescent="0.3">
      <c r="A13" s="61" t="s">
        <v>867</v>
      </c>
      <c r="B13" s="11" t="s">
        <v>1291</v>
      </c>
      <c r="C13" s="45" t="s">
        <v>558</v>
      </c>
      <c r="D13" s="45" t="s">
        <v>1925</v>
      </c>
      <c r="E13" s="56" t="s">
        <v>567</v>
      </c>
      <c r="F13" s="34" t="s">
        <v>323</v>
      </c>
      <c r="G13" s="45" t="s">
        <v>1948</v>
      </c>
      <c r="H13" s="37"/>
      <c r="I13" s="54"/>
      <c r="J13" s="65"/>
    </row>
    <row r="14" spans="1:10" s="13" customFormat="1" ht="88.5" customHeight="1" x14ac:dyDescent="0.3">
      <c r="A14" s="61" t="s">
        <v>868</v>
      </c>
      <c r="B14" s="11" t="s">
        <v>1291</v>
      </c>
      <c r="C14" s="45" t="s">
        <v>558</v>
      </c>
      <c r="D14" s="45" t="s">
        <v>1925</v>
      </c>
      <c r="E14" s="56" t="s">
        <v>568</v>
      </c>
      <c r="F14" s="34" t="s">
        <v>323</v>
      </c>
      <c r="G14" s="45" t="s">
        <v>1948</v>
      </c>
      <c r="H14" s="37"/>
      <c r="I14" s="54"/>
      <c r="J14" s="65"/>
    </row>
    <row r="15" spans="1:10" ht="88.5" customHeight="1" x14ac:dyDescent="0.3">
      <c r="A15" s="61" t="s">
        <v>82</v>
      </c>
      <c r="B15" s="11" t="s">
        <v>1291</v>
      </c>
      <c r="C15" s="45" t="s">
        <v>558</v>
      </c>
      <c r="D15" s="45" t="s">
        <v>1925</v>
      </c>
      <c r="E15" s="56" t="s">
        <v>560</v>
      </c>
      <c r="F15" s="34" t="s">
        <v>323</v>
      </c>
      <c r="G15" s="45" t="s">
        <v>1948</v>
      </c>
      <c r="H15" s="37"/>
      <c r="I15" s="54"/>
      <c r="J15" s="65"/>
    </row>
    <row r="16" spans="1:10" ht="88.5" customHeight="1" x14ac:dyDescent="0.3">
      <c r="J16" s="65"/>
    </row>
    <row r="17" spans="10:10" ht="88.5" customHeight="1" x14ac:dyDescent="0.3">
      <c r="J17" s="65"/>
    </row>
    <row r="18" spans="10:10" ht="88.5" customHeight="1" x14ac:dyDescent="0.3">
      <c r="J18" s="65"/>
    </row>
    <row r="19" spans="10:10" ht="88.5" customHeight="1" x14ac:dyDescent="0.3">
      <c r="J19" s="65"/>
    </row>
    <row r="20" spans="10:10" ht="88.5" customHeight="1" x14ac:dyDescent="0.3">
      <c r="J20" s="65"/>
    </row>
    <row r="21" spans="10:10" ht="88.5" customHeight="1" x14ac:dyDescent="0.3">
      <c r="J21" s="65"/>
    </row>
    <row r="22" spans="10:10" ht="88.5" customHeight="1" x14ac:dyDescent="0.3">
      <c r="J22" s="65"/>
    </row>
    <row r="23" spans="10:10" ht="88.5" customHeight="1" x14ac:dyDescent="0.3">
      <c r="J23" s="65"/>
    </row>
    <row r="24" spans="10:10" ht="88.5" customHeight="1" x14ac:dyDescent="0.3">
      <c r="J24" s="65"/>
    </row>
    <row r="25" spans="10:10" ht="88.5" customHeight="1" x14ac:dyDescent="0.3">
      <c r="J25" s="65"/>
    </row>
    <row r="26" spans="10:10" ht="88.5" customHeight="1" x14ac:dyDescent="0.3">
      <c r="J26" s="65"/>
    </row>
    <row r="27" spans="10:10" ht="88.5" customHeight="1" x14ac:dyDescent="0.3">
      <c r="J27" s="65"/>
    </row>
    <row r="28" spans="10:10" ht="88.5" customHeight="1" x14ac:dyDescent="0.3">
      <c r="J28" s="65"/>
    </row>
    <row r="29" spans="10:10" ht="88.5" customHeight="1" x14ac:dyDescent="0.3">
      <c r="J29" s="65"/>
    </row>
    <row r="30" spans="10:10" ht="88.5" customHeight="1" x14ac:dyDescent="0.3">
      <c r="J30" s="65"/>
    </row>
    <row r="31" spans="10:10" ht="88.5" customHeight="1" x14ac:dyDescent="0.3">
      <c r="J31" s="65"/>
    </row>
    <row r="35" spans="10:10" ht="88.5" customHeight="1" x14ac:dyDescent="0.3">
      <c r="J35" s="65"/>
    </row>
    <row r="36" spans="10:10" ht="88.5" customHeight="1" x14ac:dyDescent="0.3">
      <c r="J36" s="65"/>
    </row>
  </sheetData>
  <customSheetViews>
    <customSheetView guid="{4DD34517-B32B-41D5-BD38-DB8D4CB3587F}" scale="80">
      <selection activeCell="A5" sqref="A5"/>
      <pageMargins left="0.7" right="0.7" top="0.75" bottom="0.75" header="0.3" footer="0.3"/>
    </customSheetView>
    <customSheetView guid="{D9EBDCB5-213D-4E77-AC4E-AD186E96D8B5}" topLeftCell="A9">
      <selection activeCell="F17" sqref="F17:J17"/>
      <pageMargins left="0.7" right="0.7" top="0.75" bottom="0.75" header="0.3" footer="0.3"/>
    </customSheetView>
  </customSheetViews>
  <mergeCells count="1">
    <mergeCell ref="A1:E2"/>
  </mergeCells>
  <phoneticPr fontId="0" type="noConversion"/>
  <pageMargins left="0.25" right="0.25" top="0.75" bottom="0.75" header="0.3" footer="0.3"/>
  <pageSetup fitToHeight="0" orientation="landscape" r:id="rId1"/>
  <headerFooter>
    <oddHeader>&amp;CAppendix B_HI Connector RFP_Business and Technical Requirements Matrix</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310"/>
  <sheetViews>
    <sheetView tabSelected="1" topLeftCell="A13" zoomScale="80" zoomScaleNormal="80" workbookViewId="0">
      <selection activeCell="A11" sqref="A11:X11"/>
    </sheetView>
  </sheetViews>
  <sheetFormatPr defaultColWidth="9.109375" defaultRowHeight="13.8" x14ac:dyDescent="0.25"/>
  <cols>
    <col min="1" max="1" width="8.6640625" style="280" customWidth="1"/>
    <col min="2" max="2" width="15.6640625" style="280" hidden="1" customWidth="1"/>
    <col min="3" max="4" width="15.6640625" style="98" customWidth="1"/>
    <col min="5" max="5" width="15.6640625" style="98" hidden="1" customWidth="1"/>
    <col min="6" max="6" width="15.6640625" style="98" customWidth="1"/>
    <col min="7" max="7" width="65.6640625" style="99" customWidth="1"/>
    <col min="8" max="8" width="10.6640625" style="98" hidden="1" customWidth="1"/>
    <col min="9" max="9" width="30.6640625" style="98" hidden="1" customWidth="1"/>
    <col min="10" max="10" width="30.6640625" style="300" hidden="1" customWidth="1"/>
    <col min="11" max="11" width="13.6640625" style="450" customWidth="1"/>
    <col min="12" max="12" width="13.6640625" style="300" hidden="1" customWidth="1"/>
    <col min="13" max="14" width="28.5546875" style="300" hidden="1" customWidth="1"/>
    <col min="15" max="15" width="28.5546875" style="300" customWidth="1"/>
    <col min="16" max="17" width="16.6640625" style="300" customWidth="1"/>
    <col min="18" max="23" width="28.5546875" style="300" hidden="1" customWidth="1"/>
    <col min="24" max="24" width="18.6640625" style="450" customWidth="1"/>
    <col min="25" max="16384" width="9.109375" style="98"/>
  </cols>
  <sheetData>
    <row r="1" spans="1:33" s="369" customFormat="1" ht="20.100000000000001" customHeight="1" x14ac:dyDescent="0.3">
      <c r="A1" s="343" t="s">
        <v>3438</v>
      </c>
      <c r="B1" s="105"/>
      <c r="C1" s="105"/>
      <c r="D1" s="105"/>
      <c r="E1" s="105"/>
      <c r="F1" s="105"/>
      <c r="G1" s="105"/>
      <c r="H1" s="105"/>
      <c r="I1" s="367"/>
      <c r="J1" s="368"/>
      <c r="K1" s="447"/>
      <c r="L1" s="352"/>
      <c r="M1" s="352"/>
      <c r="N1" s="352"/>
      <c r="O1" s="352"/>
      <c r="P1" s="352"/>
      <c r="Q1" s="352"/>
      <c r="R1" s="352"/>
      <c r="S1" s="352"/>
      <c r="T1" s="352"/>
      <c r="U1" s="352"/>
      <c r="V1" s="352"/>
      <c r="W1" s="352"/>
      <c r="X1" s="447"/>
      <c r="Z1" s="346"/>
      <c r="AA1" s="346"/>
      <c r="AB1" s="346"/>
      <c r="AC1" s="346"/>
      <c r="AD1" s="346"/>
      <c r="AE1" s="346"/>
      <c r="AF1" s="346"/>
      <c r="AG1" s="346"/>
    </row>
    <row r="2" spans="1:33" s="369" customFormat="1" ht="20.100000000000001" customHeight="1" thickBot="1" x14ac:dyDescent="0.35">
      <c r="A2" s="353"/>
      <c r="B2" s="354"/>
      <c r="C2" s="354"/>
      <c r="D2" s="354"/>
      <c r="E2" s="354"/>
      <c r="F2" s="354"/>
      <c r="G2" s="354"/>
      <c r="H2" s="354"/>
      <c r="I2" s="370"/>
      <c r="J2" s="371"/>
      <c r="K2" s="448"/>
      <c r="L2" s="317"/>
      <c r="M2" s="317"/>
      <c r="N2" s="317"/>
      <c r="O2" s="317"/>
      <c r="P2" s="317"/>
      <c r="Q2" s="317"/>
      <c r="R2" s="317"/>
      <c r="S2" s="317"/>
      <c r="T2" s="317"/>
      <c r="U2" s="317"/>
      <c r="V2" s="317"/>
      <c r="W2" s="317"/>
      <c r="X2" s="448"/>
      <c r="Z2" s="98"/>
      <c r="AA2" s="98"/>
      <c r="AB2" s="98"/>
      <c r="AC2" s="98"/>
      <c r="AD2" s="98"/>
      <c r="AE2" s="98"/>
      <c r="AF2" s="98"/>
      <c r="AG2" s="467"/>
    </row>
    <row r="3" spans="1:33" s="280" customFormat="1" ht="41.4" x14ac:dyDescent="0.25">
      <c r="A3" s="517" t="s">
        <v>1386</v>
      </c>
      <c r="B3" s="517" t="s">
        <v>2634</v>
      </c>
      <c r="C3" s="517" t="s">
        <v>1387</v>
      </c>
      <c r="D3" s="517" t="s">
        <v>1388</v>
      </c>
      <c r="E3" s="517" t="s">
        <v>2635</v>
      </c>
      <c r="F3" s="517" t="s">
        <v>2364</v>
      </c>
      <c r="G3" s="517" t="s">
        <v>1389</v>
      </c>
      <c r="H3" s="220" t="s">
        <v>340</v>
      </c>
      <c r="I3" s="220" t="s">
        <v>342</v>
      </c>
      <c r="J3" s="518" t="s">
        <v>1967</v>
      </c>
      <c r="K3" s="519" t="s">
        <v>2633</v>
      </c>
      <c r="L3" s="519" t="s">
        <v>2631</v>
      </c>
      <c r="M3" s="519" t="s">
        <v>2630</v>
      </c>
      <c r="N3" s="519" t="s">
        <v>2629</v>
      </c>
      <c r="O3" s="519" t="s">
        <v>2386</v>
      </c>
      <c r="P3" s="519" t="s">
        <v>2628</v>
      </c>
      <c r="Q3" s="519" t="s">
        <v>2627</v>
      </c>
      <c r="R3" s="519" t="s">
        <v>2636</v>
      </c>
      <c r="S3" s="519" t="s">
        <v>2637</v>
      </c>
      <c r="T3" s="519" t="s">
        <v>2638</v>
      </c>
      <c r="U3" s="519" t="s">
        <v>2639</v>
      </c>
      <c r="V3" s="519" t="s">
        <v>2626</v>
      </c>
      <c r="W3" s="519" t="s">
        <v>2121</v>
      </c>
      <c r="X3" s="519" t="s">
        <v>2418</v>
      </c>
    </row>
    <row r="4" spans="1:33" ht="30" x14ac:dyDescent="0.25">
      <c r="A4" s="221" t="s">
        <v>1106</v>
      </c>
      <c r="B4" s="221"/>
      <c r="C4" s="230" t="s">
        <v>1107</v>
      </c>
      <c r="D4" s="223" t="s">
        <v>1108</v>
      </c>
      <c r="E4" s="223" t="s">
        <v>1925</v>
      </c>
      <c r="F4" s="223" t="s">
        <v>1925</v>
      </c>
      <c r="G4" s="223" t="s">
        <v>1206</v>
      </c>
      <c r="H4" s="228" t="s">
        <v>323</v>
      </c>
      <c r="I4" s="224"/>
      <c r="J4" s="237"/>
      <c r="K4" s="432"/>
      <c r="L4" s="349"/>
      <c r="M4" s="349"/>
      <c r="N4" s="349"/>
      <c r="O4" s="350"/>
      <c r="P4" s="349"/>
      <c r="Q4" s="349"/>
      <c r="R4" s="349"/>
      <c r="S4" s="349"/>
      <c r="T4" s="349"/>
      <c r="U4" s="349"/>
      <c r="V4" s="349"/>
      <c r="W4" s="349"/>
      <c r="X4" s="432"/>
    </row>
    <row r="5" spans="1:33" ht="30" x14ac:dyDescent="0.25">
      <c r="A5" s="221" t="s">
        <v>1109</v>
      </c>
      <c r="B5" s="221"/>
      <c r="C5" s="230" t="s">
        <v>1107</v>
      </c>
      <c r="D5" s="223" t="s">
        <v>138</v>
      </c>
      <c r="E5" s="223" t="s">
        <v>1940</v>
      </c>
      <c r="F5" s="223" t="s">
        <v>1940</v>
      </c>
      <c r="G5" s="223" t="s">
        <v>247</v>
      </c>
      <c r="H5" s="228" t="s">
        <v>320</v>
      </c>
      <c r="I5" s="224"/>
      <c r="J5" s="225"/>
      <c r="K5" s="432"/>
      <c r="L5" s="349"/>
      <c r="M5" s="349"/>
      <c r="N5" s="349"/>
      <c r="O5" s="350" t="s">
        <v>3364</v>
      </c>
      <c r="P5" s="349"/>
      <c r="Q5" s="349"/>
      <c r="R5" s="349"/>
      <c r="S5" s="349"/>
      <c r="T5" s="349"/>
      <c r="U5" s="349"/>
      <c r="V5" s="349"/>
      <c r="W5" s="349"/>
      <c r="X5" s="432"/>
    </row>
    <row r="6" spans="1:33" ht="30" x14ac:dyDescent="0.25">
      <c r="A6" s="221" t="s">
        <v>1110</v>
      </c>
      <c r="B6" s="221"/>
      <c r="C6" s="230" t="s">
        <v>1107</v>
      </c>
      <c r="D6" s="223" t="s">
        <v>138</v>
      </c>
      <c r="E6" s="223" t="s">
        <v>1940</v>
      </c>
      <c r="F6" s="223" t="s">
        <v>1940</v>
      </c>
      <c r="G6" s="223" t="s">
        <v>139</v>
      </c>
      <c r="H6" s="229" t="s">
        <v>320</v>
      </c>
      <c r="I6" s="224"/>
      <c r="J6" s="225"/>
      <c r="K6" s="432"/>
      <c r="L6" s="349"/>
      <c r="M6" s="349"/>
      <c r="N6" s="349"/>
      <c r="O6" s="350"/>
      <c r="P6" s="349"/>
      <c r="Q6" s="349"/>
      <c r="R6" s="349"/>
      <c r="S6" s="349"/>
      <c r="T6" s="349"/>
      <c r="U6" s="349"/>
      <c r="V6" s="349"/>
      <c r="W6" s="349"/>
      <c r="X6" s="432"/>
    </row>
    <row r="7" spans="1:33" ht="30" x14ac:dyDescent="0.25">
      <c r="A7" s="221" t="s">
        <v>1111</v>
      </c>
      <c r="B7" s="221"/>
      <c r="C7" s="230" t="s">
        <v>1107</v>
      </c>
      <c r="D7" s="223" t="s">
        <v>138</v>
      </c>
      <c r="E7" s="223" t="s">
        <v>1940</v>
      </c>
      <c r="F7" s="223" t="s">
        <v>1940</v>
      </c>
      <c r="G7" s="223" t="s">
        <v>140</v>
      </c>
      <c r="H7" s="228" t="s">
        <v>320</v>
      </c>
      <c r="I7" s="224"/>
      <c r="J7" s="225"/>
      <c r="K7" s="432"/>
      <c r="L7" s="349"/>
      <c r="M7" s="349"/>
      <c r="N7" s="349"/>
      <c r="O7" s="350"/>
      <c r="P7" s="349"/>
      <c r="Q7" s="349"/>
      <c r="R7" s="349"/>
      <c r="S7" s="349"/>
      <c r="T7" s="349"/>
      <c r="U7" s="349"/>
      <c r="V7" s="349"/>
      <c r="W7" s="349"/>
      <c r="X7" s="432"/>
    </row>
    <row r="8" spans="1:33" ht="30" x14ac:dyDescent="0.25">
      <c r="A8" s="221" t="s">
        <v>1112</v>
      </c>
      <c r="B8" s="221"/>
      <c r="C8" s="230" t="s">
        <v>1107</v>
      </c>
      <c r="D8" s="223" t="s">
        <v>138</v>
      </c>
      <c r="E8" s="223" t="s">
        <v>1940</v>
      </c>
      <c r="F8" s="223" t="s">
        <v>1940</v>
      </c>
      <c r="G8" s="223" t="s">
        <v>141</v>
      </c>
      <c r="H8" s="228" t="s">
        <v>320</v>
      </c>
      <c r="I8" s="224"/>
      <c r="J8" s="225"/>
      <c r="K8" s="432"/>
      <c r="L8" s="349"/>
      <c r="M8" s="349"/>
      <c r="N8" s="349"/>
      <c r="O8" s="350"/>
      <c r="P8" s="349"/>
      <c r="Q8" s="349"/>
      <c r="R8" s="349"/>
      <c r="S8" s="349"/>
      <c r="T8" s="349"/>
      <c r="U8" s="349"/>
      <c r="V8" s="349"/>
      <c r="W8" s="349"/>
      <c r="X8" s="432"/>
    </row>
    <row r="9" spans="1:33" ht="30" x14ac:dyDescent="0.25">
      <c r="A9" s="221" t="s">
        <v>1113</v>
      </c>
      <c r="B9" s="221"/>
      <c r="C9" s="230" t="s">
        <v>1107</v>
      </c>
      <c r="D9" s="223" t="s">
        <v>138</v>
      </c>
      <c r="E9" s="223" t="s">
        <v>1940</v>
      </c>
      <c r="F9" s="223" t="s">
        <v>1940</v>
      </c>
      <c r="G9" s="223" t="s">
        <v>142</v>
      </c>
      <c r="H9" s="228" t="s">
        <v>320</v>
      </c>
      <c r="I9" s="224"/>
      <c r="J9" s="225"/>
      <c r="K9" s="432"/>
      <c r="L9" s="349"/>
      <c r="M9" s="349"/>
      <c r="N9" s="349"/>
      <c r="O9" s="350"/>
      <c r="P9" s="349"/>
      <c r="Q9" s="349"/>
      <c r="R9" s="349"/>
      <c r="S9" s="349"/>
      <c r="T9" s="349"/>
      <c r="U9" s="349"/>
      <c r="V9" s="349"/>
      <c r="W9" s="349"/>
      <c r="X9" s="432"/>
    </row>
    <row r="10" spans="1:33" ht="30" x14ac:dyDescent="0.25">
      <c r="A10" s="221" t="s">
        <v>1114</v>
      </c>
      <c r="B10" s="221"/>
      <c r="C10" s="230" t="s">
        <v>1107</v>
      </c>
      <c r="D10" s="223" t="s">
        <v>138</v>
      </c>
      <c r="E10" s="223" t="s">
        <v>1940</v>
      </c>
      <c r="F10" s="223" t="s">
        <v>1940</v>
      </c>
      <c r="G10" s="223" t="s">
        <v>143</v>
      </c>
      <c r="H10" s="228" t="s">
        <v>323</v>
      </c>
      <c r="I10" s="224"/>
      <c r="J10" s="225"/>
      <c r="K10" s="432"/>
      <c r="L10" s="349"/>
      <c r="M10" s="349"/>
      <c r="N10" s="349"/>
      <c r="O10" s="350"/>
      <c r="P10" s="349"/>
      <c r="Q10" s="349"/>
      <c r="R10" s="349"/>
      <c r="S10" s="349"/>
      <c r="T10" s="349"/>
      <c r="U10" s="349"/>
      <c r="V10" s="349"/>
      <c r="W10" s="349"/>
      <c r="X10" s="432"/>
    </row>
    <row r="11" spans="1:33" ht="64.8" customHeight="1" x14ac:dyDescent="0.25">
      <c r="A11" s="221" t="s">
        <v>1115</v>
      </c>
      <c r="B11" s="221"/>
      <c r="C11" s="230" t="s">
        <v>1107</v>
      </c>
      <c r="D11" s="223" t="s">
        <v>138</v>
      </c>
      <c r="E11" s="223" t="s">
        <v>1940</v>
      </c>
      <c r="F11" s="223" t="s">
        <v>1940</v>
      </c>
      <c r="G11" s="223" t="s">
        <v>144</v>
      </c>
      <c r="H11" s="228" t="s">
        <v>323</v>
      </c>
      <c r="I11" s="224"/>
      <c r="J11" s="225"/>
      <c r="K11" s="432"/>
      <c r="L11" s="349"/>
      <c r="M11" s="349"/>
      <c r="N11" s="349"/>
      <c r="O11" s="350"/>
      <c r="P11" s="349"/>
      <c r="Q11" s="349"/>
      <c r="R11" s="349"/>
      <c r="S11" s="349"/>
      <c r="T11" s="349"/>
      <c r="U11" s="349"/>
      <c r="V11" s="349"/>
      <c r="W11" s="349"/>
      <c r="X11" s="432"/>
    </row>
    <row r="12" spans="1:33" ht="30" x14ac:dyDescent="0.25">
      <c r="A12" s="221" t="s">
        <v>1116</v>
      </c>
      <c r="B12" s="221"/>
      <c r="C12" s="230" t="s">
        <v>1107</v>
      </c>
      <c r="D12" s="223" t="s">
        <v>138</v>
      </c>
      <c r="E12" s="223" t="s">
        <v>1940</v>
      </c>
      <c r="F12" s="223" t="s">
        <v>1940</v>
      </c>
      <c r="G12" s="223" t="s">
        <v>145</v>
      </c>
      <c r="H12" s="228" t="s">
        <v>323</v>
      </c>
      <c r="I12" s="224"/>
      <c r="J12" s="225"/>
      <c r="K12" s="432"/>
      <c r="L12" s="349"/>
      <c r="M12" s="349"/>
      <c r="N12" s="349"/>
      <c r="O12" s="350"/>
      <c r="P12" s="349"/>
      <c r="Q12" s="349"/>
      <c r="R12" s="349"/>
      <c r="S12" s="349"/>
      <c r="T12" s="349"/>
      <c r="U12" s="349"/>
      <c r="V12" s="349"/>
      <c r="W12" s="349"/>
      <c r="X12" s="432"/>
    </row>
    <row r="13" spans="1:33" ht="30" x14ac:dyDescent="0.25">
      <c r="A13" s="221" t="s">
        <v>1117</v>
      </c>
      <c r="B13" s="221"/>
      <c r="C13" s="230" t="s">
        <v>1107</v>
      </c>
      <c r="D13" s="223" t="s">
        <v>138</v>
      </c>
      <c r="E13" s="223" t="s">
        <v>1940</v>
      </c>
      <c r="F13" s="223" t="s">
        <v>1940</v>
      </c>
      <c r="G13" s="223" t="s">
        <v>146</v>
      </c>
      <c r="H13" s="228" t="s">
        <v>323</v>
      </c>
      <c r="I13" s="224"/>
      <c r="J13" s="225"/>
      <c r="K13" s="432"/>
      <c r="L13" s="349"/>
      <c r="M13" s="349"/>
      <c r="N13" s="349"/>
      <c r="O13" s="350"/>
      <c r="P13" s="349"/>
      <c r="Q13" s="349"/>
      <c r="R13" s="349"/>
      <c r="S13" s="349"/>
      <c r="T13" s="349"/>
      <c r="U13" s="349"/>
      <c r="V13" s="349"/>
      <c r="W13" s="349"/>
      <c r="X13" s="432"/>
    </row>
    <row r="14" spans="1:33" ht="30" x14ac:dyDescent="0.25">
      <c r="A14" s="221" t="s">
        <v>1118</v>
      </c>
      <c r="B14" s="221"/>
      <c r="C14" s="230" t="s">
        <v>1107</v>
      </c>
      <c r="D14" s="223" t="s">
        <v>138</v>
      </c>
      <c r="E14" s="223" t="s">
        <v>1940</v>
      </c>
      <c r="F14" s="223" t="s">
        <v>1940</v>
      </c>
      <c r="G14" s="223" t="s">
        <v>147</v>
      </c>
      <c r="H14" s="228" t="s">
        <v>323</v>
      </c>
      <c r="I14" s="224"/>
      <c r="J14" s="225"/>
      <c r="K14" s="432"/>
      <c r="L14" s="349"/>
      <c r="M14" s="349"/>
      <c r="N14" s="349"/>
      <c r="O14" s="350"/>
      <c r="P14" s="349"/>
      <c r="Q14" s="349"/>
      <c r="R14" s="349"/>
      <c r="S14" s="349"/>
      <c r="T14" s="349"/>
      <c r="U14" s="349"/>
      <c r="V14" s="349"/>
      <c r="W14" s="349"/>
      <c r="X14" s="432"/>
    </row>
    <row r="15" spans="1:33" ht="30" x14ac:dyDescent="0.25">
      <c r="A15" s="221" t="s">
        <v>1119</v>
      </c>
      <c r="B15" s="221"/>
      <c r="C15" s="230" t="s">
        <v>1107</v>
      </c>
      <c r="D15" s="223" t="s">
        <v>138</v>
      </c>
      <c r="E15" s="223" t="s">
        <v>1940</v>
      </c>
      <c r="F15" s="223" t="s">
        <v>1940</v>
      </c>
      <c r="G15" s="223" t="s">
        <v>148</v>
      </c>
      <c r="H15" s="228" t="s">
        <v>320</v>
      </c>
      <c r="I15" s="224"/>
      <c r="J15" s="225"/>
      <c r="K15" s="432"/>
      <c r="L15" s="349"/>
      <c r="M15" s="349"/>
      <c r="N15" s="349"/>
      <c r="O15" s="350"/>
      <c r="P15" s="349"/>
      <c r="Q15" s="349"/>
      <c r="R15" s="349"/>
      <c r="S15" s="349"/>
      <c r="T15" s="349"/>
      <c r="U15" s="349"/>
      <c r="V15" s="349"/>
      <c r="W15" s="349"/>
      <c r="X15" s="432"/>
    </row>
    <row r="16" spans="1:33" ht="30" x14ac:dyDescent="0.25">
      <c r="A16" s="221" t="s">
        <v>1120</v>
      </c>
      <c r="B16" s="221"/>
      <c r="C16" s="230" t="s">
        <v>1107</v>
      </c>
      <c r="D16" s="223" t="s">
        <v>138</v>
      </c>
      <c r="E16" s="223" t="s">
        <v>1940</v>
      </c>
      <c r="F16" s="223" t="s">
        <v>1940</v>
      </c>
      <c r="G16" s="223" t="s">
        <v>149</v>
      </c>
      <c r="H16" s="228" t="s">
        <v>320</v>
      </c>
      <c r="I16" s="224"/>
      <c r="J16" s="225"/>
      <c r="K16" s="432"/>
      <c r="L16" s="349"/>
      <c r="M16" s="349"/>
      <c r="N16" s="349"/>
      <c r="O16" s="350"/>
      <c r="P16" s="349"/>
      <c r="Q16" s="349"/>
      <c r="R16" s="349"/>
      <c r="S16" s="349"/>
      <c r="T16" s="349"/>
      <c r="U16" s="349"/>
      <c r="V16" s="349"/>
      <c r="W16" s="349"/>
      <c r="X16" s="432"/>
    </row>
    <row r="17" spans="1:24" ht="30" x14ac:dyDescent="0.25">
      <c r="A17" s="221" t="s">
        <v>1121</v>
      </c>
      <c r="B17" s="221"/>
      <c r="C17" s="230" t="s">
        <v>1107</v>
      </c>
      <c r="D17" s="223" t="s">
        <v>138</v>
      </c>
      <c r="E17" s="223" t="s">
        <v>1940</v>
      </c>
      <c r="F17" s="223" t="s">
        <v>1940</v>
      </c>
      <c r="G17" s="223" t="s">
        <v>151</v>
      </c>
      <c r="H17" s="229" t="s">
        <v>323</v>
      </c>
      <c r="I17" s="224"/>
      <c r="J17" s="225"/>
      <c r="K17" s="432"/>
      <c r="L17" s="349"/>
      <c r="M17" s="349"/>
      <c r="N17" s="349"/>
      <c r="O17" s="350"/>
      <c r="P17" s="349"/>
      <c r="Q17" s="349"/>
      <c r="R17" s="349"/>
      <c r="S17" s="349"/>
      <c r="T17" s="349"/>
      <c r="U17" s="349"/>
      <c r="V17" s="349"/>
      <c r="W17" s="349"/>
      <c r="X17" s="432"/>
    </row>
    <row r="18" spans="1:24" ht="30" x14ac:dyDescent="0.25">
      <c r="A18" s="221" t="s">
        <v>1122</v>
      </c>
      <c r="B18" s="221"/>
      <c r="C18" s="230" t="s">
        <v>1107</v>
      </c>
      <c r="D18" s="223" t="s">
        <v>138</v>
      </c>
      <c r="E18" s="223" t="s">
        <v>1940</v>
      </c>
      <c r="F18" s="223" t="s">
        <v>1940</v>
      </c>
      <c r="G18" s="223" t="s">
        <v>150</v>
      </c>
      <c r="H18" s="229" t="s">
        <v>320</v>
      </c>
      <c r="I18" s="224"/>
      <c r="J18" s="225"/>
      <c r="K18" s="432"/>
      <c r="L18" s="349"/>
      <c r="M18" s="349"/>
      <c r="N18" s="349"/>
      <c r="O18" s="350"/>
      <c r="P18" s="349"/>
      <c r="Q18" s="349"/>
      <c r="R18" s="349"/>
      <c r="S18" s="349"/>
      <c r="T18" s="349"/>
      <c r="U18" s="349"/>
      <c r="V18" s="349"/>
      <c r="W18" s="349"/>
      <c r="X18" s="432"/>
    </row>
    <row r="19" spans="1:24" ht="60" x14ac:dyDescent="0.25">
      <c r="A19" s="221" t="s">
        <v>1123</v>
      </c>
      <c r="B19" s="221"/>
      <c r="C19" s="230" t="s">
        <v>1107</v>
      </c>
      <c r="D19" s="223" t="s">
        <v>956</v>
      </c>
      <c r="E19" s="223" t="s">
        <v>1927</v>
      </c>
      <c r="F19" s="223" t="s">
        <v>2355</v>
      </c>
      <c r="G19" s="223" t="s">
        <v>2362</v>
      </c>
      <c r="H19" s="229" t="s">
        <v>323</v>
      </c>
      <c r="I19" s="224"/>
      <c r="J19" s="225" t="s">
        <v>2005</v>
      </c>
      <c r="K19" s="432"/>
      <c r="L19" s="349"/>
      <c r="M19" s="349"/>
      <c r="N19" s="349"/>
      <c r="O19" s="351" t="s">
        <v>3365</v>
      </c>
      <c r="P19" s="349"/>
      <c r="Q19" s="349"/>
      <c r="R19" s="349"/>
      <c r="S19" s="349"/>
      <c r="T19" s="349"/>
      <c r="U19" s="349"/>
      <c r="V19" s="349"/>
      <c r="W19" s="349"/>
      <c r="X19" s="432"/>
    </row>
    <row r="20" spans="1:24" ht="60" x14ac:dyDescent="0.25">
      <c r="A20" s="221" t="s">
        <v>1124</v>
      </c>
      <c r="B20" s="221"/>
      <c r="C20" s="230" t="s">
        <v>1107</v>
      </c>
      <c r="D20" s="223" t="s">
        <v>956</v>
      </c>
      <c r="E20" s="223" t="s">
        <v>1927</v>
      </c>
      <c r="F20" s="223" t="s">
        <v>2355</v>
      </c>
      <c r="G20" s="223" t="s">
        <v>152</v>
      </c>
      <c r="H20" s="229" t="s">
        <v>323</v>
      </c>
      <c r="I20" s="224"/>
      <c r="J20" s="225" t="s">
        <v>2005</v>
      </c>
      <c r="K20" s="432"/>
      <c r="L20" s="349"/>
      <c r="M20" s="349"/>
      <c r="N20" s="349"/>
      <c r="O20" s="351" t="s">
        <v>3366</v>
      </c>
      <c r="P20" s="349"/>
      <c r="Q20" s="349"/>
      <c r="R20" s="349"/>
      <c r="S20" s="349"/>
      <c r="T20" s="349"/>
      <c r="U20" s="349"/>
      <c r="V20" s="349"/>
      <c r="W20" s="349"/>
      <c r="X20" s="432"/>
    </row>
    <row r="21" spans="1:24" ht="60" x14ac:dyDescent="0.25">
      <c r="A21" s="221" t="s">
        <v>1125</v>
      </c>
      <c r="B21" s="221"/>
      <c r="C21" s="230" t="s">
        <v>1107</v>
      </c>
      <c r="D21" s="223" t="s">
        <v>956</v>
      </c>
      <c r="E21" s="223" t="s">
        <v>1927</v>
      </c>
      <c r="F21" s="223" t="s">
        <v>2355</v>
      </c>
      <c r="G21" s="223" t="s">
        <v>2363</v>
      </c>
      <c r="H21" s="229" t="s">
        <v>323</v>
      </c>
      <c r="I21" s="224"/>
      <c r="J21" s="225" t="s">
        <v>2005</v>
      </c>
      <c r="K21" s="432"/>
      <c r="L21" s="349"/>
      <c r="M21" s="349"/>
      <c r="N21" s="349"/>
      <c r="O21" s="350"/>
      <c r="P21" s="349"/>
      <c r="Q21" s="349"/>
      <c r="R21" s="349"/>
      <c r="S21" s="349"/>
      <c r="T21" s="349"/>
      <c r="U21" s="349"/>
      <c r="V21" s="349"/>
      <c r="W21" s="349"/>
      <c r="X21" s="432"/>
    </row>
    <row r="22" spans="1:24" ht="60" x14ac:dyDescent="0.25">
      <c r="A22" s="221" t="s">
        <v>1126</v>
      </c>
      <c r="B22" s="221"/>
      <c r="C22" s="230" t="s">
        <v>1107</v>
      </c>
      <c r="D22" s="223" t="s">
        <v>956</v>
      </c>
      <c r="E22" s="223" t="s">
        <v>1927</v>
      </c>
      <c r="F22" s="223" t="s">
        <v>2355</v>
      </c>
      <c r="G22" s="223" t="s">
        <v>153</v>
      </c>
      <c r="H22" s="229" t="s">
        <v>323</v>
      </c>
      <c r="I22" s="224"/>
      <c r="J22" s="225" t="s">
        <v>2005</v>
      </c>
      <c r="K22" s="432"/>
      <c r="L22" s="349"/>
      <c r="M22" s="349"/>
      <c r="N22" s="349"/>
      <c r="O22" s="350" t="s">
        <v>3367</v>
      </c>
      <c r="P22" s="349"/>
      <c r="Q22" s="349"/>
      <c r="R22" s="349"/>
      <c r="S22" s="349"/>
      <c r="T22" s="349"/>
      <c r="U22" s="349"/>
      <c r="V22" s="349"/>
      <c r="W22" s="349"/>
      <c r="X22" s="432"/>
    </row>
    <row r="23" spans="1:24" ht="60" x14ac:dyDescent="0.25">
      <c r="A23" s="221" t="s">
        <v>1127</v>
      </c>
      <c r="B23" s="221"/>
      <c r="C23" s="230" t="s">
        <v>1107</v>
      </c>
      <c r="D23" s="223" t="s">
        <v>956</v>
      </c>
      <c r="E23" s="223" t="s">
        <v>1927</v>
      </c>
      <c r="F23" s="223" t="s">
        <v>2355</v>
      </c>
      <c r="G23" s="223" t="s">
        <v>981</v>
      </c>
      <c r="H23" s="229" t="s">
        <v>323</v>
      </c>
      <c r="I23" s="355"/>
      <c r="J23" s="225" t="s">
        <v>2005</v>
      </c>
      <c r="K23" s="432"/>
      <c r="L23" s="349"/>
      <c r="M23" s="349"/>
      <c r="N23" s="349"/>
      <c r="O23" s="350" t="s">
        <v>3368</v>
      </c>
      <c r="P23" s="349"/>
      <c r="Q23" s="349"/>
      <c r="R23" s="349"/>
      <c r="S23" s="349"/>
      <c r="T23" s="349"/>
      <c r="U23" s="349"/>
      <c r="V23" s="349"/>
      <c r="W23" s="349"/>
      <c r="X23" s="432"/>
    </row>
    <row r="24" spans="1:24" ht="60" x14ac:dyDescent="0.25">
      <c r="A24" s="221" t="s">
        <v>1128</v>
      </c>
      <c r="B24" s="221"/>
      <c r="C24" s="230" t="s">
        <v>1107</v>
      </c>
      <c r="D24" s="223" t="s">
        <v>956</v>
      </c>
      <c r="E24" s="223" t="s">
        <v>1927</v>
      </c>
      <c r="F24" s="223" t="s">
        <v>2355</v>
      </c>
      <c r="G24" s="223" t="s">
        <v>975</v>
      </c>
      <c r="H24" s="229" t="s">
        <v>323</v>
      </c>
      <c r="I24" s="355"/>
      <c r="J24" s="225" t="s">
        <v>2005</v>
      </c>
      <c r="K24" s="432"/>
      <c r="L24" s="349"/>
      <c r="M24" s="349"/>
      <c r="N24" s="349"/>
      <c r="O24" s="350" t="s">
        <v>3369</v>
      </c>
      <c r="P24" s="349"/>
      <c r="Q24" s="349"/>
      <c r="R24" s="349"/>
      <c r="S24" s="349"/>
      <c r="T24" s="349"/>
      <c r="U24" s="349"/>
      <c r="V24" s="349"/>
      <c r="W24" s="349"/>
      <c r="X24" s="432"/>
    </row>
    <row r="25" spans="1:24" ht="60" x14ac:dyDescent="0.25">
      <c r="A25" s="221" t="s">
        <v>1129</v>
      </c>
      <c r="B25" s="221"/>
      <c r="C25" s="230" t="s">
        <v>1107</v>
      </c>
      <c r="D25" s="223" t="s">
        <v>956</v>
      </c>
      <c r="E25" s="223" t="s">
        <v>1927</v>
      </c>
      <c r="F25" s="223" t="s">
        <v>2355</v>
      </c>
      <c r="G25" s="223" t="s">
        <v>972</v>
      </c>
      <c r="H25" s="229" t="s">
        <v>323</v>
      </c>
      <c r="I25" s="355"/>
      <c r="J25" s="225" t="s">
        <v>2005</v>
      </c>
      <c r="K25" s="432"/>
      <c r="L25" s="349"/>
      <c r="M25" s="349"/>
      <c r="N25" s="349"/>
      <c r="O25" s="350" t="s">
        <v>3370</v>
      </c>
      <c r="P25" s="349"/>
      <c r="Q25" s="349"/>
      <c r="R25" s="349"/>
      <c r="S25" s="349"/>
      <c r="T25" s="349"/>
      <c r="U25" s="349"/>
      <c r="V25" s="349"/>
      <c r="W25" s="349"/>
      <c r="X25" s="432"/>
    </row>
    <row r="26" spans="1:24" ht="60" x14ac:dyDescent="0.25">
      <c r="A26" s="221" t="s">
        <v>1130</v>
      </c>
      <c r="B26" s="221"/>
      <c r="C26" s="230" t="s">
        <v>1107</v>
      </c>
      <c r="D26" s="223" t="s">
        <v>956</v>
      </c>
      <c r="E26" s="223" t="s">
        <v>1927</v>
      </c>
      <c r="F26" s="223" t="s">
        <v>2355</v>
      </c>
      <c r="G26" s="223" t="s">
        <v>968</v>
      </c>
      <c r="H26" s="229" t="s">
        <v>323</v>
      </c>
      <c r="I26" s="355"/>
      <c r="J26" s="225" t="s">
        <v>2005</v>
      </c>
      <c r="K26" s="432"/>
      <c r="L26" s="349"/>
      <c r="M26" s="349"/>
      <c r="N26" s="349"/>
      <c r="O26" s="350" t="s">
        <v>3371</v>
      </c>
      <c r="P26" s="349"/>
      <c r="Q26" s="349"/>
      <c r="R26" s="349"/>
      <c r="S26" s="349"/>
      <c r="T26" s="349"/>
      <c r="U26" s="349"/>
      <c r="V26" s="349"/>
      <c r="W26" s="349"/>
      <c r="X26" s="432"/>
    </row>
    <row r="27" spans="1:24" ht="159" customHeight="1" x14ac:dyDescent="0.25">
      <c r="A27" s="221" t="s">
        <v>1131</v>
      </c>
      <c r="B27" s="221"/>
      <c r="C27" s="230" t="s">
        <v>1107</v>
      </c>
      <c r="D27" s="223" t="s">
        <v>1395</v>
      </c>
      <c r="E27" s="223" t="s">
        <v>1925</v>
      </c>
      <c r="F27" s="223" t="s">
        <v>1925</v>
      </c>
      <c r="G27" s="223" t="s">
        <v>155</v>
      </c>
      <c r="H27" s="229" t="s">
        <v>323</v>
      </c>
      <c r="I27" s="224"/>
      <c r="J27" s="225"/>
      <c r="K27" s="432"/>
      <c r="L27" s="349"/>
      <c r="M27" s="349"/>
      <c r="N27" s="349"/>
      <c r="O27" s="350" t="s">
        <v>3372</v>
      </c>
      <c r="P27" s="349"/>
      <c r="Q27" s="349"/>
      <c r="R27" s="349"/>
      <c r="S27" s="349"/>
      <c r="T27" s="349"/>
      <c r="U27" s="349"/>
      <c r="V27" s="349"/>
      <c r="W27" s="349"/>
      <c r="X27" s="432"/>
    </row>
    <row r="28" spans="1:24" ht="27.6" x14ac:dyDescent="0.25">
      <c r="A28" s="221" t="s">
        <v>21</v>
      </c>
      <c r="B28" s="221"/>
      <c r="C28" s="230" t="s">
        <v>1107</v>
      </c>
      <c r="D28" s="223" t="s">
        <v>1395</v>
      </c>
      <c r="E28" s="223" t="s">
        <v>1925</v>
      </c>
      <c r="F28" s="223" t="s">
        <v>1925</v>
      </c>
      <c r="G28" s="223" t="s">
        <v>154</v>
      </c>
      <c r="H28" s="229" t="s">
        <v>323</v>
      </c>
      <c r="I28" s="224"/>
      <c r="J28" s="225"/>
      <c r="K28" s="432"/>
      <c r="L28" s="349"/>
      <c r="M28" s="349"/>
      <c r="N28" s="349"/>
      <c r="O28" s="350"/>
      <c r="P28" s="349"/>
      <c r="Q28" s="349"/>
      <c r="R28" s="349"/>
      <c r="S28" s="349"/>
      <c r="T28" s="349"/>
      <c r="U28" s="349"/>
      <c r="V28" s="349"/>
      <c r="W28" s="349"/>
      <c r="X28" s="432"/>
    </row>
    <row r="29" spans="1:24" ht="27.6" x14ac:dyDescent="0.25">
      <c r="A29" s="221" t="s">
        <v>1132</v>
      </c>
      <c r="B29" s="221"/>
      <c r="C29" s="230" t="s">
        <v>1107</v>
      </c>
      <c r="D29" s="223" t="s">
        <v>1395</v>
      </c>
      <c r="E29" s="223" t="s">
        <v>1925</v>
      </c>
      <c r="F29" s="223" t="s">
        <v>1925</v>
      </c>
      <c r="G29" s="223" t="s">
        <v>1402</v>
      </c>
      <c r="H29" s="229" t="s">
        <v>323</v>
      </c>
      <c r="I29" s="224"/>
      <c r="J29" s="225"/>
      <c r="K29" s="432"/>
      <c r="L29" s="349"/>
      <c r="M29" s="349"/>
      <c r="N29" s="349"/>
      <c r="O29" s="350" t="s">
        <v>3373</v>
      </c>
      <c r="P29" s="349"/>
      <c r="Q29" s="349"/>
      <c r="R29" s="349"/>
      <c r="S29" s="349"/>
      <c r="T29" s="349"/>
      <c r="U29" s="349"/>
      <c r="V29" s="349"/>
      <c r="W29" s="349"/>
      <c r="X29" s="432"/>
    </row>
    <row r="30" spans="1:24" ht="75" customHeight="1" x14ac:dyDescent="0.25">
      <c r="A30" s="221" t="s">
        <v>1133</v>
      </c>
      <c r="B30" s="221"/>
      <c r="C30" s="230" t="s">
        <v>1107</v>
      </c>
      <c r="D30" s="223" t="s">
        <v>1395</v>
      </c>
      <c r="E30" s="223" t="s">
        <v>1925</v>
      </c>
      <c r="F30" s="223" t="s">
        <v>1925</v>
      </c>
      <c r="G30" s="223" t="s">
        <v>1413</v>
      </c>
      <c r="H30" s="229" t="s">
        <v>323</v>
      </c>
      <c r="I30" s="224"/>
      <c r="J30" s="225"/>
      <c r="K30" s="432"/>
      <c r="L30" s="349"/>
      <c r="M30" s="349"/>
      <c r="N30" s="349"/>
      <c r="O30" s="350" t="s">
        <v>3374</v>
      </c>
      <c r="P30" s="349"/>
      <c r="Q30" s="349"/>
      <c r="R30" s="349"/>
      <c r="S30" s="349"/>
      <c r="T30" s="349"/>
      <c r="U30" s="349"/>
      <c r="V30" s="349"/>
      <c r="W30" s="349"/>
      <c r="X30" s="432"/>
    </row>
    <row r="31" spans="1:24" ht="120" customHeight="1" x14ac:dyDescent="0.25">
      <c r="A31" s="221" t="s">
        <v>1134</v>
      </c>
      <c r="B31" s="221"/>
      <c r="C31" s="230" t="s">
        <v>1107</v>
      </c>
      <c r="D31" s="223" t="s">
        <v>1395</v>
      </c>
      <c r="E31" s="223" t="s">
        <v>1927</v>
      </c>
      <c r="F31" s="223" t="s">
        <v>2355</v>
      </c>
      <c r="G31" s="223" t="s">
        <v>1414</v>
      </c>
      <c r="H31" s="229" t="s">
        <v>323</v>
      </c>
      <c r="I31" s="224"/>
      <c r="J31" s="225"/>
      <c r="K31" s="432"/>
      <c r="L31" s="349"/>
      <c r="M31" s="349"/>
      <c r="N31" s="349"/>
      <c r="O31" s="350" t="s">
        <v>3375</v>
      </c>
      <c r="P31" s="349"/>
      <c r="Q31" s="349"/>
      <c r="R31" s="349"/>
      <c r="S31" s="349"/>
      <c r="T31" s="349"/>
      <c r="U31" s="349"/>
      <c r="V31" s="349"/>
      <c r="W31" s="349"/>
      <c r="X31" s="432"/>
    </row>
    <row r="32" spans="1:24" ht="106.5" customHeight="1" x14ac:dyDescent="0.25">
      <c r="A32" s="221" t="s">
        <v>1135</v>
      </c>
      <c r="B32" s="221"/>
      <c r="C32" s="230" t="s">
        <v>1107</v>
      </c>
      <c r="D32" s="223" t="s">
        <v>1395</v>
      </c>
      <c r="E32" s="223" t="s">
        <v>1925</v>
      </c>
      <c r="F32" s="223" t="s">
        <v>1925</v>
      </c>
      <c r="G32" s="223" t="s">
        <v>1406</v>
      </c>
      <c r="H32" s="229" t="s">
        <v>323</v>
      </c>
      <c r="I32" s="224"/>
      <c r="J32" s="234"/>
      <c r="K32" s="432"/>
      <c r="L32" s="349"/>
      <c r="M32" s="349"/>
      <c r="N32" s="349"/>
      <c r="O32" s="350"/>
      <c r="P32" s="349"/>
      <c r="Q32" s="349"/>
      <c r="R32" s="349"/>
      <c r="S32" s="349"/>
      <c r="T32" s="349"/>
      <c r="U32" s="349"/>
      <c r="V32" s="349"/>
      <c r="W32" s="349"/>
      <c r="X32" s="432"/>
    </row>
    <row r="33" spans="1:24" ht="27.6" x14ac:dyDescent="0.25">
      <c r="A33" s="221" t="s">
        <v>1136</v>
      </c>
      <c r="B33" s="221"/>
      <c r="C33" s="230" t="s">
        <v>1107</v>
      </c>
      <c r="D33" s="223" t="s">
        <v>1395</v>
      </c>
      <c r="E33" s="223" t="s">
        <v>1925</v>
      </c>
      <c r="F33" s="223" t="s">
        <v>1925</v>
      </c>
      <c r="G33" s="223" t="s">
        <v>1419</v>
      </c>
      <c r="H33" s="229" t="s">
        <v>323</v>
      </c>
      <c r="I33" s="224"/>
      <c r="J33" s="234"/>
      <c r="K33" s="432"/>
      <c r="L33" s="349"/>
      <c r="M33" s="349"/>
      <c r="N33" s="349"/>
      <c r="O33" s="350" t="s">
        <v>3376</v>
      </c>
      <c r="P33" s="349"/>
      <c r="Q33" s="349"/>
      <c r="R33" s="349"/>
      <c r="S33" s="349"/>
      <c r="T33" s="349"/>
      <c r="U33" s="349"/>
      <c r="V33" s="349"/>
      <c r="W33" s="349"/>
      <c r="X33" s="432"/>
    </row>
    <row r="34" spans="1:24" ht="27.6" x14ac:dyDescent="0.25">
      <c r="A34" s="221" t="s">
        <v>1137</v>
      </c>
      <c r="B34" s="221"/>
      <c r="C34" s="230" t="s">
        <v>1107</v>
      </c>
      <c r="D34" s="223" t="s">
        <v>1395</v>
      </c>
      <c r="E34" s="223" t="s">
        <v>1925</v>
      </c>
      <c r="F34" s="223" t="s">
        <v>1925</v>
      </c>
      <c r="G34" s="223" t="s">
        <v>1207</v>
      </c>
      <c r="H34" s="229" t="s">
        <v>323</v>
      </c>
      <c r="I34" s="224"/>
      <c r="J34" s="234"/>
      <c r="K34" s="432"/>
      <c r="L34" s="349"/>
      <c r="M34" s="349"/>
      <c r="N34" s="349"/>
      <c r="O34" s="350" t="s">
        <v>3377</v>
      </c>
      <c r="P34" s="349"/>
      <c r="Q34" s="349"/>
      <c r="R34" s="349"/>
      <c r="S34" s="349"/>
      <c r="T34" s="349"/>
      <c r="U34" s="349"/>
      <c r="V34" s="349"/>
      <c r="W34" s="349"/>
      <c r="X34" s="432"/>
    </row>
    <row r="35" spans="1:24" ht="16.5" customHeight="1" x14ac:dyDescent="0.25">
      <c r="A35" s="221" t="s">
        <v>1138</v>
      </c>
      <c r="B35" s="221"/>
      <c r="C35" s="230" t="s">
        <v>1107</v>
      </c>
      <c r="D35" s="223" t="s">
        <v>1395</v>
      </c>
      <c r="E35" s="223" t="s">
        <v>1927</v>
      </c>
      <c r="F35" s="223" t="s">
        <v>2355</v>
      </c>
      <c r="G35" s="223" t="s">
        <v>1415</v>
      </c>
      <c r="H35" s="229" t="s">
        <v>328</v>
      </c>
      <c r="I35" s="356" t="s">
        <v>3378</v>
      </c>
      <c r="J35" s="225" t="s">
        <v>2005</v>
      </c>
      <c r="K35" s="432"/>
      <c r="L35" s="349"/>
      <c r="M35" s="349"/>
      <c r="N35" s="349"/>
      <c r="O35" s="350" t="s">
        <v>3379</v>
      </c>
      <c r="P35" s="349"/>
      <c r="Q35" s="349"/>
      <c r="R35" s="349"/>
      <c r="S35" s="349"/>
      <c r="T35" s="349"/>
      <c r="U35" s="349"/>
      <c r="V35" s="349"/>
      <c r="W35" s="349"/>
      <c r="X35" s="432"/>
    </row>
    <row r="36" spans="1:24" ht="69" x14ac:dyDescent="0.25">
      <c r="A36" s="221" t="s">
        <v>1139</v>
      </c>
      <c r="B36" s="221"/>
      <c r="C36" s="230" t="s">
        <v>1107</v>
      </c>
      <c r="D36" s="223" t="s">
        <v>1395</v>
      </c>
      <c r="E36" s="223" t="s">
        <v>1927</v>
      </c>
      <c r="F36" s="223" t="s">
        <v>2355</v>
      </c>
      <c r="G36" s="223" t="s">
        <v>1416</v>
      </c>
      <c r="H36" s="229" t="s">
        <v>328</v>
      </c>
      <c r="I36" s="356" t="s">
        <v>2360</v>
      </c>
      <c r="J36" s="225" t="s">
        <v>2005</v>
      </c>
      <c r="K36" s="432"/>
      <c r="L36" s="349"/>
      <c r="M36" s="349"/>
      <c r="N36" s="349"/>
      <c r="O36" s="350" t="s">
        <v>3380</v>
      </c>
      <c r="P36" s="349"/>
      <c r="Q36" s="349"/>
      <c r="R36" s="349"/>
      <c r="S36" s="349"/>
      <c r="T36" s="349"/>
      <c r="U36" s="349"/>
      <c r="V36" s="349"/>
      <c r="W36" s="349"/>
      <c r="X36" s="432"/>
    </row>
    <row r="37" spans="1:24" ht="111" customHeight="1" x14ac:dyDescent="0.25">
      <c r="A37" s="221" t="s">
        <v>1140</v>
      </c>
      <c r="B37" s="221"/>
      <c r="C37" s="230" t="s">
        <v>1107</v>
      </c>
      <c r="D37" s="223" t="s">
        <v>1395</v>
      </c>
      <c r="E37" s="223" t="s">
        <v>1924</v>
      </c>
      <c r="F37" s="223" t="s">
        <v>2349</v>
      </c>
      <c r="G37" s="223" t="s">
        <v>1421</v>
      </c>
      <c r="H37" s="229" t="s">
        <v>326</v>
      </c>
      <c r="I37" s="357" t="s">
        <v>2361</v>
      </c>
      <c r="J37" s="234"/>
      <c r="K37" s="432"/>
      <c r="L37" s="349"/>
      <c r="M37" s="349"/>
      <c r="N37" s="349"/>
      <c r="O37" s="350" t="s">
        <v>3381</v>
      </c>
      <c r="P37" s="349"/>
      <c r="Q37" s="349"/>
      <c r="R37" s="349"/>
      <c r="S37" s="349"/>
      <c r="T37" s="349"/>
      <c r="U37" s="349"/>
      <c r="V37" s="349"/>
      <c r="W37" s="349"/>
      <c r="X37" s="432"/>
    </row>
    <row r="38" spans="1:24" ht="41.4" x14ac:dyDescent="0.25">
      <c r="A38" s="221" t="s">
        <v>1141</v>
      </c>
      <c r="B38" s="221"/>
      <c r="C38" s="230" t="s">
        <v>1107</v>
      </c>
      <c r="D38" s="223" t="s">
        <v>1395</v>
      </c>
      <c r="E38" s="223" t="s">
        <v>1925</v>
      </c>
      <c r="F38" s="223" t="s">
        <v>1925</v>
      </c>
      <c r="G38" s="223" t="s">
        <v>1417</v>
      </c>
      <c r="H38" s="229" t="s">
        <v>323</v>
      </c>
      <c r="I38" s="224"/>
      <c r="J38" s="234"/>
      <c r="K38" s="432"/>
      <c r="L38" s="349"/>
      <c r="M38" s="349"/>
      <c r="N38" s="349"/>
      <c r="O38" s="350" t="s">
        <v>3382</v>
      </c>
      <c r="P38" s="349"/>
      <c r="Q38" s="349"/>
      <c r="R38" s="349"/>
      <c r="S38" s="349"/>
      <c r="T38" s="349"/>
      <c r="U38" s="349"/>
      <c r="V38" s="349"/>
      <c r="W38" s="349"/>
      <c r="X38" s="432"/>
    </row>
    <row r="39" spans="1:24" ht="132.75" customHeight="1" x14ac:dyDescent="0.25">
      <c r="A39" s="221" t="s">
        <v>1142</v>
      </c>
      <c r="B39" s="221"/>
      <c r="C39" s="230" t="s">
        <v>1107</v>
      </c>
      <c r="D39" s="223" t="s">
        <v>1395</v>
      </c>
      <c r="E39" s="223" t="s">
        <v>1927</v>
      </c>
      <c r="F39" s="223" t="s">
        <v>2355</v>
      </c>
      <c r="G39" s="223" t="s">
        <v>1418</v>
      </c>
      <c r="H39" s="229" t="s">
        <v>323</v>
      </c>
      <c r="I39" s="224"/>
      <c r="J39" s="234"/>
      <c r="K39" s="432"/>
      <c r="L39" s="349"/>
      <c r="M39" s="349"/>
      <c r="N39" s="349"/>
      <c r="O39" s="350" t="s">
        <v>3383</v>
      </c>
      <c r="P39" s="349"/>
      <c r="Q39" s="349"/>
      <c r="R39" s="349"/>
      <c r="S39" s="349"/>
      <c r="T39" s="349"/>
      <c r="U39" s="349"/>
      <c r="V39" s="349"/>
      <c r="W39" s="349"/>
      <c r="X39" s="432"/>
    </row>
    <row r="40" spans="1:24" ht="135.75" customHeight="1" x14ac:dyDescent="0.25">
      <c r="A40" s="221" t="s">
        <v>1143</v>
      </c>
      <c r="B40" s="221"/>
      <c r="C40" s="230" t="s">
        <v>1107</v>
      </c>
      <c r="D40" s="223" t="s">
        <v>1395</v>
      </c>
      <c r="E40" s="223" t="s">
        <v>1925</v>
      </c>
      <c r="F40" s="223" t="s">
        <v>1925</v>
      </c>
      <c r="G40" s="223" t="s">
        <v>156</v>
      </c>
      <c r="H40" s="229" t="s">
        <v>323</v>
      </c>
      <c r="I40" s="224"/>
      <c r="J40" s="234"/>
      <c r="K40" s="432"/>
      <c r="L40" s="349"/>
      <c r="M40" s="349"/>
      <c r="N40" s="349"/>
      <c r="O40" s="350"/>
      <c r="P40" s="349"/>
      <c r="Q40" s="349"/>
      <c r="R40" s="349"/>
      <c r="S40" s="349"/>
      <c r="T40" s="349"/>
      <c r="U40" s="349"/>
      <c r="V40" s="349"/>
      <c r="W40" s="349"/>
      <c r="X40" s="432"/>
    </row>
    <row r="41" spans="1:24" ht="27.6" x14ac:dyDescent="0.25">
      <c r="A41" s="221" t="s">
        <v>1144</v>
      </c>
      <c r="B41" s="221"/>
      <c r="C41" s="230" t="s">
        <v>1107</v>
      </c>
      <c r="D41" s="223" t="s">
        <v>1395</v>
      </c>
      <c r="E41" s="223" t="s">
        <v>1925</v>
      </c>
      <c r="F41" s="223" t="s">
        <v>1925</v>
      </c>
      <c r="G41" s="223" t="s">
        <v>1407</v>
      </c>
      <c r="H41" s="229" t="s">
        <v>323</v>
      </c>
      <c r="I41" s="224"/>
      <c r="J41" s="234"/>
      <c r="K41" s="432"/>
      <c r="L41" s="349"/>
      <c r="M41" s="349"/>
      <c r="N41" s="349"/>
      <c r="O41" s="350" t="s">
        <v>3384</v>
      </c>
      <c r="P41" s="349"/>
      <c r="Q41" s="349"/>
      <c r="R41" s="349"/>
      <c r="S41" s="349"/>
      <c r="T41" s="349"/>
      <c r="U41" s="349"/>
      <c r="V41" s="349"/>
      <c r="W41" s="349"/>
      <c r="X41" s="432"/>
    </row>
    <row r="42" spans="1:24" ht="27.6" x14ac:dyDescent="0.25">
      <c r="A42" s="221" t="s">
        <v>1145</v>
      </c>
      <c r="B42" s="221"/>
      <c r="C42" s="230" t="s">
        <v>1107</v>
      </c>
      <c r="D42" s="223" t="s">
        <v>1395</v>
      </c>
      <c r="E42" s="223" t="s">
        <v>1957</v>
      </c>
      <c r="F42" s="223" t="s">
        <v>1957</v>
      </c>
      <c r="G42" s="223" t="s">
        <v>1405</v>
      </c>
      <c r="H42" s="229" t="s">
        <v>323</v>
      </c>
      <c r="I42" s="224"/>
      <c r="J42" s="234"/>
      <c r="K42" s="432"/>
      <c r="L42" s="349"/>
      <c r="M42" s="349"/>
      <c r="N42" s="349"/>
      <c r="O42" s="351" t="s">
        <v>3385</v>
      </c>
      <c r="P42" s="349"/>
      <c r="Q42" s="349"/>
      <c r="R42" s="349"/>
      <c r="S42" s="349"/>
      <c r="T42" s="349"/>
      <c r="U42" s="349"/>
      <c r="V42" s="349"/>
      <c r="W42" s="349"/>
      <c r="X42" s="432"/>
    </row>
    <row r="43" spans="1:24" ht="62.25" customHeight="1" x14ac:dyDescent="0.25">
      <c r="A43" s="221" t="s">
        <v>1146</v>
      </c>
      <c r="B43" s="221"/>
      <c r="C43" s="230" t="s">
        <v>1107</v>
      </c>
      <c r="D43" s="223" t="s">
        <v>1395</v>
      </c>
      <c r="E43" s="223" t="s">
        <v>1925</v>
      </c>
      <c r="F43" s="223" t="s">
        <v>1925</v>
      </c>
      <c r="G43" s="223" t="s">
        <v>1408</v>
      </c>
      <c r="H43" s="229" t="s">
        <v>323</v>
      </c>
      <c r="I43" s="224"/>
      <c r="J43" s="234"/>
      <c r="K43" s="432"/>
      <c r="L43" s="349"/>
      <c r="M43" s="349"/>
      <c r="N43" s="349"/>
      <c r="O43" s="350" t="s">
        <v>3386</v>
      </c>
      <c r="P43" s="349"/>
      <c r="Q43" s="349"/>
      <c r="R43" s="349"/>
      <c r="S43" s="349"/>
      <c r="T43" s="349"/>
      <c r="U43" s="349"/>
      <c r="V43" s="349"/>
      <c r="W43" s="349"/>
      <c r="X43" s="432"/>
    </row>
    <row r="44" spans="1:24" ht="84" customHeight="1" x14ac:dyDescent="0.25">
      <c r="A44" s="221" t="s">
        <v>1147</v>
      </c>
      <c r="B44" s="221"/>
      <c r="C44" s="230" t="s">
        <v>1107</v>
      </c>
      <c r="D44" s="223" t="s">
        <v>1395</v>
      </c>
      <c r="E44" s="223" t="s">
        <v>1925</v>
      </c>
      <c r="F44" s="223" t="s">
        <v>1925</v>
      </c>
      <c r="G44" s="223" t="s">
        <v>157</v>
      </c>
      <c r="H44" s="229" t="s">
        <v>323</v>
      </c>
      <c r="I44" s="224"/>
      <c r="J44" s="234"/>
      <c r="K44" s="432"/>
      <c r="L44" s="349"/>
      <c r="M44" s="349"/>
      <c r="N44" s="349"/>
      <c r="O44" s="350" t="s">
        <v>3387</v>
      </c>
      <c r="P44" s="349"/>
      <c r="Q44" s="349"/>
      <c r="R44" s="349"/>
      <c r="S44" s="349"/>
      <c r="T44" s="349"/>
      <c r="U44" s="349"/>
      <c r="V44" s="349"/>
      <c r="W44" s="349"/>
      <c r="X44" s="432"/>
    </row>
    <row r="45" spans="1:24" ht="64.5" customHeight="1" x14ac:dyDescent="0.25">
      <c r="A45" s="221" t="s">
        <v>1148</v>
      </c>
      <c r="B45" s="221"/>
      <c r="C45" s="230" t="s">
        <v>1107</v>
      </c>
      <c r="D45" s="223" t="s">
        <v>1395</v>
      </c>
      <c r="E45" s="223" t="s">
        <v>1925</v>
      </c>
      <c r="F45" s="223" t="s">
        <v>1925</v>
      </c>
      <c r="G45" s="223" t="s">
        <v>1408</v>
      </c>
      <c r="H45" s="358" t="s">
        <v>323</v>
      </c>
      <c r="I45" s="359"/>
      <c r="J45" s="360"/>
      <c r="K45" s="432" t="s">
        <v>2399</v>
      </c>
      <c r="L45" s="349"/>
      <c r="M45" s="349"/>
      <c r="N45" s="349"/>
      <c r="O45" s="350" t="s">
        <v>3627</v>
      </c>
      <c r="P45" s="349"/>
      <c r="Q45" s="349"/>
      <c r="R45" s="349"/>
      <c r="S45" s="349"/>
      <c r="T45" s="349"/>
      <c r="U45" s="349"/>
      <c r="V45" s="349"/>
      <c r="W45" s="349"/>
      <c r="X45" s="432"/>
    </row>
    <row r="46" spans="1:24" ht="139.5" customHeight="1" x14ac:dyDescent="0.25">
      <c r="A46" s="221" t="s">
        <v>1149</v>
      </c>
      <c r="B46" s="221"/>
      <c r="C46" s="230" t="s">
        <v>1107</v>
      </c>
      <c r="D46" s="223" t="s">
        <v>2354</v>
      </c>
      <c r="E46" s="223" t="s">
        <v>1925</v>
      </c>
      <c r="F46" s="223" t="s">
        <v>1925</v>
      </c>
      <c r="G46" s="223" t="s">
        <v>3388</v>
      </c>
      <c r="H46" s="229" t="s">
        <v>320</v>
      </c>
      <c r="I46" s="224"/>
      <c r="J46" s="234"/>
      <c r="K46" s="432"/>
      <c r="L46" s="349"/>
      <c r="M46" s="349"/>
      <c r="N46" s="349"/>
      <c r="O46" s="350" t="s">
        <v>3389</v>
      </c>
      <c r="P46" s="349"/>
      <c r="Q46" s="349"/>
      <c r="R46" s="349"/>
      <c r="S46" s="349"/>
      <c r="T46" s="349"/>
      <c r="U46" s="349"/>
      <c r="V46" s="349"/>
      <c r="W46" s="349"/>
      <c r="X46" s="432"/>
    </row>
    <row r="47" spans="1:24" ht="75" customHeight="1" x14ac:dyDescent="0.25">
      <c r="A47" s="221" t="s">
        <v>1150</v>
      </c>
      <c r="B47" s="221"/>
      <c r="C47" s="230" t="s">
        <v>1107</v>
      </c>
      <c r="D47" s="223" t="s">
        <v>2354</v>
      </c>
      <c r="E47" s="223" t="s">
        <v>1925</v>
      </c>
      <c r="F47" s="223" t="s">
        <v>1925</v>
      </c>
      <c r="G47" s="223" t="s">
        <v>1208</v>
      </c>
      <c r="H47" s="229" t="s">
        <v>320</v>
      </c>
      <c r="I47" s="224"/>
      <c r="J47" s="234"/>
      <c r="K47" s="432"/>
      <c r="L47" s="349"/>
      <c r="M47" s="349"/>
      <c r="N47" s="349"/>
      <c r="O47" s="350" t="s">
        <v>3390</v>
      </c>
      <c r="P47" s="349"/>
      <c r="Q47" s="349"/>
      <c r="R47" s="349"/>
      <c r="S47" s="349"/>
      <c r="T47" s="349"/>
      <c r="U47" s="349"/>
      <c r="V47" s="349"/>
      <c r="W47" s="349"/>
      <c r="X47" s="432"/>
    </row>
    <row r="48" spans="1:24" ht="135" customHeight="1" x14ac:dyDescent="0.25">
      <c r="A48" s="221" t="s">
        <v>1151</v>
      </c>
      <c r="B48" s="221"/>
      <c r="C48" s="230" t="s">
        <v>1107</v>
      </c>
      <c r="D48" s="223" t="s">
        <v>2354</v>
      </c>
      <c r="E48" s="223" t="s">
        <v>1925</v>
      </c>
      <c r="F48" s="223" t="s">
        <v>1925</v>
      </c>
      <c r="G48" s="223" t="s">
        <v>158</v>
      </c>
      <c r="H48" s="229" t="s">
        <v>320</v>
      </c>
      <c r="I48" s="224"/>
      <c r="J48" s="234"/>
      <c r="K48" s="432"/>
      <c r="L48" s="349"/>
      <c r="M48" s="349"/>
      <c r="N48" s="349"/>
      <c r="O48" s="350" t="s">
        <v>3391</v>
      </c>
      <c r="P48" s="349"/>
      <c r="Q48" s="349"/>
      <c r="R48" s="349"/>
      <c r="S48" s="349"/>
      <c r="T48" s="349"/>
      <c r="U48" s="349"/>
      <c r="V48" s="349"/>
      <c r="W48" s="349"/>
      <c r="X48" s="432"/>
    </row>
    <row r="49" spans="1:24" ht="106.5" customHeight="1" x14ac:dyDescent="0.25">
      <c r="A49" s="221" t="s">
        <v>1152</v>
      </c>
      <c r="B49" s="221"/>
      <c r="C49" s="230" t="s">
        <v>1107</v>
      </c>
      <c r="D49" s="223" t="s">
        <v>2354</v>
      </c>
      <c r="E49" s="223" t="s">
        <v>1925</v>
      </c>
      <c r="F49" s="223" t="s">
        <v>1925</v>
      </c>
      <c r="G49" s="223" t="s">
        <v>162</v>
      </c>
      <c r="H49" s="229" t="s">
        <v>320</v>
      </c>
      <c r="I49" s="224"/>
      <c r="J49" s="234"/>
      <c r="K49" s="432"/>
      <c r="L49" s="349"/>
      <c r="M49" s="349"/>
      <c r="N49" s="349"/>
      <c r="O49" s="350" t="s">
        <v>3392</v>
      </c>
      <c r="P49" s="349"/>
      <c r="Q49" s="349"/>
      <c r="R49" s="349"/>
      <c r="S49" s="349"/>
      <c r="T49" s="349"/>
      <c r="U49" s="349"/>
      <c r="V49" s="349"/>
      <c r="W49" s="349"/>
      <c r="X49" s="432"/>
    </row>
    <row r="50" spans="1:24" ht="90" customHeight="1" x14ac:dyDescent="0.25">
      <c r="A50" s="221" t="s">
        <v>1153</v>
      </c>
      <c r="B50" s="221"/>
      <c r="C50" s="230" t="s">
        <v>1107</v>
      </c>
      <c r="D50" s="223" t="s">
        <v>2354</v>
      </c>
      <c r="E50" s="223" t="s">
        <v>1925</v>
      </c>
      <c r="F50" s="223" t="s">
        <v>1925</v>
      </c>
      <c r="G50" s="223" t="s">
        <v>438</v>
      </c>
      <c r="H50" s="229" t="s">
        <v>320</v>
      </c>
      <c r="I50" s="224"/>
      <c r="J50" s="234"/>
      <c r="K50" s="432"/>
      <c r="L50" s="349"/>
      <c r="M50" s="349"/>
      <c r="N50" s="349"/>
      <c r="O50" s="350" t="s">
        <v>3393</v>
      </c>
      <c r="P50" s="349"/>
      <c r="Q50" s="349"/>
      <c r="R50" s="349"/>
      <c r="S50" s="349"/>
      <c r="T50" s="349"/>
      <c r="U50" s="349"/>
      <c r="V50" s="349"/>
      <c r="W50" s="349"/>
      <c r="X50" s="432"/>
    </row>
    <row r="51" spans="1:24" ht="75" customHeight="1" x14ac:dyDescent="0.25">
      <c r="A51" s="221" t="s">
        <v>1154</v>
      </c>
      <c r="B51" s="221"/>
      <c r="C51" s="230" t="s">
        <v>1107</v>
      </c>
      <c r="D51" s="223" t="s">
        <v>2354</v>
      </c>
      <c r="E51" s="223" t="s">
        <v>1925</v>
      </c>
      <c r="F51" s="223" t="s">
        <v>1925</v>
      </c>
      <c r="G51" s="223" t="s">
        <v>1871</v>
      </c>
      <c r="H51" s="229" t="s">
        <v>320</v>
      </c>
      <c r="I51" s="224"/>
      <c r="J51" s="234"/>
      <c r="K51" s="432"/>
      <c r="L51" s="349"/>
      <c r="M51" s="349"/>
      <c r="N51" s="349"/>
      <c r="O51" s="350" t="s">
        <v>3394</v>
      </c>
      <c r="P51" s="349"/>
      <c r="Q51" s="349"/>
      <c r="R51" s="349"/>
      <c r="S51" s="349"/>
      <c r="T51" s="349"/>
      <c r="U51" s="349"/>
      <c r="V51" s="349"/>
      <c r="W51" s="349"/>
      <c r="X51" s="432"/>
    </row>
    <row r="52" spans="1:24" ht="15" customHeight="1" x14ac:dyDescent="0.25">
      <c r="A52" s="221" t="s">
        <v>1155</v>
      </c>
      <c r="B52" s="221"/>
      <c r="C52" s="230" t="s">
        <v>1107</v>
      </c>
      <c r="D52" s="223" t="s">
        <v>2354</v>
      </c>
      <c r="E52" s="223" t="s">
        <v>1925</v>
      </c>
      <c r="F52" s="223" t="s">
        <v>1925</v>
      </c>
      <c r="G52" s="223" t="s">
        <v>1403</v>
      </c>
      <c r="H52" s="229" t="s">
        <v>320</v>
      </c>
      <c r="I52" s="224"/>
      <c r="J52" s="234"/>
      <c r="K52" s="432"/>
      <c r="L52" s="349"/>
      <c r="M52" s="349"/>
      <c r="N52" s="349"/>
      <c r="O52" s="350" t="s">
        <v>3395</v>
      </c>
      <c r="P52" s="349"/>
      <c r="Q52" s="349"/>
      <c r="R52" s="349"/>
      <c r="S52" s="349"/>
      <c r="T52" s="349"/>
      <c r="U52" s="349"/>
      <c r="V52" s="349"/>
      <c r="W52" s="349"/>
      <c r="X52" s="432"/>
    </row>
    <row r="53" spans="1:24" ht="75.75" customHeight="1" x14ac:dyDescent="0.25">
      <c r="A53" s="221" t="s">
        <v>1156</v>
      </c>
      <c r="B53" s="221"/>
      <c r="C53" s="230" t="s">
        <v>1107</v>
      </c>
      <c r="D53" s="223" t="s">
        <v>2354</v>
      </c>
      <c r="E53" s="223" t="s">
        <v>1925</v>
      </c>
      <c r="F53" s="223" t="s">
        <v>1925</v>
      </c>
      <c r="G53" s="223" t="s">
        <v>407</v>
      </c>
      <c r="H53" s="229" t="s">
        <v>320</v>
      </c>
      <c r="I53" s="224"/>
      <c r="J53" s="234"/>
      <c r="K53" s="432"/>
      <c r="L53" s="349"/>
      <c r="M53" s="349"/>
      <c r="N53" s="349"/>
      <c r="O53" s="350" t="s">
        <v>3396</v>
      </c>
      <c r="P53" s="349"/>
      <c r="Q53" s="349"/>
      <c r="R53" s="349"/>
      <c r="S53" s="349"/>
      <c r="T53" s="349"/>
      <c r="U53" s="349"/>
      <c r="V53" s="349"/>
      <c r="W53" s="349"/>
      <c r="X53" s="432"/>
    </row>
    <row r="54" spans="1:24" ht="47.25" customHeight="1" x14ac:dyDescent="0.25">
      <c r="A54" s="221" t="s">
        <v>1157</v>
      </c>
      <c r="B54" s="221"/>
      <c r="C54" s="230" t="s">
        <v>1107</v>
      </c>
      <c r="D54" s="223" t="s">
        <v>2354</v>
      </c>
      <c r="E54" s="223" t="s">
        <v>1957</v>
      </c>
      <c r="F54" s="223" t="s">
        <v>1957</v>
      </c>
      <c r="G54" s="223" t="s">
        <v>1875</v>
      </c>
      <c r="H54" s="229" t="s">
        <v>320</v>
      </c>
      <c r="I54" s="224"/>
      <c r="J54" s="234"/>
      <c r="K54" s="432"/>
      <c r="L54" s="349"/>
      <c r="M54" s="349"/>
      <c r="N54" s="349"/>
      <c r="O54" s="350" t="s">
        <v>3397</v>
      </c>
      <c r="P54" s="349"/>
      <c r="Q54" s="349"/>
      <c r="R54" s="349"/>
      <c r="S54" s="349"/>
      <c r="T54" s="349"/>
      <c r="U54" s="349"/>
      <c r="V54" s="349"/>
      <c r="W54" s="349"/>
      <c r="X54" s="432"/>
    </row>
    <row r="55" spans="1:24" ht="30" customHeight="1" x14ac:dyDescent="0.25">
      <c r="A55" s="221" t="s">
        <v>1158</v>
      </c>
      <c r="B55" s="221"/>
      <c r="C55" s="230" t="s">
        <v>1107</v>
      </c>
      <c r="D55" s="223" t="s">
        <v>2354</v>
      </c>
      <c r="E55" s="223" t="s">
        <v>1957</v>
      </c>
      <c r="F55" s="223" t="s">
        <v>1957</v>
      </c>
      <c r="G55" s="223" t="s">
        <v>1405</v>
      </c>
      <c r="H55" s="229" t="s">
        <v>320</v>
      </c>
      <c r="I55" s="224"/>
      <c r="J55" s="234"/>
      <c r="K55" s="432"/>
      <c r="L55" s="349"/>
      <c r="M55" s="349"/>
      <c r="N55" s="349"/>
      <c r="O55" s="350"/>
      <c r="P55" s="349"/>
      <c r="Q55" s="349"/>
      <c r="R55" s="349"/>
      <c r="S55" s="349"/>
      <c r="T55" s="349"/>
      <c r="U55" s="349"/>
      <c r="V55" s="349"/>
      <c r="W55" s="349"/>
      <c r="X55" s="432"/>
    </row>
    <row r="56" spans="1:24" ht="41.4" x14ac:dyDescent="0.25">
      <c r="A56" s="221" t="s">
        <v>1159</v>
      </c>
      <c r="B56" s="221"/>
      <c r="C56" s="230" t="s">
        <v>1107</v>
      </c>
      <c r="D56" s="223" t="s">
        <v>2354</v>
      </c>
      <c r="E56" s="223" t="s">
        <v>1925</v>
      </c>
      <c r="F56" s="223" t="s">
        <v>1925</v>
      </c>
      <c r="G56" s="223" t="s">
        <v>159</v>
      </c>
      <c r="H56" s="229" t="s">
        <v>320</v>
      </c>
      <c r="I56" s="224"/>
      <c r="J56" s="234"/>
      <c r="K56" s="432"/>
      <c r="L56" s="349"/>
      <c r="M56" s="349"/>
      <c r="N56" s="349"/>
      <c r="O56" s="350"/>
      <c r="P56" s="349"/>
      <c r="Q56" s="349"/>
      <c r="R56" s="349"/>
      <c r="S56" s="349"/>
      <c r="T56" s="349"/>
      <c r="U56" s="349"/>
      <c r="V56" s="349"/>
      <c r="W56" s="349"/>
      <c r="X56" s="432"/>
    </row>
    <row r="57" spans="1:24" ht="165.6" x14ac:dyDescent="0.25">
      <c r="A57" s="221" t="s">
        <v>1160</v>
      </c>
      <c r="B57" s="221"/>
      <c r="C57" s="230" t="s">
        <v>1107</v>
      </c>
      <c r="D57" s="223" t="s">
        <v>2354</v>
      </c>
      <c r="E57" s="223" t="s">
        <v>1925</v>
      </c>
      <c r="F57" s="223" t="s">
        <v>1925</v>
      </c>
      <c r="G57" s="223" t="s">
        <v>160</v>
      </c>
      <c r="H57" s="229" t="s">
        <v>320</v>
      </c>
      <c r="I57" s="233"/>
      <c r="J57" s="234"/>
      <c r="K57" s="432"/>
      <c r="L57" s="349"/>
      <c r="M57" s="349"/>
      <c r="N57" s="349"/>
      <c r="O57" s="350"/>
      <c r="P57" s="349"/>
      <c r="Q57" s="349"/>
      <c r="R57" s="349"/>
      <c r="S57" s="349"/>
      <c r="T57" s="349"/>
      <c r="U57" s="349"/>
      <c r="V57" s="349"/>
      <c r="W57" s="349"/>
      <c r="X57" s="432"/>
    </row>
    <row r="58" spans="1:24" ht="27.6" x14ac:dyDescent="0.25">
      <c r="A58" s="221" t="s">
        <v>1161</v>
      </c>
      <c r="B58" s="221"/>
      <c r="C58" s="230" t="s">
        <v>1107</v>
      </c>
      <c r="D58" s="223" t="s">
        <v>2354</v>
      </c>
      <c r="E58" s="223" t="s">
        <v>1925</v>
      </c>
      <c r="F58" s="223" t="s">
        <v>1925</v>
      </c>
      <c r="G58" s="223" t="s">
        <v>1209</v>
      </c>
      <c r="H58" s="229" t="s">
        <v>320</v>
      </c>
      <c r="I58" s="224"/>
      <c r="J58" s="234"/>
      <c r="K58" s="432"/>
      <c r="L58" s="349"/>
      <c r="M58" s="349"/>
      <c r="N58" s="349"/>
      <c r="O58" s="350" t="s">
        <v>3398</v>
      </c>
      <c r="P58" s="349"/>
      <c r="Q58" s="349"/>
      <c r="R58" s="349"/>
      <c r="S58" s="349"/>
      <c r="T58" s="349"/>
      <c r="U58" s="349"/>
      <c r="V58" s="349"/>
      <c r="W58" s="349"/>
      <c r="X58" s="432"/>
    </row>
    <row r="59" spans="1:24" x14ac:dyDescent="0.25">
      <c r="A59" s="221" t="s">
        <v>1162</v>
      </c>
      <c r="B59" s="221"/>
      <c r="C59" s="230" t="s">
        <v>1107</v>
      </c>
      <c r="D59" s="223" t="s">
        <v>2354</v>
      </c>
      <c r="E59" s="223" t="s">
        <v>1925</v>
      </c>
      <c r="F59" s="223" t="s">
        <v>1925</v>
      </c>
      <c r="G59" s="223" t="s">
        <v>932</v>
      </c>
      <c r="H59" s="229" t="s">
        <v>320</v>
      </c>
      <c r="I59" s="224"/>
      <c r="J59" s="234"/>
      <c r="K59" s="432"/>
      <c r="L59" s="349"/>
      <c r="M59" s="349"/>
      <c r="N59" s="349"/>
      <c r="O59" s="350" t="s">
        <v>3399</v>
      </c>
      <c r="P59" s="349"/>
      <c r="Q59" s="349"/>
      <c r="R59" s="349"/>
      <c r="S59" s="349"/>
      <c r="T59" s="349"/>
      <c r="U59" s="349"/>
      <c r="V59" s="349"/>
      <c r="W59" s="349"/>
      <c r="X59" s="432"/>
    </row>
    <row r="60" spans="1:24" ht="41.4" x14ac:dyDescent="0.25">
      <c r="A60" s="221" t="s">
        <v>1163</v>
      </c>
      <c r="B60" s="221"/>
      <c r="C60" s="230" t="s">
        <v>1107</v>
      </c>
      <c r="D60" s="223" t="s">
        <v>2354</v>
      </c>
      <c r="E60" s="223" t="s">
        <v>1925</v>
      </c>
      <c r="F60" s="223" t="s">
        <v>1925</v>
      </c>
      <c r="G60" s="223" t="s">
        <v>413</v>
      </c>
      <c r="H60" s="229" t="s">
        <v>320</v>
      </c>
      <c r="I60" s="224"/>
      <c r="J60" s="234"/>
      <c r="K60" s="432"/>
      <c r="L60" s="349"/>
      <c r="M60" s="349"/>
      <c r="N60" s="349"/>
      <c r="O60" s="350" t="s">
        <v>3400</v>
      </c>
      <c r="P60" s="349"/>
      <c r="Q60" s="349"/>
      <c r="R60" s="349"/>
      <c r="S60" s="349"/>
      <c r="T60" s="349"/>
      <c r="U60" s="349"/>
      <c r="V60" s="349"/>
      <c r="W60" s="349"/>
      <c r="X60" s="432"/>
    </row>
    <row r="61" spans="1:24" ht="27.6" x14ac:dyDescent="0.25">
      <c r="A61" s="221" t="s">
        <v>1164</v>
      </c>
      <c r="B61" s="221"/>
      <c r="C61" s="230" t="s">
        <v>1107</v>
      </c>
      <c r="D61" s="223" t="s">
        <v>2354</v>
      </c>
      <c r="E61" s="223" t="s">
        <v>1925</v>
      </c>
      <c r="F61" s="223" t="s">
        <v>1925</v>
      </c>
      <c r="G61" s="223" t="s">
        <v>414</v>
      </c>
      <c r="H61" s="229" t="s">
        <v>320</v>
      </c>
      <c r="I61" s="224"/>
      <c r="J61" s="234"/>
      <c r="K61" s="432"/>
      <c r="L61" s="349"/>
      <c r="M61" s="349"/>
      <c r="N61" s="349"/>
      <c r="O61" s="350" t="s">
        <v>3401</v>
      </c>
      <c r="P61" s="349"/>
      <c r="Q61" s="349"/>
      <c r="R61" s="349"/>
      <c r="S61" s="349"/>
      <c r="T61" s="349"/>
      <c r="U61" s="349"/>
      <c r="V61" s="349"/>
      <c r="W61" s="349"/>
      <c r="X61" s="432"/>
    </row>
    <row r="62" spans="1:24" ht="41.4" x14ac:dyDescent="0.25">
      <c r="A62" s="221" t="s">
        <v>1165</v>
      </c>
      <c r="B62" s="221"/>
      <c r="C62" s="230" t="s">
        <v>1107</v>
      </c>
      <c r="D62" s="223" t="s">
        <v>2354</v>
      </c>
      <c r="E62" s="223" t="s">
        <v>1925</v>
      </c>
      <c r="F62" s="223" t="s">
        <v>1925</v>
      </c>
      <c r="G62" s="223" t="s">
        <v>416</v>
      </c>
      <c r="H62" s="229" t="s">
        <v>320</v>
      </c>
      <c r="I62" s="224"/>
      <c r="J62" s="234"/>
      <c r="K62" s="432"/>
      <c r="L62" s="349"/>
      <c r="M62" s="349"/>
      <c r="N62" s="349"/>
      <c r="O62" s="350" t="s">
        <v>3402</v>
      </c>
      <c r="P62" s="349"/>
      <c r="Q62" s="349"/>
      <c r="R62" s="349"/>
      <c r="S62" s="349"/>
      <c r="T62" s="349"/>
      <c r="U62" s="349"/>
      <c r="V62" s="349"/>
      <c r="W62" s="349"/>
      <c r="X62" s="432"/>
    </row>
    <row r="63" spans="1:24" ht="84.75" customHeight="1" x14ac:dyDescent="0.25">
      <c r="A63" s="221" t="s">
        <v>1166</v>
      </c>
      <c r="B63" s="221"/>
      <c r="C63" s="230" t="s">
        <v>1107</v>
      </c>
      <c r="D63" s="223" t="s">
        <v>2354</v>
      </c>
      <c r="E63" s="223" t="s">
        <v>1925</v>
      </c>
      <c r="F63" s="223" t="s">
        <v>1925</v>
      </c>
      <c r="G63" s="223" t="s">
        <v>418</v>
      </c>
      <c r="H63" s="229" t="s">
        <v>320</v>
      </c>
      <c r="I63" s="224"/>
      <c r="J63" s="234"/>
      <c r="K63" s="432"/>
      <c r="L63" s="349"/>
      <c r="M63" s="349"/>
      <c r="N63" s="349"/>
      <c r="O63" s="350" t="s">
        <v>3403</v>
      </c>
      <c r="P63" s="349"/>
      <c r="Q63" s="349"/>
      <c r="R63" s="349"/>
      <c r="S63" s="349"/>
      <c r="T63" s="349"/>
      <c r="U63" s="349"/>
      <c r="V63" s="349"/>
      <c r="W63" s="349"/>
      <c r="X63" s="432"/>
    </row>
    <row r="64" spans="1:24" ht="41.4" x14ac:dyDescent="0.25">
      <c r="A64" s="221" t="s">
        <v>1167</v>
      </c>
      <c r="B64" s="221"/>
      <c r="C64" s="230" t="s">
        <v>1107</v>
      </c>
      <c r="D64" s="223" t="s">
        <v>2354</v>
      </c>
      <c r="E64" s="223" t="s">
        <v>1925</v>
      </c>
      <c r="F64" s="223" t="s">
        <v>1925</v>
      </c>
      <c r="G64" s="223" t="s">
        <v>417</v>
      </c>
      <c r="H64" s="229" t="s">
        <v>320</v>
      </c>
      <c r="I64" s="224"/>
      <c r="J64" s="234"/>
      <c r="K64" s="432"/>
      <c r="L64" s="349"/>
      <c r="M64" s="349"/>
      <c r="N64" s="349"/>
      <c r="O64" s="350" t="s">
        <v>3404</v>
      </c>
      <c r="P64" s="349"/>
      <c r="Q64" s="349"/>
      <c r="R64" s="349"/>
      <c r="S64" s="349"/>
      <c r="T64" s="349"/>
      <c r="U64" s="349"/>
      <c r="V64" s="349"/>
      <c r="W64" s="349"/>
      <c r="X64" s="432"/>
    </row>
    <row r="65" spans="1:24" ht="82.5" customHeight="1" x14ac:dyDescent="0.25">
      <c r="A65" s="221" t="s">
        <v>1168</v>
      </c>
      <c r="B65" s="221"/>
      <c r="C65" s="230" t="s">
        <v>1107</v>
      </c>
      <c r="D65" s="223" t="s">
        <v>2354</v>
      </c>
      <c r="E65" s="223" t="s">
        <v>1925</v>
      </c>
      <c r="F65" s="223" t="s">
        <v>1925</v>
      </c>
      <c r="G65" s="223" t="s">
        <v>940</v>
      </c>
      <c r="H65" s="229" t="s">
        <v>320</v>
      </c>
      <c r="I65" s="224"/>
      <c r="J65" s="234"/>
      <c r="K65" s="432"/>
      <c r="L65" s="349"/>
      <c r="M65" s="349"/>
      <c r="N65" s="349"/>
      <c r="O65" s="350" t="s">
        <v>3405</v>
      </c>
      <c r="P65" s="349"/>
      <c r="Q65" s="349"/>
      <c r="R65" s="349"/>
      <c r="S65" s="349"/>
      <c r="T65" s="349"/>
      <c r="U65" s="349"/>
      <c r="V65" s="349"/>
      <c r="W65" s="349"/>
      <c r="X65" s="432"/>
    </row>
    <row r="66" spans="1:24" x14ac:dyDescent="0.25">
      <c r="A66" s="221" t="s">
        <v>1169</v>
      </c>
      <c r="B66" s="221"/>
      <c r="C66" s="230" t="s">
        <v>1107</v>
      </c>
      <c r="D66" s="223" t="s">
        <v>2354</v>
      </c>
      <c r="E66" s="223" t="s">
        <v>1925</v>
      </c>
      <c r="F66" s="223" t="s">
        <v>1925</v>
      </c>
      <c r="G66" s="223" t="s">
        <v>1403</v>
      </c>
      <c r="H66" s="229" t="s">
        <v>320</v>
      </c>
      <c r="I66" s="224"/>
      <c r="J66" s="234"/>
      <c r="K66" s="432"/>
      <c r="L66" s="349"/>
      <c r="M66" s="349"/>
      <c r="N66" s="349"/>
      <c r="O66" s="350" t="s">
        <v>3406</v>
      </c>
      <c r="P66" s="349"/>
      <c r="Q66" s="349"/>
      <c r="R66" s="349"/>
      <c r="S66" s="349"/>
      <c r="T66" s="349"/>
      <c r="U66" s="349"/>
      <c r="V66" s="349"/>
      <c r="W66" s="349"/>
      <c r="X66" s="432"/>
    </row>
    <row r="67" spans="1:24" ht="27.6" x14ac:dyDescent="0.25">
      <c r="A67" s="221" t="s">
        <v>1170</v>
      </c>
      <c r="B67" s="221"/>
      <c r="C67" s="230" t="s">
        <v>1107</v>
      </c>
      <c r="D67" s="223" t="s">
        <v>2354</v>
      </c>
      <c r="E67" s="223" t="s">
        <v>1925</v>
      </c>
      <c r="F67" s="223" t="s">
        <v>1925</v>
      </c>
      <c r="G67" s="223" t="s">
        <v>1868</v>
      </c>
      <c r="H67" s="229" t="s">
        <v>320</v>
      </c>
      <c r="I67" s="224"/>
      <c r="J67" s="234"/>
      <c r="K67" s="432"/>
      <c r="L67" s="349"/>
      <c r="M67" s="349"/>
      <c r="N67" s="349"/>
      <c r="O67" s="350" t="s">
        <v>3394</v>
      </c>
      <c r="P67" s="349"/>
      <c r="Q67" s="349"/>
      <c r="R67" s="349"/>
      <c r="S67" s="349"/>
      <c r="T67" s="349"/>
      <c r="U67" s="349"/>
      <c r="V67" s="349"/>
      <c r="W67" s="349"/>
      <c r="X67" s="432"/>
    </row>
    <row r="68" spans="1:24" ht="27.6" x14ac:dyDescent="0.25">
      <c r="A68" s="221" t="s">
        <v>1171</v>
      </c>
      <c r="B68" s="221"/>
      <c r="C68" s="230" t="s">
        <v>1107</v>
      </c>
      <c r="D68" s="223" t="s">
        <v>2354</v>
      </c>
      <c r="E68" s="223" t="s">
        <v>1925</v>
      </c>
      <c r="F68" s="223" t="s">
        <v>1925</v>
      </c>
      <c r="G68" s="223" t="s">
        <v>163</v>
      </c>
      <c r="H68" s="358" t="s">
        <v>320</v>
      </c>
      <c r="I68" s="359"/>
      <c r="J68" s="360"/>
      <c r="K68" s="432" t="s">
        <v>2399</v>
      </c>
      <c r="L68" s="349"/>
      <c r="M68" s="349"/>
      <c r="N68" s="349"/>
      <c r="O68" s="350" t="s">
        <v>3628</v>
      </c>
      <c r="P68" s="349"/>
      <c r="Q68" s="349"/>
      <c r="R68" s="349"/>
      <c r="S68" s="349"/>
      <c r="T68" s="349"/>
      <c r="U68" s="349"/>
      <c r="V68" s="349"/>
      <c r="W68" s="349"/>
      <c r="X68" s="432"/>
    </row>
    <row r="69" spans="1:24" ht="72.75" customHeight="1" x14ac:dyDescent="0.25">
      <c r="A69" s="221" t="s">
        <v>1172</v>
      </c>
      <c r="B69" s="221"/>
      <c r="C69" s="230" t="s">
        <v>1107</v>
      </c>
      <c r="D69" s="223" t="s">
        <v>2354</v>
      </c>
      <c r="E69" s="223" t="s">
        <v>1925</v>
      </c>
      <c r="F69" s="223" t="s">
        <v>1925</v>
      </c>
      <c r="G69" s="223" t="s">
        <v>161</v>
      </c>
      <c r="H69" s="229" t="s">
        <v>320</v>
      </c>
      <c r="I69" s="224"/>
      <c r="J69" s="234"/>
      <c r="K69" s="432"/>
      <c r="L69" s="349"/>
      <c r="M69" s="349"/>
      <c r="N69" s="349"/>
      <c r="O69" s="350"/>
      <c r="P69" s="349"/>
      <c r="Q69" s="349"/>
      <c r="R69" s="349"/>
      <c r="S69" s="349"/>
      <c r="T69" s="349"/>
      <c r="U69" s="349"/>
      <c r="V69" s="349"/>
      <c r="W69" s="349"/>
      <c r="X69" s="432"/>
    </row>
    <row r="70" spans="1:24" ht="27.6" x14ac:dyDescent="0.25">
      <c r="A70" s="221" t="s">
        <v>1173</v>
      </c>
      <c r="B70" s="221"/>
      <c r="C70" s="230" t="s">
        <v>1107</v>
      </c>
      <c r="D70" s="223" t="s">
        <v>2354</v>
      </c>
      <c r="E70" s="223" t="s">
        <v>1925</v>
      </c>
      <c r="F70" s="223" t="s">
        <v>1925</v>
      </c>
      <c r="G70" s="223" t="s">
        <v>1892</v>
      </c>
      <c r="H70" s="229" t="s">
        <v>320</v>
      </c>
      <c r="I70" s="223"/>
      <c r="J70" s="234"/>
      <c r="K70" s="432"/>
      <c r="L70" s="349"/>
      <c r="M70" s="349"/>
      <c r="N70" s="349"/>
      <c r="O70" s="350" t="s">
        <v>3407</v>
      </c>
      <c r="P70" s="349"/>
      <c r="Q70" s="349"/>
      <c r="R70" s="349"/>
      <c r="S70" s="349"/>
      <c r="T70" s="349"/>
      <c r="U70" s="349"/>
      <c r="V70" s="349"/>
      <c r="W70" s="349"/>
      <c r="X70" s="432"/>
    </row>
    <row r="71" spans="1:24" ht="52.5" customHeight="1" x14ac:dyDescent="0.25">
      <c r="A71" s="221" t="s">
        <v>1174</v>
      </c>
      <c r="B71" s="221"/>
      <c r="C71" s="230" t="s">
        <v>1107</v>
      </c>
      <c r="D71" s="223" t="s">
        <v>2354</v>
      </c>
      <c r="E71" s="223" t="s">
        <v>1925</v>
      </c>
      <c r="F71" s="223" t="s">
        <v>1925</v>
      </c>
      <c r="G71" s="223" t="s">
        <v>1881</v>
      </c>
      <c r="H71" s="229" t="s">
        <v>320</v>
      </c>
      <c r="I71" s="223"/>
      <c r="J71" s="234"/>
      <c r="K71" s="432"/>
      <c r="L71" s="349"/>
      <c r="M71" s="349"/>
      <c r="N71" s="349"/>
      <c r="O71" s="350"/>
      <c r="P71" s="349"/>
      <c r="Q71" s="349"/>
      <c r="R71" s="349"/>
      <c r="S71" s="349"/>
      <c r="T71" s="349"/>
      <c r="U71" s="349"/>
      <c r="V71" s="349"/>
      <c r="W71" s="349"/>
      <c r="X71" s="432"/>
    </row>
    <row r="72" spans="1:24" ht="27.6" x14ac:dyDescent="0.25">
      <c r="A72" s="221" t="s">
        <v>1175</v>
      </c>
      <c r="B72" s="221"/>
      <c r="C72" s="230" t="s">
        <v>1107</v>
      </c>
      <c r="D72" s="223" t="s">
        <v>2354</v>
      </c>
      <c r="E72" s="223" t="s">
        <v>1925</v>
      </c>
      <c r="F72" s="223" t="s">
        <v>1925</v>
      </c>
      <c r="G72" s="223" t="s">
        <v>955</v>
      </c>
      <c r="H72" s="229" t="s">
        <v>320</v>
      </c>
      <c r="I72" s="224"/>
      <c r="J72" s="234"/>
      <c r="K72" s="432"/>
      <c r="L72" s="349"/>
      <c r="M72" s="349"/>
      <c r="N72" s="349"/>
      <c r="O72" s="350" t="s">
        <v>3408</v>
      </c>
      <c r="P72" s="349"/>
      <c r="Q72" s="349"/>
      <c r="R72" s="349"/>
      <c r="S72" s="349"/>
      <c r="T72" s="349"/>
      <c r="U72" s="349"/>
      <c r="V72" s="349"/>
      <c r="W72" s="349"/>
      <c r="X72" s="432"/>
    </row>
    <row r="73" spans="1:24" x14ac:dyDescent="0.25">
      <c r="A73" s="221" t="s">
        <v>1176</v>
      </c>
      <c r="B73" s="221"/>
      <c r="C73" s="230" t="s">
        <v>1107</v>
      </c>
      <c r="D73" s="223" t="s">
        <v>2354</v>
      </c>
      <c r="E73" s="223" t="s">
        <v>1925</v>
      </c>
      <c r="F73" s="223" t="s">
        <v>1925</v>
      </c>
      <c r="G73" s="223" t="s">
        <v>954</v>
      </c>
      <c r="H73" s="229" t="s">
        <v>320</v>
      </c>
      <c r="I73" s="224"/>
      <c r="J73" s="234"/>
      <c r="K73" s="432"/>
      <c r="L73" s="349"/>
      <c r="M73" s="349"/>
      <c r="N73" s="349"/>
      <c r="O73" s="350" t="s">
        <v>3409</v>
      </c>
      <c r="P73" s="349"/>
      <c r="Q73" s="349"/>
      <c r="R73" s="349"/>
      <c r="S73" s="349"/>
      <c r="T73" s="349"/>
      <c r="U73" s="349"/>
      <c r="V73" s="349"/>
      <c r="W73" s="349"/>
      <c r="X73" s="432"/>
    </row>
    <row r="74" spans="1:24" ht="67.5" customHeight="1" x14ac:dyDescent="0.25">
      <c r="A74" s="221" t="s">
        <v>1177</v>
      </c>
      <c r="B74" s="221"/>
      <c r="C74" s="230" t="s">
        <v>1107</v>
      </c>
      <c r="D74" s="223" t="s">
        <v>2354</v>
      </c>
      <c r="E74" s="223" t="s">
        <v>1925</v>
      </c>
      <c r="F74" s="223" t="s">
        <v>1925</v>
      </c>
      <c r="G74" s="223" t="s">
        <v>951</v>
      </c>
      <c r="H74" s="229" t="s">
        <v>320</v>
      </c>
      <c r="I74" s="224"/>
      <c r="J74" s="234"/>
      <c r="K74" s="432"/>
      <c r="L74" s="349"/>
      <c r="M74" s="349"/>
      <c r="N74" s="349"/>
      <c r="O74" s="350" t="s">
        <v>3410</v>
      </c>
      <c r="P74" s="349"/>
      <c r="Q74" s="349"/>
      <c r="R74" s="349"/>
      <c r="S74" s="349"/>
      <c r="T74" s="349"/>
      <c r="U74" s="349"/>
      <c r="V74" s="349"/>
      <c r="W74" s="349"/>
      <c r="X74" s="432"/>
    </row>
    <row r="75" spans="1:24" ht="95.25" customHeight="1" x14ac:dyDescent="0.25">
      <c r="A75" s="221" t="s">
        <v>1178</v>
      </c>
      <c r="B75" s="221"/>
      <c r="C75" s="230" t="s">
        <v>1107</v>
      </c>
      <c r="D75" s="223" t="s">
        <v>2354</v>
      </c>
      <c r="E75" s="223" t="s">
        <v>1925</v>
      </c>
      <c r="F75" s="223" t="s">
        <v>1925</v>
      </c>
      <c r="G75" s="223" t="s">
        <v>950</v>
      </c>
      <c r="H75" s="229" t="s">
        <v>320</v>
      </c>
      <c r="I75" s="224"/>
      <c r="J75" s="234"/>
      <c r="K75" s="432"/>
      <c r="L75" s="349"/>
      <c r="M75" s="349"/>
      <c r="N75" s="349"/>
      <c r="O75" s="350" t="s">
        <v>3411</v>
      </c>
      <c r="P75" s="349"/>
      <c r="Q75" s="349"/>
      <c r="R75" s="349"/>
      <c r="S75" s="349"/>
      <c r="T75" s="349"/>
      <c r="U75" s="349"/>
      <c r="V75" s="349"/>
      <c r="W75" s="349"/>
      <c r="X75" s="432"/>
    </row>
    <row r="76" spans="1:24" ht="66" customHeight="1" x14ac:dyDescent="0.25">
      <c r="A76" s="221" t="s">
        <v>1179</v>
      </c>
      <c r="B76" s="221"/>
      <c r="C76" s="230" t="s">
        <v>1107</v>
      </c>
      <c r="D76" s="223" t="s">
        <v>2354</v>
      </c>
      <c r="E76" s="223" t="s">
        <v>1925</v>
      </c>
      <c r="F76" s="223" t="s">
        <v>1925</v>
      </c>
      <c r="G76" s="223" t="s">
        <v>1868</v>
      </c>
      <c r="H76" s="229" t="s">
        <v>320</v>
      </c>
      <c r="I76" s="224"/>
      <c r="J76" s="234"/>
      <c r="K76" s="432"/>
      <c r="L76" s="349"/>
      <c r="M76" s="349"/>
      <c r="N76" s="349"/>
      <c r="O76" s="350" t="s">
        <v>3407</v>
      </c>
      <c r="P76" s="349"/>
      <c r="Q76" s="349"/>
      <c r="R76" s="349"/>
      <c r="S76" s="349"/>
      <c r="T76" s="349"/>
      <c r="U76" s="349"/>
      <c r="V76" s="349"/>
      <c r="W76" s="349"/>
      <c r="X76" s="432"/>
    </row>
    <row r="77" spans="1:24" ht="112.5" customHeight="1" x14ac:dyDescent="0.25">
      <c r="A77" s="221" t="s">
        <v>1180</v>
      </c>
      <c r="B77" s="221"/>
      <c r="C77" s="230" t="s">
        <v>1107</v>
      </c>
      <c r="D77" s="223" t="s">
        <v>1423</v>
      </c>
      <c r="E77" s="223" t="s">
        <v>1952</v>
      </c>
      <c r="F77" s="223" t="s">
        <v>1952</v>
      </c>
      <c r="G77" s="223" t="s">
        <v>1581</v>
      </c>
      <c r="H77" s="229" t="s">
        <v>323</v>
      </c>
      <c r="I77" s="355"/>
      <c r="J77" s="234" t="s">
        <v>2006</v>
      </c>
      <c r="K77" s="432"/>
      <c r="L77" s="349"/>
      <c r="M77" s="349"/>
      <c r="N77" s="349"/>
      <c r="O77" s="350" t="s">
        <v>3412</v>
      </c>
      <c r="P77" s="349"/>
      <c r="Q77" s="349"/>
      <c r="R77" s="349"/>
      <c r="S77" s="349"/>
      <c r="T77" s="349"/>
      <c r="U77" s="349"/>
      <c r="V77" s="349"/>
      <c r="W77" s="349"/>
      <c r="X77" s="432"/>
    </row>
    <row r="78" spans="1:24" ht="41.4" x14ac:dyDescent="0.25">
      <c r="A78" s="221" t="s">
        <v>1181</v>
      </c>
      <c r="B78" s="221"/>
      <c r="C78" s="230" t="s">
        <v>1107</v>
      </c>
      <c r="D78" s="223" t="s">
        <v>1423</v>
      </c>
      <c r="E78" s="223" t="s">
        <v>1952</v>
      </c>
      <c r="F78" s="223" t="s">
        <v>1952</v>
      </c>
      <c r="G78" s="223" t="s">
        <v>164</v>
      </c>
      <c r="H78" s="229" t="s">
        <v>323</v>
      </c>
      <c r="I78" s="361"/>
      <c r="J78" s="234" t="s">
        <v>2006</v>
      </c>
      <c r="K78" s="432"/>
      <c r="L78" s="349"/>
      <c r="M78" s="349"/>
      <c r="N78" s="349"/>
      <c r="O78" s="350" t="s">
        <v>3413</v>
      </c>
      <c r="P78" s="349"/>
      <c r="Q78" s="349"/>
      <c r="R78" s="349"/>
      <c r="S78" s="349"/>
      <c r="T78" s="349"/>
      <c r="U78" s="349"/>
      <c r="V78" s="349"/>
      <c r="W78" s="349"/>
      <c r="X78" s="432"/>
    </row>
    <row r="79" spans="1:24" ht="27.6" x14ac:dyDescent="0.25">
      <c r="A79" s="362" t="s">
        <v>1182</v>
      </c>
      <c r="B79" s="362"/>
      <c r="C79" s="230" t="s">
        <v>1107</v>
      </c>
      <c r="D79" s="223" t="s">
        <v>1423</v>
      </c>
      <c r="E79" s="223" t="s">
        <v>1952</v>
      </c>
      <c r="F79" s="223" t="s">
        <v>1952</v>
      </c>
      <c r="G79" s="223" t="s">
        <v>165</v>
      </c>
      <c r="H79" s="229" t="s">
        <v>323</v>
      </c>
      <c r="I79" s="361"/>
      <c r="J79" s="234" t="s">
        <v>2006</v>
      </c>
      <c r="K79" s="432"/>
      <c r="L79" s="349"/>
      <c r="M79" s="349"/>
      <c r="N79" s="349"/>
      <c r="O79" s="350" t="s">
        <v>3414</v>
      </c>
      <c r="P79" s="349"/>
      <c r="Q79" s="349"/>
      <c r="R79" s="349"/>
      <c r="S79" s="349"/>
      <c r="T79" s="349"/>
      <c r="U79" s="349"/>
      <c r="V79" s="349"/>
      <c r="W79" s="349"/>
      <c r="X79" s="432"/>
    </row>
    <row r="80" spans="1:24" ht="75.75" customHeight="1" x14ac:dyDescent="0.25">
      <c r="A80" s="221" t="s">
        <v>1183</v>
      </c>
      <c r="B80" s="221"/>
      <c r="C80" s="230" t="s">
        <v>1107</v>
      </c>
      <c r="D80" s="223" t="s">
        <v>1423</v>
      </c>
      <c r="E80" s="223" t="s">
        <v>1952</v>
      </c>
      <c r="F80" s="223" t="s">
        <v>1952</v>
      </c>
      <c r="G80" s="223" t="s">
        <v>166</v>
      </c>
      <c r="H80" s="229" t="s">
        <v>323</v>
      </c>
      <c r="I80" s="361"/>
      <c r="J80" s="234" t="s">
        <v>2006</v>
      </c>
      <c r="K80" s="432"/>
      <c r="L80" s="349"/>
      <c r="M80" s="349"/>
      <c r="N80" s="349"/>
      <c r="O80" s="350" t="s">
        <v>3415</v>
      </c>
      <c r="P80" s="349"/>
      <c r="Q80" s="349"/>
      <c r="R80" s="349"/>
      <c r="S80" s="349"/>
      <c r="T80" s="349"/>
      <c r="U80" s="349"/>
      <c r="V80" s="349"/>
      <c r="W80" s="349"/>
      <c r="X80" s="432"/>
    </row>
    <row r="81" spans="1:24" ht="58.5" customHeight="1" x14ac:dyDescent="0.25">
      <c r="A81" s="221" t="s">
        <v>1184</v>
      </c>
      <c r="B81" s="221"/>
      <c r="C81" s="230" t="s">
        <v>1107</v>
      </c>
      <c r="D81" s="223" t="s">
        <v>1423</v>
      </c>
      <c r="E81" s="223" t="s">
        <v>1952</v>
      </c>
      <c r="F81" s="223" t="s">
        <v>1952</v>
      </c>
      <c r="G81" s="223" t="s">
        <v>167</v>
      </c>
      <c r="H81" s="229" t="s">
        <v>323</v>
      </c>
      <c r="I81" s="361"/>
      <c r="J81" s="234" t="s">
        <v>2006</v>
      </c>
      <c r="K81" s="432"/>
      <c r="L81" s="349"/>
      <c r="M81" s="349"/>
      <c r="N81" s="349"/>
      <c r="O81" s="350" t="s">
        <v>3416</v>
      </c>
      <c r="P81" s="349"/>
      <c r="Q81" s="349"/>
      <c r="R81" s="349"/>
      <c r="S81" s="349"/>
      <c r="T81" s="349"/>
      <c r="U81" s="349"/>
      <c r="V81" s="349"/>
      <c r="W81" s="349"/>
      <c r="X81" s="432"/>
    </row>
    <row r="82" spans="1:24" ht="99.75" customHeight="1" x14ac:dyDescent="0.25">
      <c r="A82" s="221" t="s">
        <v>1185</v>
      </c>
      <c r="B82" s="221"/>
      <c r="C82" s="230" t="s">
        <v>1107</v>
      </c>
      <c r="D82" s="223" t="s">
        <v>1423</v>
      </c>
      <c r="E82" s="223" t="s">
        <v>1952</v>
      </c>
      <c r="F82" s="223" t="s">
        <v>1952</v>
      </c>
      <c r="G82" s="223" t="s">
        <v>168</v>
      </c>
      <c r="H82" s="229" t="s">
        <v>323</v>
      </c>
      <c r="I82" s="361"/>
      <c r="J82" s="234" t="s">
        <v>2006</v>
      </c>
      <c r="K82" s="432"/>
      <c r="L82" s="349"/>
      <c r="M82" s="349"/>
      <c r="N82" s="349"/>
      <c r="O82" s="350" t="s">
        <v>3414</v>
      </c>
      <c r="P82" s="349"/>
      <c r="Q82" s="349"/>
      <c r="R82" s="349"/>
      <c r="S82" s="349"/>
      <c r="T82" s="349"/>
      <c r="U82" s="349"/>
      <c r="V82" s="349"/>
      <c r="W82" s="349"/>
      <c r="X82" s="432"/>
    </row>
    <row r="83" spans="1:24" ht="113.25" customHeight="1" x14ac:dyDescent="0.25">
      <c r="A83" s="221" t="s">
        <v>1186</v>
      </c>
      <c r="B83" s="221"/>
      <c r="C83" s="230" t="s">
        <v>1107</v>
      </c>
      <c r="D83" s="223" t="s">
        <v>1423</v>
      </c>
      <c r="E83" s="223" t="s">
        <v>1952</v>
      </c>
      <c r="F83" s="223" t="s">
        <v>1952</v>
      </c>
      <c r="G83" s="223" t="s">
        <v>169</v>
      </c>
      <c r="H83" s="229" t="s">
        <v>323</v>
      </c>
      <c r="I83" s="361"/>
      <c r="J83" s="234" t="s">
        <v>2006</v>
      </c>
      <c r="K83" s="432"/>
      <c r="L83" s="349"/>
      <c r="M83" s="349"/>
      <c r="N83" s="349"/>
      <c r="O83" s="350" t="s">
        <v>3414</v>
      </c>
      <c r="P83" s="349"/>
      <c r="Q83" s="349"/>
      <c r="R83" s="349"/>
      <c r="S83" s="349"/>
      <c r="T83" s="349"/>
      <c r="U83" s="349"/>
      <c r="V83" s="349"/>
      <c r="W83" s="349"/>
      <c r="X83" s="432"/>
    </row>
    <row r="84" spans="1:24" ht="27.6" x14ac:dyDescent="0.25">
      <c r="A84" s="221" t="s">
        <v>1187</v>
      </c>
      <c r="B84" s="221"/>
      <c r="C84" s="230" t="s">
        <v>1107</v>
      </c>
      <c r="D84" s="223" t="s">
        <v>1423</v>
      </c>
      <c r="E84" s="223" t="s">
        <v>1952</v>
      </c>
      <c r="F84" s="223" t="s">
        <v>1952</v>
      </c>
      <c r="G84" s="223" t="s">
        <v>170</v>
      </c>
      <c r="H84" s="229" t="s">
        <v>323</v>
      </c>
      <c r="I84" s="361"/>
      <c r="J84" s="234" t="s">
        <v>2006</v>
      </c>
      <c r="K84" s="432"/>
      <c r="L84" s="349"/>
      <c r="M84" s="349"/>
      <c r="N84" s="349"/>
      <c r="O84" s="350" t="s">
        <v>3417</v>
      </c>
      <c r="P84" s="349"/>
      <c r="Q84" s="349"/>
      <c r="R84" s="349"/>
      <c r="S84" s="349"/>
      <c r="T84" s="349"/>
      <c r="U84" s="349"/>
      <c r="V84" s="349"/>
      <c r="W84" s="349"/>
      <c r="X84" s="432"/>
    </row>
    <row r="85" spans="1:24" ht="81" customHeight="1" x14ac:dyDescent="0.25">
      <c r="A85" s="221" t="s">
        <v>1188</v>
      </c>
      <c r="B85" s="221"/>
      <c r="C85" s="230" t="s">
        <v>1107</v>
      </c>
      <c r="D85" s="223" t="s">
        <v>1423</v>
      </c>
      <c r="E85" s="223" t="s">
        <v>1952</v>
      </c>
      <c r="F85" s="223" t="s">
        <v>1952</v>
      </c>
      <c r="G85" s="223" t="s">
        <v>122</v>
      </c>
      <c r="H85" s="229" t="s">
        <v>323</v>
      </c>
      <c r="I85" s="361"/>
      <c r="J85" s="234" t="s">
        <v>2006</v>
      </c>
      <c r="K85" s="432"/>
      <c r="L85" s="349"/>
      <c r="M85" s="349"/>
      <c r="N85" s="349"/>
      <c r="O85" s="350" t="s">
        <v>3418</v>
      </c>
      <c r="P85" s="349"/>
      <c r="Q85" s="349"/>
      <c r="R85" s="349"/>
      <c r="S85" s="349"/>
      <c r="T85" s="349"/>
      <c r="U85" s="349"/>
      <c r="V85" s="349"/>
      <c r="W85" s="349"/>
      <c r="X85" s="432"/>
    </row>
    <row r="86" spans="1:24" ht="50.25" customHeight="1" x14ac:dyDescent="0.25">
      <c r="A86" s="221" t="s">
        <v>1189</v>
      </c>
      <c r="B86" s="221"/>
      <c r="C86" s="230" t="s">
        <v>1107</v>
      </c>
      <c r="D86" s="223" t="s">
        <v>1423</v>
      </c>
      <c r="E86" s="223" t="s">
        <v>1952</v>
      </c>
      <c r="F86" s="223" t="s">
        <v>1952</v>
      </c>
      <c r="G86" s="223" t="s">
        <v>917</v>
      </c>
      <c r="H86" s="229" t="s">
        <v>323</v>
      </c>
      <c r="I86" s="361"/>
      <c r="J86" s="234" t="s">
        <v>2006</v>
      </c>
      <c r="K86" s="432"/>
      <c r="L86" s="349"/>
      <c r="M86" s="349"/>
      <c r="N86" s="349"/>
      <c r="O86" s="350" t="s">
        <v>3419</v>
      </c>
      <c r="P86" s="349"/>
      <c r="Q86" s="349"/>
      <c r="R86" s="349"/>
      <c r="S86" s="349"/>
      <c r="T86" s="349"/>
      <c r="U86" s="349"/>
      <c r="V86" s="349"/>
      <c r="W86" s="349"/>
      <c r="X86" s="432"/>
    </row>
    <row r="87" spans="1:24" ht="45" customHeight="1" x14ac:dyDescent="0.25">
      <c r="A87" s="221" t="s">
        <v>1190</v>
      </c>
      <c r="B87" s="221"/>
      <c r="C87" s="230" t="s">
        <v>1107</v>
      </c>
      <c r="D87" s="223" t="s">
        <v>1423</v>
      </c>
      <c r="E87" s="223" t="s">
        <v>1952</v>
      </c>
      <c r="F87" s="223" t="s">
        <v>1952</v>
      </c>
      <c r="G87" s="223" t="s">
        <v>171</v>
      </c>
      <c r="H87" s="229" t="s">
        <v>323</v>
      </c>
      <c r="I87" s="366"/>
      <c r="J87" s="234" t="s">
        <v>2006</v>
      </c>
      <c r="K87" s="432"/>
      <c r="L87" s="349"/>
      <c r="M87" s="349"/>
      <c r="N87" s="349"/>
      <c r="O87" s="350" t="s">
        <v>3420</v>
      </c>
      <c r="P87" s="349"/>
      <c r="Q87" s="349"/>
      <c r="R87" s="349"/>
      <c r="S87" s="349"/>
      <c r="T87" s="349"/>
      <c r="U87" s="349"/>
      <c r="V87" s="349"/>
      <c r="W87" s="349"/>
      <c r="X87" s="432"/>
    </row>
    <row r="88" spans="1:24" ht="41.4" x14ac:dyDescent="0.25">
      <c r="A88" s="221" t="s">
        <v>1191</v>
      </c>
      <c r="B88" s="221"/>
      <c r="C88" s="230" t="s">
        <v>1107</v>
      </c>
      <c r="D88" s="223" t="s">
        <v>1423</v>
      </c>
      <c r="E88" s="223" t="s">
        <v>1952</v>
      </c>
      <c r="F88" s="223" t="s">
        <v>1952</v>
      </c>
      <c r="G88" s="223" t="s">
        <v>120</v>
      </c>
      <c r="H88" s="229" t="s">
        <v>323</v>
      </c>
      <c r="I88" s="361"/>
      <c r="J88" s="234" t="s">
        <v>2006</v>
      </c>
      <c r="K88" s="432"/>
      <c r="L88" s="349"/>
      <c r="M88" s="349"/>
      <c r="N88" s="349"/>
      <c r="O88" s="350" t="s">
        <v>3421</v>
      </c>
      <c r="P88" s="349"/>
      <c r="Q88" s="349"/>
      <c r="R88" s="349"/>
      <c r="S88" s="349"/>
      <c r="T88" s="349"/>
      <c r="U88" s="349"/>
      <c r="V88" s="349"/>
      <c r="W88" s="349"/>
      <c r="X88" s="432"/>
    </row>
    <row r="89" spans="1:24" ht="68.25" customHeight="1" x14ac:dyDescent="0.25">
      <c r="A89" s="221" t="s">
        <v>1192</v>
      </c>
      <c r="B89" s="221"/>
      <c r="C89" s="230" t="s">
        <v>1107</v>
      </c>
      <c r="D89" s="223" t="s">
        <v>1423</v>
      </c>
      <c r="E89" s="223" t="s">
        <v>1952</v>
      </c>
      <c r="F89" s="223" t="s">
        <v>1952</v>
      </c>
      <c r="G89" s="223" t="s">
        <v>1242</v>
      </c>
      <c r="H89" s="229" t="s">
        <v>323</v>
      </c>
      <c r="I89" s="361"/>
      <c r="J89" s="234" t="s">
        <v>2006</v>
      </c>
      <c r="K89" s="432"/>
      <c r="L89" s="349"/>
      <c r="M89" s="349"/>
      <c r="N89" s="349"/>
      <c r="O89" s="350" t="s">
        <v>3422</v>
      </c>
      <c r="P89" s="349"/>
      <c r="Q89" s="349"/>
      <c r="R89" s="349"/>
      <c r="S89" s="349"/>
      <c r="T89" s="349"/>
      <c r="U89" s="349"/>
      <c r="V89" s="349"/>
      <c r="W89" s="349"/>
      <c r="X89" s="432"/>
    </row>
    <row r="90" spans="1:24" ht="67.5" customHeight="1" x14ac:dyDescent="0.25">
      <c r="A90" s="221" t="s">
        <v>1193</v>
      </c>
      <c r="B90" s="221"/>
      <c r="C90" s="230" t="s">
        <v>1107</v>
      </c>
      <c r="D90" s="223" t="s">
        <v>1423</v>
      </c>
      <c r="E90" s="223" t="s">
        <v>1952</v>
      </c>
      <c r="F90" s="223" t="s">
        <v>1952</v>
      </c>
      <c r="G90" s="223" t="s">
        <v>172</v>
      </c>
      <c r="H90" s="229" t="s">
        <v>323</v>
      </c>
      <c r="I90" s="361"/>
      <c r="J90" s="234" t="s">
        <v>2006</v>
      </c>
      <c r="K90" s="432"/>
      <c r="L90" s="349"/>
      <c r="M90" s="349"/>
      <c r="N90" s="349"/>
      <c r="O90" s="350" t="s">
        <v>3423</v>
      </c>
      <c r="P90" s="349"/>
      <c r="Q90" s="349"/>
      <c r="R90" s="349"/>
      <c r="S90" s="349"/>
      <c r="T90" s="349"/>
      <c r="U90" s="349"/>
      <c r="V90" s="349"/>
      <c r="W90" s="349"/>
      <c r="X90" s="432"/>
    </row>
    <row r="91" spans="1:24" ht="54" customHeight="1" x14ac:dyDescent="0.25">
      <c r="A91" s="221" t="s">
        <v>1194</v>
      </c>
      <c r="B91" s="221"/>
      <c r="C91" s="230" t="s">
        <v>1107</v>
      </c>
      <c r="D91" s="223" t="s">
        <v>1423</v>
      </c>
      <c r="E91" s="223" t="s">
        <v>1952</v>
      </c>
      <c r="F91" s="223" t="s">
        <v>1952</v>
      </c>
      <c r="G91" s="223" t="s">
        <v>1238</v>
      </c>
      <c r="H91" s="229" t="s">
        <v>323</v>
      </c>
      <c r="I91" s="361"/>
      <c r="J91" s="234" t="s">
        <v>2006</v>
      </c>
      <c r="K91" s="432"/>
      <c r="L91" s="349"/>
      <c r="M91" s="349"/>
      <c r="N91" s="349"/>
      <c r="O91" s="350" t="s">
        <v>3424</v>
      </c>
      <c r="P91" s="349"/>
      <c r="Q91" s="349"/>
      <c r="R91" s="349"/>
      <c r="S91" s="349"/>
      <c r="T91" s="349"/>
      <c r="U91" s="349"/>
      <c r="V91" s="349"/>
      <c r="W91" s="349"/>
      <c r="X91" s="432"/>
    </row>
    <row r="92" spans="1:24" ht="27.6" x14ac:dyDescent="0.25">
      <c r="A92" s="221" t="s">
        <v>1195</v>
      </c>
      <c r="B92" s="221"/>
      <c r="C92" s="230" t="s">
        <v>1107</v>
      </c>
      <c r="D92" s="223" t="s">
        <v>1423</v>
      </c>
      <c r="E92" s="223" t="s">
        <v>1952</v>
      </c>
      <c r="F92" s="223" t="s">
        <v>1952</v>
      </c>
      <c r="G92" s="223" t="s">
        <v>173</v>
      </c>
      <c r="H92" s="229" t="s">
        <v>323</v>
      </c>
      <c r="I92" s="361"/>
      <c r="J92" s="234" t="s">
        <v>2006</v>
      </c>
      <c r="K92" s="432"/>
      <c r="L92" s="349"/>
      <c r="M92" s="349"/>
      <c r="N92" s="349"/>
      <c r="O92" s="350" t="s">
        <v>3425</v>
      </c>
      <c r="P92" s="349"/>
      <c r="Q92" s="349"/>
      <c r="R92" s="349"/>
      <c r="S92" s="349"/>
      <c r="T92" s="349"/>
      <c r="U92" s="349"/>
      <c r="V92" s="349"/>
      <c r="W92" s="349"/>
      <c r="X92" s="432"/>
    </row>
    <row r="93" spans="1:24" ht="38.25" customHeight="1" x14ac:dyDescent="0.25">
      <c r="A93" s="221" t="s">
        <v>1196</v>
      </c>
      <c r="B93" s="221"/>
      <c r="C93" s="230" t="s">
        <v>1107</v>
      </c>
      <c r="D93" s="223" t="s">
        <v>1423</v>
      </c>
      <c r="E93" s="223" t="s">
        <v>1952</v>
      </c>
      <c r="F93" s="223" t="s">
        <v>1952</v>
      </c>
      <c r="G93" s="223" t="s">
        <v>1600</v>
      </c>
      <c r="H93" s="229" t="s">
        <v>323</v>
      </c>
      <c r="I93" s="361"/>
      <c r="J93" s="234" t="s">
        <v>2006</v>
      </c>
      <c r="K93" s="432"/>
      <c r="L93" s="349"/>
      <c r="M93" s="349"/>
      <c r="N93" s="349"/>
      <c r="O93" s="350" t="s">
        <v>3426</v>
      </c>
      <c r="P93" s="349"/>
      <c r="Q93" s="349"/>
      <c r="R93" s="349"/>
      <c r="S93" s="349"/>
      <c r="T93" s="349"/>
      <c r="U93" s="349"/>
      <c r="V93" s="349"/>
      <c r="W93" s="349"/>
      <c r="X93" s="432"/>
    </row>
    <row r="94" spans="1:24" ht="69" customHeight="1" x14ac:dyDescent="0.25">
      <c r="A94" s="221" t="s">
        <v>1197</v>
      </c>
      <c r="B94" s="221"/>
      <c r="C94" s="230" t="s">
        <v>1107</v>
      </c>
      <c r="D94" s="223" t="s">
        <v>1423</v>
      </c>
      <c r="E94" s="223" t="s">
        <v>1952</v>
      </c>
      <c r="F94" s="223" t="s">
        <v>1952</v>
      </c>
      <c r="G94" s="223" t="s">
        <v>343</v>
      </c>
      <c r="H94" s="358" t="s">
        <v>323</v>
      </c>
      <c r="I94" s="363"/>
      <c r="J94" s="360" t="s">
        <v>2006</v>
      </c>
      <c r="K94" s="432" t="s">
        <v>2399</v>
      </c>
      <c r="L94" s="349"/>
      <c r="M94" s="349"/>
      <c r="N94" s="349"/>
      <c r="O94" s="350" t="s">
        <v>3629</v>
      </c>
      <c r="P94" s="349"/>
      <c r="Q94" s="349"/>
      <c r="R94" s="349"/>
      <c r="S94" s="349"/>
      <c r="T94" s="349"/>
      <c r="U94" s="349"/>
      <c r="V94" s="349"/>
      <c r="W94" s="349"/>
      <c r="X94" s="432"/>
    </row>
    <row r="95" spans="1:24" ht="27.6" x14ac:dyDescent="0.25">
      <c r="A95" s="221" t="s">
        <v>1198</v>
      </c>
      <c r="B95" s="221"/>
      <c r="C95" s="230" t="s">
        <v>1107</v>
      </c>
      <c r="D95" s="223" t="s">
        <v>1423</v>
      </c>
      <c r="E95" s="223" t="s">
        <v>1952</v>
      </c>
      <c r="F95" s="223" t="s">
        <v>1952</v>
      </c>
      <c r="G95" s="223" t="s">
        <v>174</v>
      </c>
      <c r="H95" s="358" t="s">
        <v>323</v>
      </c>
      <c r="I95" s="363"/>
      <c r="J95" s="360" t="s">
        <v>2006</v>
      </c>
      <c r="K95" s="432" t="s">
        <v>2399</v>
      </c>
      <c r="L95" s="349"/>
      <c r="M95" s="349"/>
      <c r="N95" s="349"/>
      <c r="O95" s="350" t="s">
        <v>3630</v>
      </c>
      <c r="P95" s="349"/>
      <c r="Q95" s="349"/>
      <c r="R95" s="349"/>
      <c r="S95" s="349"/>
      <c r="T95" s="349"/>
      <c r="U95" s="349"/>
      <c r="V95" s="349"/>
      <c r="W95" s="349"/>
      <c r="X95" s="432"/>
    </row>
    <row r="96" spans="1:24" ht="66.75" customHeight="1" x14ac:dyDescent="0.25">
      <c r="A96" s="221" t="s">
        <v>1199</v>
      </c>
      <c r="B96" s="221"/>
      <c r="C96" s="230" t="s">
        <v>1107</v>
      </c>
      <c r="D96" s="223" t="s">
        <v>1423</v>
      </c>
      <c r="E96" s="223" t="s">
        <v>1952</v>
      </c>
      <c r="F96" s="223" t="s">
        <v>1952</v>
      </c>
      <c r="G96" s="223" t="s">
        <v>175</v>
      </c>
      <c r="H96" s="229" t="s">
        <v>323</v>
      </c>
      <c r="I96" s="361"/>
      <c r="J96" s="234" t="s">
        <v>2006</v>
      </c>
      <c r="K96" s="432"/>
      <c r="L96" s="349"/>
      <c r="M96" s="349"/>
      <c r="N96" s="349"/>
      <c r="O96" s="350"/>
      <c r="P96" s="349"/>
      <c r="Q96" s="349"/>
      <c r="R96" s="349"/>
      <c r="S96" s="349"/>
      <c r="T96" s="349"/>
      <c r="U96" s="349"/>
      <c r="V96" s="349"/>
      <c r="W96" s="349"/>
      <c r="X96" s="432"/>
    </row>
    <row r="97" spans="1:24" ht="66" customHeight="1" x14ac:dyDescent="0.25">
      <c r="A97" s="221" t="s">
        <v>1200</v>
      </c>
      <c r="B97" s="221"/>
      <c r="C97" s="230" t="s">
        <v>1107</v>
      </c>
      <c r="D97" s="223" t="s">
        <v>1423</v>
      </c>
      <c r="E97" s="223" t="s">
        <v>1952</v>
      </c>
      <c r="F97" s="223" t="s">
        <v>1952</v>
      </c>
      <c r="G97" s="223" t="s">
        <v>176</v>
      </c>
      <c r="H97" s="229" t="s">
        <v>323</v>
      </c>
      <c r="I97" s="361"/>
      <c r="J97" s="234" t="s">
        <v>2006</v>
      </c>
      <c r="K97" s="432"/>
      <c r="L97" s="349"/>
      <c r="M97" s="349"/>
      <c r="N97" s="349"/>
      <c r="O97" s="350" t="s">
        <v>3427</v>
      </c>
      <c r="P97" s="349"/>
      <c r="Q97" s="349"/>
      <c r="R97" s="349"/>
      <c r="S97" s="349"/>
      <c r="T97" s="349"/>
      <c r="U97" s="349"/>
      <c r="V97" s="349"/>
      <c r="W97" s="349"/>
      <c r="X97" s="432"/>
    </row>
    <row r="98" spans="1:24" ht="62.25" customHeight="1" x14ac:dyDescent="0.25">
      <c r="A98" s="221" t="s">
        <v>1201</v>
      </c>
      <c r="B98" s="221"/>
      <c r="C98" s="230" t="s">
        <v>1107</v>
      </c>
      <c r="D98" s="223" t="s">
        <v>1423</v>
      </c>
      <c r="E98" s="223" t="s">
        <v>1952</v>
      </c>
      <c r="F98" s="223" t="s">
        <v>1952</v>
      </c>
      <c r="G98" s="223" t="s">
        <v>177</v>
      </c>
      <c r="H98" s="229" t="s">
        <v>323</v>
      </c>
      <c r="I98" s="361"/>
      <c r="J98" s="234" t="s">
        <v>2006</v>
      </c>
      <c r="K98" s="432"/>
      <c r="L98" s="349"/>
      <c r="M98" s="349"/>
      <c r="N98" s="349"/>
      <c r="O98" s="350" t="s">
        <v>3417</v>
      </c>
      <c r="P98" s="349"/>
      <c r="Q98" s="349"/>
      <c r="R98" s="349"/>
      <c r="S98" s="349"/>
      <c r="T98" s="349"/>
      <c r="U98" s="349"/>
      <c r="V98" s="349"/>
      <c r="W98" s="349"/>
      <c r="X98" s="432"/>
    </row>
    <row r="99" spans="1:24" ht="60" customHeight="1" x14ac:dyDescent="0.25">
      <c r="A99" s="221" t="s">
        <v>1202</v>
      </c>
      <c r="B99" s="221"/>
      <c r="C99" s="230" t="s">
        <v>1107</v>
      </c>
      <c r="D99" s="223" t="s">
        <v>1423</v>
      </c>
      <c r="E99" s="223" t="s">
        <v>1952</v>
      </c>
      <c r="F99" s="223" t="s">
        <v>1952</v>
      </c>
      <c r="G99" s="223" t="s">
        <v>900</v>
      </c>
      <c r="H99" s="229" t="s">
        <v>323</v>
      </c>
      <c r="I99" s="361"/>
      <c r="J99" s="234" t="s">
        <v>2006</v>
      </c>
      <c r="K99" s="432"/>
      <c r="L99" s="349"/>
      <c r="M99" s="349"/>
      <c r="N99" s="349"/>
      <c r="O99" s="350" t="s">
        <v>3418</v>
      </c>
      <c r="P99" s="349"/>
      <c r="Q99" s="349"/>
      <c r="R99" s="349"/>
      <c r="S99" s="349"/>
      <c r="T99" s="349"/>
      <c r="U99" s="349"/>
      <c r="V99" s="349"/>
      <c r="W99" s="349"/>
      <c r="X99" s="432"/>
    </row>
    <row r="100" spans="1:24" ht="75.75" customHeight="1" x14ac:dyDescent="0.25">
      <c r="A100" s="221" t="s">
        <v>1203</v>
      </c>
      <c r="B100" s="221"/>
      <c r="C100" s="230" t="s">
        <v>1107</v>
      </c>
      <c r="D100" s="223" t="s">
        <v>1423</v>
      </c>
      <c r="E100" s="223" t="s">
        <v>1952</v>
      </c>
      <c r="F100" s="223" t="s">
        <v>1952</v>
      </c>
      <c r="G100" s="223" t="s">
        <v>178</v>
      </c>
      <c r="H100" s="358" t="s">
        <v>323</v>
      </c>
      <c r="I100" s="363"/>
      <c r="J100" s="360" t="s">
        <v>2006</v>
      </c>
      <c r="K100" s="432" t="s">
        <v>2399</v>
      </c>
      <c r="L100" s="349"/>
      <c r="M100" s="349"/>
      <c r="N100" s="349"/>
      <c r="O100" s="350" t="s">
        <v>3631</v>
      </c>
      <c r="P100" s="349"/>
      <c r="Q100" s="349"/>
      <c r="R100" s="349"/>
      <c r="S100" s="349"/>
      <c r="T100" s="349"/>
      <c r="U100" s="349"/>
      <c r="V100" s="349"/>
      <c r="W100" s="349"/>
      <c r="X100" s="432"/>
    </row>
    <row r="101" spans="1:24" ht="27.6" x14ac:dyDescent="0.25">
      <c r="A101" s="221" t="s">
        <v>1204</v>
      </c>
      <c r="B101" s="221"/>
      <c r="C101" s="230" t="s">
        <v>1107</v>
      </c>
      <c r="D101" s="223" t="s">
        <v>1423</v>
      </c>
      <c r="E101" s="223" t="s">
        <v>1952</v>
      </c>
      <c r="F101" s="223" t="s">
        <v>1952</v>
      </c>
      <c r="G101" s="223" t="s">
        <v>167</v>
      </c>
      <c r="H101" s="358" t="s">
        <v>323</v>
      </c>
      <c r="I101" s="363"/>
      <c r="J101" s="360" t="s">
        <v>2006</v>
      </c>
      <c r="K101" s="432" t="s">
        <v>2399</v>
      </c>
      <c r="L101" s="349"/>
      <c r="M101" s="349"/>
      <c r="N101" s="349"/>
      <c r="O101" s="350" t="s">
        <v>3632</v>
      </c>
      <c r="P101" s="349"/>
      <c r="Q101" s="349"/>
      <c r="R101" s="349"/>
      <c r="S101" s="349"/>
      <c r="T101" s="349"/>
      <c r="U101" s="349"/>
      <c r="V101" s="349"/>
      <c r="W101" s="349"/>
      <c r="X101" s="432"/>
    </row>
    <row r="102" spans="1:24" ht="65.25" customHeight="1" x14ac:dyDescent="0.25">
      <c r="A102" s="221" t="s">
        <v>1205</v>
      </c>
      <c r="B102" s="221"/>
      <c r="C102" s="230" t="s">
        <v>1107</v>
      </c>
      <c r="D102" s="223" t="s">
        <v>1423</v>
      </c>
      <c r="E102" s="223" t="s">
        <v>1952</v>
      </c>
      <c r="F102" s="223" t="s">
        <v>1952</v>
      </c>
      <c r="G102" s="223" t="s">
        <v>168</v>
      </c>
      <c r="H102" s="358" t="s">
        <v>323</v>
      </c>
      <c r="I102" s="363"/>
      <c r="J102" s="360" t="s">
        <v>2006</v>
      </c>
      <c r="K102" s="432" t="s">
        <v>2399</v>
      </c>
      <c r="L102" s="349"/>
      <c r="M102" s="349"/>
      <c r="N102" s="349"/>
      <c r="O102" s="350" t="s">
        <v>3633</v>
      </c>
      <c r="P102" s="349"/>
      <c r="Q102" s="349"/>
      <c r="R102" s="349"/>
      <c r="S102" s="349"/>
      <c r="T102" s="349"/>
      <c r="U102" s="349"/>
      <c r="V102" s="349"/>
      <c r="W102" s="349"/>
      <c r="X102" s="432"/>
    </row>
    <row r="103" spans="1:24" ht="63" customHeight="1" x14ac:dyDescent="0.25">
      <c r="A103" s="221" t="s">
        <v>22</v>
      </c>
      <c r="B103" s="221"/>
      <c r="C103" s="230" t="s">
        <v>1107</v>
      </c>
      <c r="D103" s="223" t="s">
        <v>1423</v>
      </c>
      <c r="E103" s="223" t="s">
        <v>1952</v>
      </c>
      <c r="F103" s="223" t="s">
        <v>1952</v>
      </c>
      <c r="G103" s="223" t="s">
        <v>169</v>
      </c>
      <c r="H103" s="358" t="s">
        <v>323</v>
      </c>
      <c r="I103" s="363"/>
      <c r="J103" s="360" t="s">
        <v>2006</v>
      </c>
      <c r="K103" s="432" t="s">
        <v>2399</v>
      </c>
      <c r="L103" s="349"/>
      <c r="M103" s="349"/>
      <c r="N103" s="349"/>
      <c r="O103" s="350" t="s">
        <v>3634</v>
      </c>
      <c r="P103" s="349"/>
      <c r="Q103" s="349"/>
      <c r="R103" s="349"/>
      <c r="S103" s="349"/>
      <c r="T103" s="349"/>
      <c r="U103" s="349"/>
      <c r="V103" s="349"/>
      <c r="W103" s="349"/>
      <c r="X103" s="432"/>
    </row>
    <row r="104" spans="1:24" ht="27.6" x14ac:dyDescent="0.25">
      <c r="A104" s="221" t="s">
        <v>23</v>
      </c>
      <c r="B104" s="221"/>
      <c r="C104" s="230" t="s">
        <v>1107</v>
      </c>
      <c r="D104" s="223" t="s">
        <v>1423</v>
      </c>
      <c r="E104" s="223" t="s">
        <v>1952</v>
      </c>
      <c r="F104" s="223" t="s">
        <v>1952</v>
      </c>
      <c r="G104" s="223" t="s">
        <v>170</v>
      </c>
      <c r="H104" s="358" t="s">
        <v>323</v>
      </c>
      <c r="I104" s="363"/>
      <c r="J104" s="360" t="s">
        <v>2006</v>
      </c>
      <c r="K104" s="432" t="s">
        <v>2399</v>
      </c>
      <c r="L104" s="349"/>
      <c r="M104" s="349"/>
      <c r="N104" s="349"/>
      <c r="O104" s="350" t="s">
        <v>3635</v>
      </c>
      <c r="P104" s="349"/>
      <c r="Q104" s="349"/>
      <c r="R104" s="349"/>
      <c r="S104" s="349"/>
      <c r="T104" s="349"/>
      <c r="U104" s="349"/>
      <c r="V104" s="349"/>
      <c r="W104" s="349"/>
      <c r="X104" s="432"/>
    </row>
    <row r="105" spans="1:24" ht="63" customHeight="1" x14ac:dyDescent="0.25">
      <c r="A105" s="221" t="s">
        <v>24</v>
      </c>
      <c r="B105" s="221"/>
      <c r="C105" s="230" t="s">
        <v>1107</v>
      </c>
      <c r="D105" s="223" t="s">
        <v>1423</v>
      </c>
      <c r="E105" s="223" t="s">
        <v>1952</v>
      </c>
      <c r="F105" s="223" t="s">
        <v>1952</v>
      </c>
      <c r="G105" s="223" t="s">
        <v>122</v>
      </c>
      <c r="H105" s="358" t="s">
        <v>323</v>
      </c>
      <c r="I105" s="359"/>
      <c r="J105" s="360" t="s">
        <v>2006</v>
      </c>
      <c r="K105" s="432" t="s">
        <v>2399</v>
      </c>
      <c r="L105" s="349"/>
      <c r="M105" s="349"/>
      <c r="N105" s="349"/>
      <c r="O105" s="350" t="s">
        <v>3636</v>
      </c>
      <c r="P105" s="349"/>
      <c r="Q105" s="349"/>
      <c r="R105" s="349"/>
      <c r="S105" s="349"/>
      <c r="T105" s="349"/>
      <c r="U105" s="349"/>
      <c r="V105" s="349"/>
      <c r="W105" s="349"/>
      <c r="X105" s="432"/>
    </row>
    <row r="106" spans="1:24" ht="27.6" x14ac:dyDescent="0.25">
      <c r="A106" s="221" t="s">
        <v>25</v>
      </c>
      <c r="B106" s="221"/>
      <c r="C106" s="230" t="s">
        <v>1107</v>
      </c>
      <c r="D106" s="223" t="s">
        <v>1423</v>
      </c>
      <c r="E106" s="223" t="s">
        <v>1952</v>
      </c>
      <c r="F106" s="223" t="s">
        <v>1952</v>
      </c>
      <c r="G106" s="223" t="s">
        <v>914</v>
      </c>
      <c r="H106" s="229" t="s">
        <v>323</v>
      </c>
      <c r="I106" s="224"/>
      <c r="J106" s="234" t="s">
        <v>2006</v>
      </c>
      <c r="K106" s="432"/>
      <c r="L106" s="349"/>
      <c r="M106" s="349"/>
      <c r="N106" s="349"/>
      <c r="O106" s="350" t="s">
        <v>3428</v>
      </c>
      <c r="P106" s="349"/>
      <c r="Q106" s="349"/>
      <c r="R106" s="349"/>
      <c r="S106" s="349"/>
      <c r="T106" s="349"/>
      <c r="U106" s="349"/>
      <c r="V106" s="349"/>
      <c r="W106" s="349"/>
      <c r="X106" s="432"/>
    </row>
    <row r="107" spans="1:24" ht="36" customHeight="1" x14ac:dyDescent="0.25">
      <c r="A107" s="221" t="s">
        <v>26</v>
      </c>
      <c r="B107" s="221"/>
      <c r="C107" s="230" t="s">
        <v>1107</v>
      </c>
      <c r="D107" s="223" t="s">
        <v>1423</v>
      </c>
      <c r="E107" s="223" t="s">
        <v>1952</v>
      </c>
      <c r="F107" s="223" t="s">
        <v>1952</v>
      </c>
      <c r="G107" s="223" t="s">
        <v>171</v>
      </c>
      <c r="H107" s="358" t="s">
        <v>323</v>
      </c>
      <c r="I107" s="359"/>
      <c r="J107" s="360" t="s">
        <v>2006</v>
      </c>
      <c r="K107" s="432" t="s">
        <v>2399</v>
      </c>
      <c r="L107" s="349"/>
      <c r="M107" s="349"/>
      <c r="N107" s="349"/>
      <c r="O107" s="350" t="s">
        <v>3637</v>
      </c>
      <c r="P107" s="349"/>
      <c r="Q107" s="349"/>
      <c r="R107" s="349"/>
      <c r="S107" s="349"/>
      <c r="T107" s="349"/>
      <c r="U107" s="349"/>
      <c r="V107" s="349"/>
      <c r="W107" s="349"/>
      <c r="X107" s="432"/>
    </row>
    <row r="108" spans="1:24" ht="60" customHeight="1" x14ac:dyDescent="0.25">
      <c r="A108" s="364" t="s">
        <v>27</v>
      </c>
      <c r="B108" s="364"/>
      <c r="C108" s="222" t="s">
        <v>1107</v>
      </c>
      <c r="D108" s="224" t="s">
        <v>1423</v>
      </c>
      <c r="E108" s="224" t="s">
        <v>1952</v>
      </c>
      <c r="F108" s="224" t="s">
        <v>1952</v>
      </c>
      <c r="G108" s="224" t="s">
        <v>179</v>
      </c>
      <c r="H108" s="229" t="s">
        <v>323</v>
      </c>
      <c r="I108" s="224"/>
      <c r="J108" s="234" t="s">
        <v>2006</v>
      </c>
      <c r="K108" s="432"/>
      <c r="L108" s="349"/>
      <c r="M108" s="349"/>
      <c r="N108" s="349"/>
      <c r="O108" s="350" t="s">
        <v>3429</v>
      </c>
      <c r="P108" s="349"/>
      <c r="Q108" s="349"/>
      <c r="R108" s="349"/>
      <c r="S108" s="349"/>
      <c r="T108" s="349"/>
      <c r="U108" s="349"/>
      <c r="V108" s="349"/>
      <c r="W108" s="349"/>
      <c r="X108" s="432"/>
    </row>
    <row r="109" spans="1:24" ht="27.6" x14ac:dyDescent="0.25">
      <c r="A109" s="364" t="s">
        <v>28</v>
      </c>
      <c r="B109" s="364"/>
      <c r="C109" s="222" t="s">
        <v>1107</v>
      </c>
      <c r="D109" s="224" t="s">
        <v>1423</v>
      </c>
      <c r="E109" s="224" t="s">
        <v>1952</v>
      </c>
      <c r="F109" s="224" t="s">
        <v>1952</v>
      </c>
      <c r="G109" s="224" t="s">
        <v>366</v>
      </c>
      <c r="H109" s="229" t="s">
        <v>323</v>
      </c>
      <c r="I109" s="355"/>
      <c r="J109" s="234" t="s">
        <v>2006</v>
      </c>
      <c r="K109" s="432"/>
      <c r="L109" s="349"/>
      <c r="M109" s="349"/>
      <c r="N109" s="349"/>
      <c r="O109" s="350" t="s">
        <v>3430</v>
      </c>
      <c r="P109" s="349"/>
      <c r="Q109" s="349"/>
      <c r="R109" s="349"/>
      <c r="S109" s="349"/>
      <c r="T109" s="349"/>
      <c r="U109" s="349"/>
      <c r="V109" s="349"/>
      <c r="W109" s="349"/>
      <c r="X109" s="432"/>
    </row>
    <row r="110" spans="1:24" ht="53.25" customHeight="1" x14ac:dyDescent="0.25">
      <c r="A110" s="364" t="s">
        <v>29</v>
      </c>
      <c r="B110" s="364"/>
      <c r="C110" s="222" t="s">
        <v>1107</v>
      </c>
      <c r="D110" s="224" t="s">
        <v>1423</v>
      </c>
      <c r="E110" s="224" t="s">
        <v>1952</v>
      </c>
      <c r="F110" s="224" t="s">
        <v>1952</v>
      </c>
      <c r="G110" s="224" t="s">
        <v>180</v>
      </c>
      <c r="H110" s="229" t="s">
        <v>323</v>
      </c>
      <c r="I110" s="361"/>
      <c r="J110" s="234" t="s">
        <v>2006</v>
      </c>
      <c r="K110" s="432"/>
      <c r="L110" s="349"/>
      <c r="M110" s="349"/>
      <c r="N110" s="349"/>
      <c r="O110" s="350" t="s">
        <v>3431</v>
      </c>
      <c r="P110" s="349"/>
      <c r="Q110" s="349"/>
      <c r="R110" s="349"/>
      <c r="S110" s="349"/>
      <c r="T110" s="349"/>
      <c r="U110" s="349"/>
      <c r="V110" s="349"/>
      <c r="W110" s="349"/>
      <c r="X110" s="432"/>
    </row>
    <row r="111" spans="1:24" ht="49.5" customHeight="1" x14ac:dyDescent="0.25">
      <c r="A111" s="364" t="s">
        <v>30</v>
      </c>
      <c r="B111" s="364"/>
      <c r="C111" s="222" t="s">
        <v>1107</v>
      </c>
      <c r="D111" s="224" t="s">
        <v>1423</v>
      </c>
      <c r="E111" s="224" t="s">
        <v>1952</v>
      </c>
      <c r="F111" s="224" t="s">
        <v>1952</v>
      </c>
      <c r="G111" s="224" t="s">
        <v>181</v>
      </c>
      <c r="H111" s="229" t="s">
        <v>323</v>
      </c>
      <c r="I111" s="361"/>
      <c r="J111" s="234" t="s">
        <v>2006</v>
      </c>
      <c r="K111" s="432"/>
      <c r="L111" s="349"/>
      <c r="M111" s="349"/>
      <c r="N111" s="349"/>
      <c r="O111" s="350" t="s">
        <v>3432</v>
      </c>
      <c r="P111" s="349"/>
      <c r="Q111" s="349"/>
      <c r="R111" s="349"/>
      <c r="S111" s="349"/>
      <c r="T111" s="349"/>
      <c r="U111" s="349"/>
      <c r="V111" s="349"/>
      <c r="W111" s="349"/>
      <c r="X111" s="432"/>
    </row>
    <row r="112" spans="1:24" ht="48.75" customHeight="1" x14ac:dyDescent="0.25">
      <c r="A112" s="364" t="s">
        <v>31</v>
      </c>
      <c r="B112" s="364"/>
      <c r="C112" s="222" t="s">
        <v>1107</v>
      </c>
      <c r="D112" s="224" t="s">
        <v>1423</v>
      </c>
      <c r="E112" s="224" t="s">
        <v>1952</v>
      </c>
      <c r="F112" s="224" t="s">
        <v>1952</v>
      </c>
      <c r="G112" s="224" t="s">
        <v>1597</v>
      </c>
      <c r="H112" s="229" t="s">
        <v>323</v>
      </c>
      <c r="I112" s="361"/>
      <c r="J112" s="234" t="s">
        <v>2006</v>
      </c>
      <c r="K112" s="432"/>
      <c r="L112" s="349"/>
      <c r="M112" s="349"/>
      <c r="N112" s="349"/>
      <c r="O112" s="350" t="s">
        <v>3433</v>
      </c>
      <c r="P112" s="349"/>
      <c r="Q112" s="349"/>
      <c r="R112" s="349"/>
      <c r="S112" s="349"/>
      <c r="T112" s="349"/>
      <c r="U112" s="349"/>
      <c r="V112" s="349"/>
      <c r="W112" s="349"/>
      <c r="X112" s="432"/>
    </row>
    <row r="113" spans="1:24" ht="41.4" x14ac:dyDescent="0.25">
      <c r="A113" s="364" t="s">
        <v>32</v>
      </c>
      <c r="B113" s="364"/>
      <c r="C113" s="222" t="s">
        <v>1107</v>
      </c>
      <c r="D113" s="224" t="s">
        <v>1423</v>
      </c>
      <c r="E113" s="224" t="s">
        <v>1952</v>
      </c>
      <c r="F113" s="224" t="s">
        <v>1952</v>
      </c>
      <c r="G113" s="224" t="s">
        <v>1598</v>
      </c>
      <c r="H113" s="229" t="s">
        <v>323</v>
      </c>
      <c r="I113" s="361"/>
      <c r="J113" s="234" t="s">
        <v>2006</v>
      </c>
      <c r="K113" s="432"/>
      <c r="L113" s="349"/>
      <c r="M113" s="349"/>
      <c r="N113" s="349"/>
      <c r="O113" s="350" t="s">
        <v>3434</v>
      </c>
      <c r="P113" s="349"/>
      <c r="Q113" s="349"/>
      <c r="R113" s="349"/>
      <c r="S113" s="349"/>
      <c r="T113" s="349"/>
      <c r="U113" s="349"/>
      <c r="V113" s="349"/>
      <c r="W113" s="349"/>
      <c r="X113" s="432"/>
    </row>
    <row r="114" spans="1:24" ht="86.25" customHeight="1" x14ac:dyDescent="0.25">
      <c r="A114" s="364" t="s">
        <v>33</v>
      </c>
      <c r="B114" s="364"/>
      <c r="C114" s="222" t="s">
        <v>1107</v>
      </c>
      <c r="D114" s="224" t="s">
        <v>1423</v>
      </c>
      <c r="E114" s="224" t="s">
        <v>1952</v>
      </c>
      <c r="F114" s="224" t="s">
        <v>1952</v>
      </c>
      <c r="G114" s="224" t="s">
        <v>123</v>
      </c>
      <c r="H114" s="229" t="s">
        <v>323</v>
      </c>
      <c r="I114" s="361"/>
      <c r="J114" s="234" t="s">
        <v>2006</v>
      </c>
      <c r="K114" s="432"/>
      <c r="L114" s="349"/>
      <c r="M114" s="349"/>
      <c r="N114" s="349"/>
      <c r="O114" s="350" t="s">
        <v>3435</v>
      </c>
      <c r="P114" s="349"/>
      <c r="Q114" s="349"/>
      <c r="R114" s="349"/>
      <c r="S114" s="349"/>
      <c r="T114" s="349"/>
      <c r="U114" s="349"/>
      <c r="V114" s="349"/>
      <c r="W114" s="349"/>
      <c r="X114" s="432"/>
    </row>
    <row r="115" spans="1:24" ht="27.6" x14ac:dyDescent="0.25">
      <c r="A115" s="364" t="s">
        <v>34</v>
      </c>
      <c r="B115" s="364"/>
      <c r="C115" s="222" t="s">
        <v>1107</v>
      </c>
      <c r="D115" s="224" t="s">
        <v>1423</v>
      </c>
      <c r="E115" s="224" t="s">
        <v>1952</v>
      </c>
      <c r="F115" s="224" t="s">
        <v>1952</v>
      </c>
      <c r="G115" s="224" t="s">
        <v>1599</v>
      </c>
      <c r="H115" s="229" t="s">
        <v>323</v>
      </c>
      <c r="I115" s="361"/>
      <c r="J115" s="234" t="s">
        <v>2006</v>
      </c>
      <c r="K115" s="432"/>
      <c r="L115" s="349"/>
      <c r="M115" s="349"/>
      <c r="N115" s="349"/>
      <c r="O115" s="350" t="s">
        <v>3436</v>
      </c>
      <c r="P115" s="349"/>
      <c r="Q115" s="349"/>
      <c r="R115" s="349"/>
      <c r="S115" s="349"/>
      <c r="T115" s="349"/>
      <c r="U115" s="349"/>
      <c r="V115" s="349"/>
      <c r="W115" s="349"/>
      <c r="X115" s="432"/>
    </row>
    <row r="116" spans="1:24" x14ac:dyDescent="0.25">
      <c r="A116" s="365"/>
      <c r="B116" s="365"/>
      <c r="C116" s="136"/>
      <c r="D116" s="136"/>
      <c r="E116" s="136"/>
      <c r="F116" s="136"/>
      <c r="G116" s="238"/>
      <c r="H116" s="136"/>
      <c r="I116" s="136"/>
      <c r="K116" s="449"/>
      <c r="L116" s="239"/>
      <c r="M116" s="239"/>
      <c r="N116" s="239"/>
      <c r="O116" s="239"/>
      <c r="P116" s="239"/>
      <c r="Q116" s="239"/>
      <c r="R116" s="239"/>
      <c r="S116" s="239"/>
      <c r="T116" s="239"/>
      <c r="U116" s="239"/>
      <c r="V116" s="239"/>
      <c r="W116" s="239"/>
      <c r="X116" s="449"/>
    </row>
    <row r="117" spans="1:24" x14ac:dyDescent="0.25">
      <c r="A117" s="365"/>
      <c r="B117" s="365"/>
      <c r="C117" s="136"/>
      <c r="D117" s="136"/>
      <c r="E117" s="136"/>
      <c r="F117" s="136"/>
      <c r="G117" s="238"/>
      <c r="H117" s="136"/>
      <c r="I117" s="136"/>
      <c r="K117" s="449"/>
      <c r="L117" s="239"/>
      <c r="M117" s="239"/>
      <c r="N117" s="239"/>
      <c r="O117" s="239"/>
      <c r="P117" s="239"/>
      <c r="Q117" s="239"/>
      <c r="R117" s="239"/>
      <c r="S117" s="239"/>
      <c r="T117" s="239"/>
      <c r="U117" s="239"/>
      <c r="V117" s="239"/>
      <c r="W117" s="239"/>
      <c r="X117" s="449"/>
    </row>
    <row r="118" spans="1:24" x14ac:dyDescent="0.25">
      <c r="A118" s="365"/>
      <c r="B118" s="365"/>
      <c r="C118" s="136"/>
      <c r="D118" s="136"/>
      <c r="E118" s="136"/>
      <c r="F118" s="136"/>
      <c r="G118" s="238"/>
      <c r="H118" s="136"/>
      <c r="I118" s="136"/>
      <c r="K118" s="449"/>
      <c r="L118" s="239"/>
      <c r="M118" s="239"/>
      <c r="N118" s="239"/>
      <c r="O118" s="239"/>
      <c r="P118" s="239"/>
      <c r="Q118" s="239"/>
      <c r="R118" s="239"/>
      <c r="S118" s="239"/>
      <c r="T118" s="239"/>
      <c r="U118" s="239"/>
      <c r="V118" s="239"/>
      <c r="W118" s="239"/>
      <c r="X118" s="449"/>
    </row>
    <row r="119" spans="1:24" x14ac:dyDescent="0.25">
      <c r="A119" s="365"/>
      <c r="B119" s="365"/>
      <c r="C119" s="136"/>
      <c r="D119" s="136"/>
      <c r="E119" s="136"/>
      <c r="F119" s="136"/>
      <c r="G119" s="238"/>
      <c r="H119" s="136"/>
      <c r="I119" s="136"/>
      <c r="K119" s="449"/>
      <c r="L119" s="239"/>
      <c r="M119" s="239"/>
      <c r="N119" s="239"/>
      <c r="O119" s="239"/>
      <c r="P119" s="239"/>
      <c r="Q119" s="239"/>
      <c r="R119" s="239"/>
      <c r="S119" s="239"/>
      <c r="T119" s="239"/>
      <c r="U119" s="239"/>
      <c r="V119" s="239"/>
      <c r="W119" s="239"/>
      <c r="X119" s="449"/>
    </row>
    <row r="120" spans="1:24" x14ac:dyDescent="0.25">
      <c r="A120" s="365"/>
      <c r="B120" s="365"/>
      <c r="C120" s="136"/>
      <c r="D120" s="136"/>
      <c r="E120" s="136"/>
      <c r="F120" s="136"/>
      <c r="G120" s="238"/>
      <c r="H120" s="136"/>
      <c r="I120" s="136"/>
      <c r="K120" s="449"/>
      <c r="L120" s="239"/>
      <c r="M120" s="239"/>
      <c r="N120" s="239"/>
      <c r="O120" s="239"/>
      <c r="P120" s="239"/>
      <c r="Q120" s="239"/>
      <c r="R120" s="239"/>
      <c r="S120" s="239"/>
      <c r="T120" s="239"/>
      <c r="U120" s="239"/>
      <c r="V120" s="239"/>
      <c r="W120" s="239"/>
      <c r="X120" s="449"/>
    </row>
    <row r="121" spans="1:24" x14ac:dyDescent="0.25">
      <c r="A121" s="365"/>
      <c r="B121" s="365"/>
      <c r="C121" s="136"/>
      <c r="D121" s="136"/>
      <c r="E121" s="136"/>
      <c r="F121" s="136"/>
      <c r="G121" s="238"/>
      <c r="H121" s="136"/>
      <c r="I121" s="136"/>
      <c r="K121" s="449"/>
      <c r="L121" s="239"/>
      <c r="M121" s="239"/>
      <c r="N121" s="239"/>
      <c r="O121" s="239"/>
      <c r="P121" s="239"/>
      <c r="Q121" s="239"/>
      <c r="R121" s="239"/>
      <c r="S121" s="239"/>
      <c r="T121" s="239"/>
      <c r="U121" s="239"/>
      <c r="V121" s="239"/>
      <c r="W121" s="239"/>
      <c r="X121" s="449"/>
    </row>
    <row r="122" spans="1:24" x14ac:dyDescent="0.25">
      <c r="A122" s="365"/>
      <c r="B122" s="365"/>
      <c r="C122" s="136"/>
      <c r="D122" s="136"/>
      <c r="E122" s="136"/>
      <c r="F122" s="136"/>
      <c r="G122" s="238"/>
      <c r="H122" s="136"/>
      <c r="I122" s="136"/>
      <c r="K122" s="449"/>
      <c r="L122" s="239"/>
      <c r="M122" s="239"/>
      <c r="N122" s="239"/>
      <c r="O122" s="239"/>
      <c r="P122" s="239"/>
      <c r="Q122" s="239"/>
      <c r="R122" s="239"/>
      <c r="S122" s="239"/>
      <c r="T122" s="239"/>
      <c r="U122" s="239"/>
      <c r="V122" s="239"/>
      <c r="W122" s="239"/>
      <c r="X122" s="449"/>
    </row>
    <row r="123" spans="1:24" x14ac:dyDescent="0.25">
      <c r="A123" s="365"/>
      <c r="B123" s="365"/>
      <c r="C123" s="136"/>
      <c r="D123" s="136"/>
      <c r="E123" s="136"/>
      <c r="F123" s="136"/>
      <c r="G123" s="238"/>
      <c r="H123" s="136"/>
      <c r="I123" s="136"/>
      <c r="K123" s="449"/>
      <c r="L123" s="239"/>
      <c r="M123" s="239"/>
      <c r="N123" s="239"/>
      <c r="O123" s="239"/>
      <c r="P123" s="239"/>
      <c r="Q123" s="239"/>
      <c r="R123" s="239"/>
      <c r="S123" s="239"/>
      <c r="T123" s="239"/>
      <c r="U123" s="239"/>
      <c r="V123" s="239"/>
      <c r="W123" s="239"/>
      <c r="X123" s="449"/>
    </row>
    <row r="124" spans="1:24" x14ac:dyDescent="0.25">
      <c r="A124" s="365"/>
      <c r="B124" s="365"/>
      <c r="C124" s="136"/>
      <c r="D124" s="136"/>
      <c r="E124" s="136"/>
      <c r="F124" s="136"/>
      <c r="G124" s="238"/>
      <c r="H124" s="136"/>
      <c r="I124" s="136"/>
      <c r="K124" s="449"/>
      <c r="L124" s="239"/>
      <c r="M124" s="239"/>
      <c r="N124" s="239"/>
      <c r="O124" s="239"/>
      <c r="P124" s="239"/>
      <c r="Q124" s="239"/>
      <c r="R124" s="239"/>
      <c r="S124" s="239"/>
      <c r="T124" s="239"/>
      <c r="U124" s="239"/>
      <c r="V124" s="239"/>
      <c r="W124" s="239"/>
      <c r="X124" s="449"/>
    </row>
    <row r="125" spans="1:24" x14ac:dyDescent="0.25">
      <c r="A125" s="365"/>
      <c r="B125" s="365"/>
      <c r="C125" s="136"/>
      <c r="D125" s="136"/>
      <c r="E125" s="136"/>
      <c r="F125" s="136"/>
      <c r="G125" s="238"/>
      <c r="H125" s="136"/>
      <c r="I125" s="136"/>
      <c r="K125" s="449"/>
      <c r="L125" s="239"/>
      <c r="M125" s="239"/>
      <c r="N125" s="239"/>
      <c r="O125" s="239"/>
      <c r="P125" s="239"/>
      <c r="Q125" s="239"/>
      <c r="R125" s="239"/>
      <c r="S125" s="239"/>
      <c r="T125" s="239"/>
      <c r="U125" s="239"/>
      <c r="V125" s="239"/>
      <c r="W125" s="239"/>
      <c r="X125" s="449"/>
    </row>
    <row r="126" spans="1:24" x14ac:dyDescent="0.25">
      <c r="A126" s="365"/>
      <c r="B126" s="365"/>
      <c r="C126" s="136"/>
      <c r="D126" s="136"/>
      <c r="E126" s="136"/>
      <c r="F126" s="136"/>
      <c r="G126" s="238"/>
      <c r="H126" s="136"/>
      <c r="I126" s="136"/>
      <c r="K126" s="449"/>
      <c r="L126" s="239"/>
      <c r="M126" s="239"/>
      <c r="N126" s="239"/>
      <c r="O126" s="239"/>
      <c r="P126" s="239"/>
      <c r="Q126" s="239"/>
      <c r="R126" s="239"/>
      <c r="S126" s="239"/>
      <c r="T126" s="239"/>
      <c r="U126" s="239"/>
      <c r="V126" s="239"/>
      <c r="W126" s="239"/>
      <c r="X126" s="449"/>
    </row>
    <row r="127" spans="1:24" x14ac:dyDescent="0.25">
      <c r="A127" s="365"/>
      <c r="B127" s="365"/>
      <c r="C127" s="136"/>
      <c r="D127" s="136"/>
      <c r="E127" s="136"/>
      <c r="F127" s="136"/>
      <c r="G127" s="238"/>
      <c r="H127" s="136"/>
      <c r="I127" s="136"/>
      <c r="K127" s="449"/>
      <c r="L127" s="239"/>
      <c r="M127" s="239"/>
      <c r="N127" s="239"/>
      <c r="O127" s="239"/>
      <c r="P127" s="239"/>
      <c r="Q127" s="239"/>
      <c r="R127" s="239"/>
      <c r="S127" s="239"/>
      <c r="T127" s="239"/>
      <c r="U127" s="239"/>
      <c r="V127" s="239"/>
      <c r="W127" s="239"/>
      <c r="X127" s="449"/>
    </row>
    <row r="128" spans="1:24" x14ac:dyDescent="0.25">
      <c r="A128" s="365"/>
      <c r="B128" s="365"/>
      <c r="C128" s="136"/>
      <c r="D128" s="136"/>
      <c r="E128" s="136"/>
      <c r="F128" s="136"/>
      <c r="G128" s="238"/>
      <c r="H128" s="136"/>
      <c r="I128" s="136"/>
      <c r="K128" s="449"/>
      <c r="L128" s="239"/>
      <c r="M128" s="239"/>
      <c r="N128" s="239"/>
      <c r="O128" s="239"/>
      <c r="P128" s="239"/>
      <c r="Q128" s="239"/>
      <c r="R128" s="239"/>
      <c r="S128" s="239"/>
      <c r="T128" s="239"/>
      <c r="U128" s="239"/>
      <c r="V128" s="239"/>
      <c r="W128" s="239"/>
      <c r="X128" s="449"/>
    </row>
    <row r="129" spans="1:24" x14ac:dyDescent="0.25">
      <c r="A129" s="365"/>
      <c r="B129" s="365"/>
      <c r="C129" s="136"/>
      <c r="D129" s="136"/>
      <c r="E129" s="136"/>
      <c r="F129" s="136"/>
      <c r="G129" s="238"/>
      <c r="H129" s="136"/>
      <c r="I129" s="136"/>
      <c r="K129" s="449"/>
      <c r="L129" s="239"/>
      <c r="M129" s="239"/>
      <c r="N129" s="239"/>
      <c r="O129" s="239"/>
      <c r="P129" s="239"/>
      <c r="Q129" s="239"/>
      <c r="R129" s="239"/>
      <c r="S129" s="239"/>
      <c r="T129" s="239"/>
      <c r="U129" s="239"/>
      <c r="V129" s="239"/>
      <c r="W129" s="239"/>
      <c r="X129" s="449"/>
    </row>
    <row r="130" spans="1:24" x14ac:dyDescent="0.25">
      <c r="A130" s="365"/>
      <c r="B130" s="365"/>
      <c r="C130" s="136"/>
      <c r="D130" s="136"/>
      <c r="E130" s="136"/>
      <c r="F130" s="136"/>
      <c r="G130" s="238"/>
      <c r="H130" s="136"/>
      <c r="I130" s="136"/>
      <c r="K130" s="449"/>
      <c r="L130" s="239"/>
      <c r="M130" s="239"/>
      <c r="N130" s="239"/>
      <c r="O130" s="239"/>
      <c r="P130" s="239"/>
      <c r="Q130" s="239"/>
      <c r="R130" s="239"/>
      <c r="S130" s="239"/>
      <c r="T130" s="239"/>
      <c r="U130" s="239"/>
      <c r="V130" s="239"/>
      <c r="W130" s="239"/>
      <c r="X130" s="449"/>
    </row>
    <row r="131" spans="1:24" x14ac:dyDescent="0.25">
      <c r="A131" s="365"/>
      <c r="B131" s="365"/>
      <c r="C131" s="136"/>
      <c r="D131" s="136"/>
      <c r="E131" s="136"/>
      <c r="F131" s="136"/>
      <c r="G131" s="238"/>
      <c r="H131" s="136"/>
      <c r="I131" s="136"/>
      <c r="K131" s="449"/>
      <c r="L131" s="239"/>
      <c r="M131" s="239"/>
      <c r="N131" s="239"/>
      <c r="O131" s="239"/>
      <c r="P131" s="239"/>
      <c r="Q131" s="239"/>
      <c r="R131" s="239"/>
      <c r="S131" s="239"/>
      <c r="T131" s="239"/>
      <c r="U131" s="239"/>
      <c r="V131" s="239"/>
      <c r="W131" s="239"/>
      <c r="X131" s="449"/>
    </row>
    <row r="132" spans="1:24" x14ac:dyDescent="0.25">
      <c r="A132" s="365"/>
      <c r="B132" s="365"/>
      <c r="C132" s="136"/>
      <c r="D132" s="136"/>
      <c r="E132" s="136"/>
      <c r="F132" s="136"/>
      <c r="G132" s="238"/>
      <c r="H132" s="136"/>
      <c r="I132" s="136"/>
      <c r="K132" s="449"/>
      <c r="L132" s="239"/>
      <c r="M132" s="239"/>
      <c r="N132" s="239"/>
      <c r="O132" s="239"/>
      <c r="P132" s="239"/>
      <c r="Q132" s="239"/>
      <c r="R132" s="239"/>
      <c r="S132" s="239"/>
      <c r="T132" s="239"/>
      <c r="U132" s="239"/>
      <c r="V132" s="239"/>
      <c r="W132" s="239"/>
      <c r="X132" s="449"/>
    </row>
    <row r="133" spans="1:24" x14ac:dyDescent="0.25">
      <c r="A133" s="365"/>
      <c r="B133" s="365"/>
      <c r="C133" s="136"/>
      <c r="D133" s="136"/>
      <c r="E133" s="136"/>
      <c r="F133" s="136"/>
      <c r="G133" s="238"/>
      <c r="H133" s="136"/>
      <c r="I133" s="136"/>
      <c r="K133" s="449"/>
      <c r="L133" s="239"/>
      <c r="M133" s="239"/>
      <c r="N133" s="239"/>
      <c r="O133" s="239"/>
      <c r="P133" s="239"/>
      <c r="Q133" s="239"/>
      <c r="R133" s="239"/>
      <c r="S133" s="239"/>
      <c r="T133" s="239"/>
      <c r="U133" s="239"/>
      <c r="V133" s="239"/>
      <c r="W133" s="239"/>
      <c r="X133" s="449"/>
    </row>
    <row r="134" spans="1:24" x14ac:dyDescent="0.25">
      <c r="A134" s="365"/>
      <c r="B134" s="365"/>
      <c r="C134" s="136"/>
      <c r="D134" s="136"/>
      <c r="E134" s="136"/>
      <c r="F134" s="136"/>
      <c r="G134" s="238"/>
      <c r="H134" s="136"/>
      <c r="I134" s="136"/>
      <c r="K134" s="449"/>
      <c r="L134" s="239"/>
      <c r="M134" s="239"/>
      <c r="N134" s="239"/>
      <c r="O134" s="239"/>
      <c r="P134" s="239"/>
      <c r="Q134" s="239"/>
      <c r="R134" s="239"/>
      <c r="S134" s="239"/>
      <c r="T134" s="239"/>
      <c r="U134" s="239"/>
      <c r="V134" s="239"/>
      <c r="W134" s="239"/>
      <c r="X134" s="449"/>
    </row>
    <row r="135" spans="1:24" x14ac:dyDescent="0.25">
      <c r="A135" s="365"/>
      <c r="B135" s="365"/>
      <c r="C135" s="136"/>
      <c r="D135" s="136"/>
      <c r="E135" s="136"/>
      <c r="F135" s="136"/>
      <c r="G135" s="238"/>
      <c r="H135" s="136"/>
      <c r="I135" s="136"/>
      <c r="K135" s="449"/>
      <c r="L135" s="239"/>
      <c r="M135" s="239"/>
      <c r="N135" s="239"/>
      <c r="O135" s="239"/>
      <c r="P135" s="239"/>
      <c r="Q135" s="239"/>
      <c r="R135" s="239"/>
      <c r="S135" s="239"/>
      <c r="T135" s="239"/>
      <c r="U135" s="239"/>
      <c r="V135" s="239"/>
      <c r="W135" s="239"/>
      <c r="X135" s="449"/>
    </row>
    <row r="136" spans="1:24" x14ac:dyDescent="0.25">
      <c r="A136" s="365"/>
      <c r="B136" s="365"/>
      <c r="C136" s="136"/>
      <c r="D136" s="136"/>
      <c r="E136" s="136"/>
      <c r="F136" s="136"/>
      <c r="G136" s="238"/>
      <c r="H136" s="136"/>
      <c r="I136" s="136"/>
      <c r="K136" s="449"/>
      <c r="L136" s="239"/>
      <c r="M136" s="239"/>
      <c r="N136" s="239"/>
      <c r="O136" s="239"/>
      <c r="P136" s="239"/>
      <c r="Q136" s="239"/>
      <c r="R136" s="239"/>
      <c r="S136" s="239"/>
      <c r="T136" s="239"/>
      <c r="U136" s="239"/>
      <c r="V136" s="239"/>
      <c r="W136" s="239"/>
      <c r="X136" s="449"/>
    </row>
    <row r="137" spans="1:24" x14ac:dyDescent="0.25">
      <c r="A137" s="365"/>
      <c r="B137" s="365"/>
      <c r="C137" s="136"/>
      <c r="D137" s="136"/>
      <c r="E137" s="136"/>
      <c r="F137" s="136"/>
      <c r="G137" s="238"/>
      <c r="H137" s="136"/>
      <c r="I137" s="136"/>
      <c r="K137" s="449"/>
      <c r="L137" s="239"/>
      <c r="M137" s="239"/>
      <c r="N137" s="239"/>
      <c r="O137" s="239"/>
      <c r="P137" s="239"/>
      <c r="Q137" s="239"/>
      <c r="R137" s="239"/>
      <c r="S137" s="239"/>
      <c r="T137" s="239"/>
      <c r="U137" s="239"/>
      <c r="V137" s="239"/>
      <c r="W137" s="239"/>
      <c r="X137" s="449"/>
    </row>
    <row r="138" spans="1:24" x14ac:dyDescent="0.25">
      <c r="A138" s="365"/>
      <c r="B138" s="365"/>
      <c r="C138" s="136"/>
      <c r="D138" s="136"/>
      <c r="E138" s="136"/>
      <c r="F138" s="136"/>
      <c r="G138" s="238"/>
      <c r="H138" s="136"/>
      <c r="I138" s="136"/>
      <c r="K138" s="449"/>
      <c r="L138" s="239"/>
      <c r="M138" s="239"/>
      <c r="N138" s="239"/>
      <c r="O138" s="239"/>
      <c r="P138" s="239"/>
      <c r="Q138" s="239"/>
      <c r="R138" s="239"/>
      <c r="S138" s="239"/>
      <c r="T138" s="239"/>
      <c r="U138" s="239"/>
      <c r="V138" s="239"/>
      <c r="W138" s="239"/>
      <c r="X138" s="449"/>
    </row>
    <row r="139" spans="1:24" x14ac:dyDescent="0.25">
      <c r="A139" s="365"/>
      <c r="B139" s="365"/>
      <c r="C139" s="136"/>
      <c r="D139" s="136"/>
      <c r="E139" s="136"/>
      <c r="F139" s="136"/>
      <c r="G139" s="238"/>
      <c r="H139" s="136"/>
      <c r="I139" s="136"/>
      <c r="K139" s="449"/>
      <c r="L139" s="239"/>
      <c r="M139" s="239"/>
      <c r="N139" s="239"/>
      <c r="O139" s="239"/>
      <c r="P139" s="239"/>
      <c r="Q139" s="239"/>
      <c r="R139" s="239"/>
      <c r="S139" s="239"/>
      <c r="T139" s="239"/>
      <c r="U139" s="239"/>
      <c r="V139" s="239"/>
      <c r="W139" s="239"/>
      <c r="X139" s="449"/>
    </row>
    <row r="140" spans="1:24" x14ac:dyDescent="0.25">
      <c r="A140" s="365"/>
      <c r="B140" s="365"/>
      <c r="C140" s="136"/>
      <c r="D140" s="136"/>
      <c r="E140" s="136"/>
      <c r="F140" s="136"/>
      <c r="G140" s="238"/>
      <c r="H140" s="136"/>
      <c r="I140" s="136"/>
      <c r="K140" s="449"/>
      <c r="L140" s="239"/>
      <c r="M140" s="239"/>
      <c r="N140" s="239"/>
      <c r="O140" s="239"/>
      <c r="P140" s="239"/>
      <c r="Q140" s="239"/>
      <c r="R140" s="239"/>
      <c r="S140" s="239"/>
      <c r="T140" s="239"/>
      <c r="U140" s="239"/>
      <c r="V140" s="239"/>
      <c r="W140" s="239"/>
      <c r="X140" s="449"/>
    </row>
    <row r="141" spans="1:24" x14ac:dyDescent="0.25">
      <c r="A141" s="365"/>
      <c r="B141" s="365"/>
      <c r="C141" s="136"/>
      <c r="D141" s="136"/>
      <c r="E141" s="136"/>
      <c r="F141" s="136"/>
      <c r="G141" s="238"/>
      <c r="H141" s="136"/>
      <c r="I141" s="136"/>
      <c r="K141" s="449"/>
      <c r="L141" s="239"/>
      <c r="M141" s="239"/>
      <c r="N141" s="239"/>
      <c r="O141" s="239"/>
      <c r="P141" s="239"/>
      <c r="Q141" s="239"/>
      <c r="R141" s="239"/>
      <c r="S141" s="239"/>
      <c r="T141" s="239"/>
      <c r="U141" s="239"/>
      <c r="V141" s="239"/>
      <c r="W141" s="239"/>
      <c r="X141" s="449"/>
    </row>
    <row r="142" spans="1:24" x14ac:dyDescent="0.25">
      <c r="A142" s="365"/>
      <c r="B142" s="365"/>
      <c r="C142" s="136"/>
      <c r="D142" s="136"/>
      <c r="E142" s="136"/>
      <c r="F142" s="136"/>
      <c r="G142" s="238"/>
      <c r="H142" s="136"/>
      <c r="I142" s="136"/>
      <c r="K142" s="449"/>
      <c r="L142" s="239"/>
      <c r="M142" s="239"/>
      <c r="N142" s="239"/>
      <c r="O142" s="239"/>
      <c r="P142" s="239"/>
      <c r="Q142" s="239"/>
      <c r="R142" s="239"/>
      <c r="S142" s="239"/>
      <c r="T142" s="239"/>
      <c r="U142" s="239"/>
      <c r="V142" s="239"/>
      <c r="W142" s="239"/>
      <c r="X142" s="449"/>
    </row>
    <row r="143" spans="1:24" x14ac:dyDescent="0.25">
      <c r="A143" s="365"/>
      <c r="B143" s="365"/>
      <c r="C143" s="136"/>
      <c r="D143" s="136"/>
      <c r="E143" s="136"/>
      <c r="F143" s="136"/>
      <c r="G143" s="238"/>
      <c r="H143" s="136"/>
      <c r="I143" s="136"/>
      <c r="K143" s="449"/>
      <c r="L143" s="239"/>
      <c r="M143" s="239"/>
      <c r="N143" s="239"/>
      <c r="O143" s="239"/>
      <c r="P143" s="239"/>
      <c r="Q143" s="239"/>
      <c r="R143" s="239"/>
      <c r="S143" s="239"/>
      <c r="T143" s="239"/>
      <c r="U143" s="239"/>
      <c r="V143" s="239"/>
      <c r="W143" s="239"/>
      <c r="X143" s="449"/>
    </row>
    <row r="144" spans="1:24" x14ac:dyDescent="0.25">
      <c r="A144" s="365"/>
      <c r="B144" s="365"/>
      <c r="C144" s="136"/>
      <c r="D144" s="136"/>
      <c r="E144" s="136"/>
      <c r="F144" s="136"/>
      <c r="G144" s="238"/>
      <c r="H144" s="136"/>
      <c r="I144" s="136"/>
      <c r="K144" s="449"/>
      <c r="L144" s="239"/>
      <c r="M144" s="239"/>
      <c r="N144" s="239"/>
      <c r="O144" s="239"/>
      <c r="P144" s="239"/>
      <c r="Q144" s="239"/>
      <c r="R144" s="239"/>
      <c r="S144" s="239"/>
      <c r="T144" s="239"/>
      <c r="U144" s="239"/>
      <c r="V144" s="239"/>
      <c r="W144" s="239"/>
      <c r="X144" s="449"/>
    </row>
    <row r="145" spans="1:24" x14ac:dyDescent="0.25">
      <c r="A145" s="365"/>
      <c r="B145" s="365"/>
      <c r="C145" s="136"/>
      <c r="D145" s="136"/>
      <c r="E145" s="136"/>
      <c r="F145" s="136"/>
      <c r="G145" s="238"/>
      <c r="H145" s="136"/>
      <c r="I145" s="136"/>
      <c r="K145" s="449"/>
      <c r="L145" s="239"/>
      <c r="M145" s="239"/>
      <c r="N145" s="239"/>
      <c r="O145" s="239"/>
      <c r="P145" s="239"/>
      <c r="Q145" s="239"/>
      <c r="R145" s="239"/>
      <c r="S145" s="239"/>
      <c r="T145" s="239"/>
      <c r="U145" s="239"/>
      <c r="V145" s="239"/>
      <c r="W145" s="239"/>
      <c r="X145" s="449"/>
    </row>
    <row r="146" spans="1:24" x14ac:dyDescent="0.25">
      <c r="A146" s="365"/>
      <c r="B146" s="365"/>
      <c r="C146" s="136"/>
      <c r="D146" s="136"/>
      <c r="E146" s="136"/>
      <c r="F146" s="136"/>
      <c r="G146" s="238"/>
      <c r="H146" s="136"/>
      <c r="I146" s="136"/>
      <c r="K146" s="449"/>
      <c r="L146" s="239"/>
      <c r="M146" s="239"/>
      <c r="N146" s="239"/>
      <c r="O146" s="239"/>
      <c r="P146" s="239"/>
      <c r="Q146" s="239"/>
      <c r="R146" s="239"/>
      <c r="S146" s="239"/>
      <c r="T146" s="239"/>
      <c r="U146" s="239"/>
      <c r="V146" s="239"/>
      <c r="W146" s="239"/>
      <c r="X146" s="449"/>
    </row>
    <row r="147" spans="1:24" x14ac:dyDescent="0.25">
      <c r="A147" s="365"/>
      <c r="B147" s="365"/>
      <c r="C147" s="136"/>
      <c r="D147" s="136"/>
      <c r="E147" s="136"/>
      <c r="F147" s="136"/>
      <c r="G147" s="238"/>
      <c r="H147" s="136"/>
      <c r="I147" s="136"/>
      <c r="K147" s="449"/>
      <c r="L147" s="239"/>
      <c r="M147" s="239"/>
      <c r="N147" s="239"/>
      <c r="O147" s="239"/>
      <c r="P147" s="239"/>
      <c r="Q147" s="239"/>
      <c r="R147" s="239"/>
      <c r="S147" s="239"/>
      <c r="T147" s="239"/>
      <c r="U147" s="239"/>
      <c r="V147" s="239"/>
      <c r="W147" s="239"/>
      <c r="X147" s="449"/>
    </row>
    <row r="148" spans="1:24" x14ac:dyDescent="0.25">
      <c r="A148" s="365"/>
      <c r="B148" s="365"/>
      <c r="C148" s="136"/>
      <c r="D148" s="136"/>
      <c r="E148" s="136"/>
      <c r="F148" s="136"/>
      <c r="G148" s="238"/>
      <c r="H148" s="136"/>
      <c r="I148" s="136"/>
      <c r="K148" s="449"/>
      <c r="L148" s="239"/>
      <c r="M148" s="239"/>
      <c r="N148" s="239"/>
      <c r="O148" s="239"/>
      <c r="P148" s="239"/>
      <c r="Q148" s="239"/>
      <c r="R148" s="239"/>
      <c r="S148" s="239"/>
      <c r="T148" s="239"/>
      <c r="U148" s="239"/>
      <c r="V148" s="239"/>
      <c r="W148" s="239"/>
      <c r="X148" s="449"/>
    </row>
    <row r="149" spans="1:24" x14ac:dyDescent="0.25">
      <c r="A149" s="365"/>
      <c r="B149" s="365"/>
      <c r="C149" s="136"/>
      <c r="D149" s="136"/>
      <c r="E149" s="136"/>
      <c r="F149" s="136"/>
      <c r="G149" s="238"/>
      <c r="H149" s="136"/>
      <c r="I149" s="136"/>
      <c r="K149" s="449"/>
      <c r="L149" s="239"/>
      <c r="M149" s="239"/>
      <c r="N149" s="239"/>
      <c r="O149" s="239"/>
      <c r="P149" s="239"/>
      <c r="Q149" s="239"/>
      <c r="R149" s="239"/>
      <c r="S149" s="239"/>
      <c r="T149" s="239"/>
      <c r="U149" s="239"/>
      <c r="V149" s="239"/>
      <c r="W149" s="239"/>
      <c r="X149" s="449"/>
    </row>
    <row r="150" spans="1:24" x14ac:dyDescent="0.25">
      <c r="A150" s="365"/>
      <c r="B150" s="365"/>
      <c r="C150" s="136"/>
      <c r="D150" s="136"/>
      <c r="E150" s="136"/>
      <c r="F150" s="136"/>
      <c r="G150" s="238"/>
      <c r="H150" s="136"/>
      <c r="I150" s="136"/>
      <c r="K150" s="449"/>
      <c r="L150" s="239"/>
      <c r="M150" s="239"/>
      <c r="N150" s="239"/>
      <c r="O150" s="239"/>
      <c r="P150" s="239"/>
      <c r="Q150" s="239"/>
      <c r="R150" s="239"/>
      <c r="S150" s="239"/>
      <c r="T150" s="239"/>
      <c r="U150" s="239"/>
      <c r="V150" s="239"/>
      <c r="W150" s="239"/>
      <c r="X150" s="449"/>
    </row>
    <row r="151" spans="1:24" x14ac:dyDescent="0.25">
      <c r="A151" s="365"/>
      <c r="B151" s="365"/>
      <c r="C151" s="136"/>
      <c r="D151" s="136"/>
      <c r="E151" s="136"/>
      <c r="F151" s="136"/>
      <c r="G151" s="238"/>
      <c r="H151" s="136"/>
      <c r="I151" s="136"/>
      <c r="K151" s="449"/>
      <c r="L151" s="239"/>
      <c r="M151" s="239"/>
      <c r="N151" s="239"/>
      <c r="O151" s="239"/>
      <c r="P151" s="239"/>
      <c r="Q151" s="239"/>
      <c r="R151" s="239"/>
      <c r="S151" s="239"/>
      <c r="T151" s="239"/>
      <c r="U151" s="239"/>
      <c r="V151" s="239"/>
      <c r="W151" s="239"/>
      <c r="X151" s="449"/>
    </row>
    <row r="152" spans="1:24" x14ac:dyDescent="0.25">
      <c r="A152" s="365"/>
      <c r="B152" s="365"/>
      <c r="C152" s="136"/>
      <c r="D152" s="136"/>
      <c r="E152" s="136"/>
      <c r="F152" s="136"/>
      <c r="G152" s="238"/>
      <c r="H152" s="136"/>
      <c r="I152" s="136"/>
      <c r="K152" s="449"/>
      <c r="L152" s="239"/>
      <c r="M152" s="239"/>
      <c r="N152" s="239"/>
      <c r="O152" s="239"/>
      <c r="P152" s="239"/>
      <c r="Q152" s="239"/>
      <c r="R152" s="239"/>
      <c r="S152" s="239"/>
      <c r="T152" s="239"/>
      <c r="U152" s="239"/>
      <c r="V152" s="239"/>
      <c r="W152" s="239"/>
      <c r="X152" s="449"/>
    </row>
    <row r="153" spans="1:24" x14ac:dyDescent="0.25">
      <c r="A153" s="365"/>
      <c r="B153" s="365"/>
      <c r="C153" s="136"/>
      <c r="D153" s="136"/>
      <c r="E153" s="136"/>
      <c r="F153" s="136"/>
      <c r="G153" s="238"/>
      <c r="H153" s="136"/>
      <c r="I153" s="136"/>
      <c r="K153" s="449"/>
      <c r="L153" s="239"/>
      <c r="M153" s="239"/>
      <c r="N153" s="239"/>
      <c r="O153" s="239"/>
      <c r="P153" s="239"/>
      <c r="Q153" s="239"/>
      <c r="R153" s="239"/>
      <c r="S153" s="239"/>
      <c r="T153" s="239"/>
      <c r="U153" s="239"/>
      <c r="V153" s="239"/>
      <c r="W153" s="239"/>
      <c r="X153" s="449"/>
    </row>
    <row r="154" spans="1:24" x14ac:dyDescent="0.25">
      <c r="A154" s="365"/>
      <c r="B154" s="365"/>
      <c r="C154" s="136"/>
      <c r="D154" s="136"/>
      <c r="E154" s="136"/>
      <c r="F154" s="136"/>
      <c r="G154" s="238"/>
      <c r="H154" s="136"/>
      <c r="I154" s="136"/>
      <c r="K154" s="449"/>
      <c r="L154" s="239"/>
      <c r="M154" s="239"/>
      <c r="N154" s="239"/>
      <c r="O154" s="239"/>
      <c r="P154" s="239"/>
      <c r="Q154" s="239"/>
      <c r="R154" s="239"/>
      <c r="S154" s="239"/>
      <c r="T154" s="239"/>
      <c r="U154" s="239"/>
      <c r="V154" s="239"/>
      <c r="W154" s="239"/>
      <c r="X154" s="449"/>
    </row>
    <row r="155" spans="1:24" x14ac:dyDescent="0.25">
      <c r="A155" s="365"/>
      <c r="B155" s="365"/>
      <c r="C155" s="136"/>
      <c r="D155" s="136"/>
      <c r="E155" s="136"/>
      <c r="F155" s="136"/>
      <c r="G155" s="238"/>
      <c r="H155" s="136"/>
      <c r="I155" s="136"/>
      <c r="K155" s="449"/>
      <c r="L155" s="239"/>
      <c r="M155" s="239"/>
      <c r="N155" s="239"/>
      <c r="O155" s="239"/>
      <c r="P155" s="239"/>
      <c r="Q155" s="239"/>
      <c r="R155" s="239"/>
      <c r="S155" s="239"/>
      <c r="T155" s="239"/>
      <c r="U155" s="239"/>
      <c r="V155" s="239"/>
      <c r="W155" s="239"/>
      <c r="X155" s="449"/>
    </row>
    <row r="156" spans="1:24" x14ac:dyDescent="0.25">
      <c r="A156" s="365"/>
      <c r="B156" s="365"/>
      <c r="C156" s="136"/>
      <c r="D156" s="136"/>
      <c r="E156" s="136"/>
      <c r="F156" s="136"/>
      <c r="G156" s="238"/>
      <c r="H156" s="136"/>
      <c r="I156" s="136"/>
      <c r="K156" s="449"/>
      <c r="L156" s="239"/>
      <c r="M156" s="239"/>
      <c r="N156" s="239"/>
      <c r="O156" s="239"/>
      <c r="P156" s="239"/>
      <c r="Q156" s="239"/>
      <c r="R156" s="239"/>
      <c r="S156" s="239"/>
      <c r="T156" s="239"/>
      <c r="U156" s="239"/>
      <c r="V156" s="239"/>
      <c r="W156" s="239"/>
      <c r="X156" s="449"/>
    </row>
    <row r="157" spans="1:24" x14ac:dyDescent="0.25">
      <c r="A157" s="365"/>
      <c r="B157" s="365"/>
      <c r="C157" s="136"/>
      <c r="D157" s="136"/>
      <c r="E157" s="136"/>
      <c r="F157" s="136"/>
      <c r="G157" s="238"/>
      <c r="H157" s="136"/>
      <c r="I157" s="136"/>
      <c r="K157" s="449"/>
      <c r="L157" s="239"/>
      <c r="M157" s="239"/>
      <c r="N157" s="239"/>
      <c r="O157" s="239"/>
      <c r="P157" s="239"/>
      <c r="Q157" s="239"/>
      <c r="R157" s="239"/>
      <c r="S157" s="239"/>
      <c r="T157" s="239"/>
      <c r="U157" s="239"/>
      <c r="V157" s="239"/>
      <c r="W157" s="239"/>
      <c r="X157" s="449"/>
    </row>
    <row r="158" spans="1:24" x14ac:dyDescent="0.25">
      <c r="A158" s="365"/>
      <c r="B158" s="365"/>
      <c r="C158" s="136"/>
      <c r="D158" s="136"/>
      <c r="E158" s="136"/>
      <c r="F158" s="136"/>
      <c r="G158" s="238"/>
      <c r="H158" s="136"/>
      <c r="I158" s="136"/>
      <c r="K158" s="449"/>
      <c r="L158" s="239"/>
      <c r="M158" s="239"/>
      <c r="N158" s="239"/>
      <c r="O158" s="239"/>
      <c r="P158" s="239"/>
      <c r="Q158" s="239"/>
      <c r="R158" s="239"/>
      <c r="S158" s="239"/>
      <c r="T158" s="239"/>
      <c r="U158" s="239"/>
      <c r="V158" s="239"/>
      <c r="W158" s="239"/>
      <c r="X158" s="449"/>
    </row>
    <row r="159" spans="1:24" x14ac:dyDescent="0.25">
      <c r="A159" s="365"/>
      <c r="B159" s="365"/>
      <c r="C159" s="136"/>
      <c r="D159" s="136"/>
      <c r="E159" s="136"/>
      <c r="F159" s="136"/>
      <c r="G159" s="238"/>
      <c r="H159" s="136"/>
      <c r="I159" s="136"/>
      <c r="K159" s="449"/>
      <c r="L159" s="239"/>
      <c r="M159" s="239"/>
      <c r="N159" s="239"/>
      <c r="O159" s="239"/>
      <c r="P159" s="239"/>
      <c r="Q159" s="239"/>
      <c r="R159" s="239"/>
      <c r="S159" s="239"/>
      <c r="T159" s="239"/>
      <c r="U159" s="239"/>
      <c r="V159" s="239"/>
      <c r="W159" s="239"/>
      <c r="X159" s="449"/>
    </row>
    <row r="160" spans="1:24" x14ac:dyDescent="0.25">
      <c r="A160" s="365"/>
      <c r="B160" s="365"/>
      <c r="C160" s="136"/>
      <c r="D160" s="136"/>
      <c r="E160" s="136"/>
      <c r="F160" s="136"/>
      <c r="G160" s="238"/>
      <c r="H160" s="136"/>
      <c r="I160" s="136"/>
      <c r="K160" s="449"/>
      <c r="L160" s="239"/>
      <c r="M160" s="239"/>
      <c r="N160" s="239"/>
      <c r="O160" s="239"/>
      <c r="P160" s="239"/>
      <c r="Q160" s="239"/>
      <c r="R160" s="239"/>
      <c r="S160" s="239"/>
      <c r="T160" s="239"/>
      <c r="U160" s="239"/>
      <c r="V160" s="239"/>
      <c r="W160" s="239"/>
      <c r="X160" s="449"/>
    </row>
    <row r="161" spans="1:24" x14ac:dyDescent="0.25">
      <c r="A161" s="365"/>
      <c r="B161" s="365"/>
      <c r="C161" s="136"/>
      <c r="D161" s="136"/>
      <c r="E161" s="136"/>
      <c r="F161" s="136"/>
      <c r="G161" s="238"/>
      <c r="H161" s="136"/>
      <c r="I161" s="136"/>
      <c r="K161" s="449"/>
      <c r="L161" s="239"/>
      <c r="M161" s="239"/>
      <c r="N161" s="239"/>
      <c r="O161" s="239"/>
      <c r="P161" s="239"/>
      <c r="Q161" s="239"/>
      <c r="R161" s="239"/>
      <c r="S161" s="239"/>
      <c r="T161" s="239"/>
      <c r="U161" s="239"/>
      <c r="V161" s="239"/>
      <c r="W161" s="239"/>
      <c r="X161" s="449"/>
    </row>
    <row r="162" spans="1:24" x14ac:dyDescent="0.25">
      <c r="A162" s="365"/>
      <c r="B162" s="365"/>
      <c r="C162" s="136"/>
      <c r="D162" s="136"/>
      <c r="E162" s="136"/>
      <c r="F162" s="136"/>
      <c r="G162" s="238"/>
      <c r="H162" s="136"/>
      <c r="I162" s="136"/>
      <c r="K162" s="449"/>
      <c r="L162" s="239"/>
      <c r="M162" s="239"/>
      <c r="N162" s="239"/>
      <c r="O162" s="239"/>
      <c r="P162" s="239"/>
      <c r="Q162" s="239"/>
      <c r="R162" s="239"/>
      <c r="S162" s="239"/>
      <c r="T162" s="239"/>
      <c r="U162" s="239"/>
      <c r="V162" s="239"/>
      <c r="W162" s="239"/>
      <c r="X162" s="449"/>
    </row>
    <row r="163" spans="1:24" x14ac:dyDescent="0.25">
      <c r="A163" s="365"/>
      <c r="B163" s="365"/>
      <c r="C163" s="136"/>
      <c r="D163" s="136"/>
      <c r="E163" s="136"/>
      <c r="F163" s="136"/>
      <c r="G163" s="238"/>
      <c r="H163" s="136"/>
      <c r="I163" s="136"/>
      <c r="K163" s="449"/>
      <c r="L163" s="239"/>
      <c r="M163" s="239"/>
      <c r="N163" s="239"/>
      <c r="O163" s="239"/>
      <c r="P163" s="239"/>
      <c r="Q163" s="239"/>
      <c r="R163" s="239"/>
      <c r="S163" s="239"/>
      <c r="T163" s="239"/>
      <c r="U163" s="239"/>
      <c r="V163" s="239"/>
      <c r="W163" s="239"/>
      <c r="X163" s="449"/>
    </row>
    <row r="164" spans="1:24" x14ac:dyDescent="0.25">
      <c r="A164" s="365"/>
      <c r="B164" s="365"/>
      <c r="C164" s="136"/>
      <c r="D164" s="136"/>
      <c r="E164" s="136"/>
      <c r="F164" s="136"/>
      <c r="G164" s="238"/>
      <c r="H164" s="136"/>
      <c r="I164" s="136"/>
      <c r="K164" s="449"/>
      <c r="L164" s="239"/>
      <c r="M164" s="239"/>
      <c r="N164" s="239"/>
      <c r="O164" s="239"/>
      <c r="P164" s="239"/>
      <c r="Q164" s="239"/>
      <c r="R164" s="239"/>
      <c r="S164" s="239"/>
      <c r="T164" s="239"/>
      <c r="U164" s="239"/>
      <c r="V164" s="239"/>
      <c r="W164" s="239"/>
      <c r="X164" s="449"/>
    </row>
    <row r="165" spans="1:24" x14ac:dyDescent="0.25">
      <c r="A165" s="365"/>
      <c r="B165" s="365"/>
      <c r="C165" s="136"/>
      <c r="D165" s="136"/>
      <c r="E165" s="136"/>
      <c r="F165" s="136"/>
      <c r="G165" s="238"/>
      <c r="H165" s="136"/>
      <c r="I165" s="136"/>
      <c r="K165" s="449"/>
      <c r="L165" s="239"/>
      <c r="M165" s="239"/>
      <c r="N165" s="239"/>
      <c r="O165" s="239"/>
      <c r="P165" s="239"/>
      <c r="Q165" s="239"/>
      <c r="R165" s="239"/>
      <c r="S165" s="239"/>
      <c r="T165" s="239"/>
      <c r="U165" s="239"/>
      <c r="V165" s="239"/>
      <c r="W165" s="239"/>
      <c r="X165" s="449"/>
    </row>
    <row r="166" spans="1:24" x14ac:dyDescent="0.25">
      <c r="A166" s="365"/>
      <c r="B166" s="365"/>
      <c r="C166" s="136"/>
      <c r="D166" s="136"/>
      <c r="E166" s="136"/>
      <c r="F166" s="136"/>
      <c r="G166" s="238"/>
      <c r="H166" s="136"/>
      <c r="I166" s="136"/>
      <c r="K166" s="449"/>
      <c r="L166" s="239"/>
      <c r="M166" s="239"/>
      <c r="N166" s="239"/>
      <c r="O166" s="239"/>
      <c r="P166" s="239"/>
      <c r="Q166" s="239"/>
      <c r="R166" s="239"/>
      <c r="S166" s="239"/>
      <c r="T166" s="239"/>
      <c r="U166" s="239"/>
      <c r="V166" s="239"/>
      <c r="W166" s="239"/>
      <c r="X166" s="449"/>
    </row>
    <row r="167" spans="1:24" x14ac:dyDescent="0.25">
      <c r="A167" s="365"/>
      <c r="B167" s="365"/>
      <c r="C167" s="136"/>
      <c r="D167" s="136"/>
      <c r="E167" s="136"/>
      <c r="F167" s="136"/>
      <c r="G167" s="238"/>
      <c r="H167" s="136"/>
      <c r="I167" s="136"/>
      <c r="K167" s="449"/>
      <c r="L167" s="239"/>
      <c r="M167" s="239"/>
      <c r="N167" s="239"/>
      <c r="O167" s="239"/>
      <c r="P167" s="239"/>
      <c r="Q167" s="239"/>
      <c r="R167" s="239"/>
      <c r="S167" s="239"/>
      <c r="T167" s="239"/>
      <c r="U167" s="239"/>
      <c r="V167" s="239"/>
      <c r="W167" s="239"/>
      <c r="X167" s="449"/>
    </row>
    <row r="168" spans="1:24" x14ac:dyDescent="0.25">
      <c r="A168" s="365"/>
      <c r="B168" s="365"/>
      <c r="C168" s="136"/>
      <c r="D168" s="136"/>
      <c r="E168" s="136"/>
      <c r="F168" s="136"/>
      <c r="G168" s="238"/>
      <c r="H168" s="136"/>
      <c r="I168" s="136"/>
      <c r="K168" s="449"/>
      <c r="L168" s="239"/>
      <c r="M168" s="239"/>
      <c r="N168" s="239"/>
      <c r="O168" s="239"/>
      <c r="P168" s="239"/>
      <c r="Q168" s="239"/>
      <c r="R168" s="239"/>
      <c r="S168" s="239"/>
      <c r="T168" s="239"/>
      <c r="U168" s="239"/>
      <c r="V168" s="239"/>
      <c r="W168" s="239"/>
      <c r="X168" s="449"/>
    </row>
    <row r="169" spans="1:24" x14ac:dyDescent="0.25">
      <c r="A169" s="365"/>
      <c r="B169" s="365"/>
      <c r="C169" s="136"/>
      <c r="D169" s="136"/>
      <c r="E169" s="136"/>
      <c r="F169" s="136"/>
      <c r="G169" s="238"/>
      <c r="H169" s="136"/>
      <c r="I169" s="136"/>
      <c r="K169" s="449"/>
      <c r="L169" s="239"/>
      <c r="M169" s="239"/>
      <c r="N169" s="239"/>
      <c r="O169" s="239"/>
      <c r="P169" s="239"/>
      <c r="Q169" s="239"/>
      <c r="R169" s="239"/>
      <c r="S169" s="239"/>
      <c r="T169" s="239"/>
      <c r="U169" s="239"/>
      <c r="V169" s="239"/>
      <c r="W169" s="239"/>
      <c r="X169" s="449"/>
    </row>
    <row r="170" spans="1:24" x14ac:dyDescent="0.25">
      <c r="A170" s="365"/>
      <c r="B170" s="365"/>
      <c r="C170" s="136"/>
      <c r="D170" s="136"/>
      <c r="E170" s="136"/>
      <c r="F170" s="136"/>
      <c r="G170" s="238"/>
      <c r="H170" s="136"/>
      <c r="I170" s="136"/>
      <c r="K170" s="449"/>
      <c r="L170" s="239"/>
      <c r="M170" s="239"/>
      <c r="N170" s="239"/>
      <c r="O170" s="239"/>
      <c r="P170" s="239"/>
      <c r="Q170" s="239"/>
      <c r="R170" s="239"/>
      <c r="S170" s="239"/>
      <c r="T170" s="239"/>
      <c r="U170" s="239"/>
      <c r="V170" s="239"/>
      <c r="W170" s="239"/>
      <c r="X170" s="449"/>
    </row>
    <row r="171" spans="1:24" x14ac:dyDescent="0.25">
      <c r="A171" s="365"/>
      <c r="B171" s="365"/>
      <c r="C171" s="136"/>
      <c r="D171" s="136"/>
      <c r="E171" s="136"/>
      <c r="F171" s="136"/>
      <c r="G171" s="238"/>
      <c r="H171" s="136"/>
      <c r="I171" s="136"/>
      <c r="K171" s="449"/>
      <c r="L171" s="239"/>
      <c r="M171" s="239"/>
      <c r="N171" s="239"/>
      <c r="O171" s="239"/>
      <c r="P171" s="239"/>
      <c r="Q171" s="239"/>
      <c r="R171" s="239"/>
      <c r="S171" s="239"/>
      <c r="T171" s="239"/>
      <c r="U171" s="239"/>
      <c r="V171" s="239"/>
      <c r="W171" s="239"/>
      <c r="X171" s="449"/>
    </row>
    <row r="172" spans="1:24" x14ac:dyDescent="0.25">
      <c r="A172" s="365"/>
      <c r="B172" s="365"/>
      <c r="C172" s="136"/>
      <c r="D172" s="136"/>
      <c r="E172" s="136"/>
      <c r="F172" s="136"/>
      <c r="G172" s="238"/>
      <c r="H172" s="136"/>
      <c r="I172" s="136"/>
      <c r="K172" s="449"/>
      <c r="L172" s="239"/>
      <c r="M172" s="239"/>
      <c r="N172" s="239"/>
      <c r="O172" s="239"/>
      <c r="P172" s="239"/>
      <c r="Q172" s="239"/>
      <c r="R172" s="239"/>
      <c r="S172" s="239"/>
      <c r="T172" s="239"/>
      <c r="U172" s="239"/>
      <c r="V172" s="239"/>
      <c r="W172" s="239"/>
      <c r="X172" s="449"/>
    </row>
    <row r="173" spans="1:24" x14ac:dyDescent="0.25">
      <c r="A173" s="365"/>
      <c r="B173" s="365"/>
      <c r="C173" s="136"/>
      <c r="D173" s="136"/>
      <c r="E173" s="136"/>
      <c r="F173" s="136"/>
      <c r="G173" s="238"/>
      <c r="H173" s="136"/>
      <c r="I173" s="136"/>
      <c r="K173" s="449"/>
      <c r="L173" s="239"/>
      <c r="M173" s="239"/>
      <c r="N173" s="239"/>
      <c r="O173" s="239"/>
      <c r="P173" s="239"/>
      <c r="Q173" s="239"/>
      <c r="R173" s="239"/>
      <c r="S173" s="239"/>
      <c r="T173" s="239"/>
      <c r="U173" s="239"/>
      <c r="V173" s="239"/>
      <c r="W173" s="239"/>
      <c r="X173" s="449"/>
    </row>
    <row r="174" spans="1:24" x14ac:dyDescent="0.25">
      <c r="A174" s="365"/>
      <c r="B174" s="365"/>
      <c r="C174" s="136"/>
      <c r="D174" s="136"/>
      <c r="E174" s="136"/>
      <c r="F174" s="136"/>
      <c r="G174" s="238"/>
      <c r="H174" s="136"/>
      <c r="I174" s="136"/>
      <c r="K174" s="449"/>
      <c r="L174" s="239"/>
      <c r="M174" s="239"/>
      <c r="N174" s="239"/>
      <c r="O174" s="239"/>
      <c r="P174" s="239"/>
      <c r="Q174" s="239"/>
      <c r="R174" s="239"/>
      <c r="S174" s="239"/>
      <c r="T174" s="239"/>
      <c r="U174" s="239"/>
      <c r="V174" s="239"/>
      <c r="W174" s="239"/>
      <c r="X174" s="449"/>
    </row>
    <row r="175" spans="1:24" x14ac:dyDescent="0.25">
      <c r="A175" s="365"/>
      <c r="B175" s="365"/>
      <c r="C175" s="136"/>
      <c r="D175" s="136"/>
      <c r="E175" s="136"/>
      <c r="F175" s="136"/>
      <c r="G175" s="238"/>
      <c r="H175" s="136"/>
      <c r="I175" s="136"/>
      <c r="K175" s="449"/>
      <c r="L175" s="239"/>
      <c r="M175" s="239"/>
      <c r="N175" s="239"/>
      <c r="O175" s="239"/>
      <c r="P175" s="239"/>
      <c r="Q175" s="239"/>
      <c r="R175" s="239"/>
      <c r="S175" s="239"/>
      <c r="T175" s="239"/>
      <c r="U175" s="239"/>
      <c r="V175" s="239"/>
      <c r="W175" s="239"/>
      <c r="X175" s="449"/>
    </row>
    <row r="176" spans="1:24" x14ac:dyDescent="0.25">
      <c r="A176" s="365"/>
      <c r="B176" s="365"/>
      <c r="C176" s="136"/>
      <c r="D176" s="136"/>
      <c r="E176" s="136"/>
      <c r="F176" s="136"/>
      <c r="G176" s="238"/>
      <c r="H176" s="136"/>
      <c r="I176" s="136"/>
      <c r="K176" s="449"/>
      <c r="L176" s="239"/>
      <c r="M176" s="239"/>
      <c r="N176" s="239"/>
      <c r="O176" s="239"/>
      <c r="P176" s="239"/>
      <c r="Q176" s="239"/>
      <c r="R176" s="239"/>
      <c r="S176" s="239"/>
      <c r="T176" s="239"/>
      <c r="U176" s="239"/>
      <c r="V176" s="239"/>
      <c r="W176" s="239"/>
      <c r="X176" s="449"/>
    </row>
    <row r="177" spans="1:24" x14ac:dyDescent="0.25">
      <c r="A177" s="365"/>
      <c r="B177" s="365"/>
      <c r="C177" s="136"/>
      <c r="D177" s="136"/>
      <c r="E177" s="136"/>
      <c r="F177" s="136"/>
      <c r="G177" s="238"/>
      <c r="H177" s="136"/>
      <c r="I177" s="136"/>
      <c r="K177" s="449"/>
      <c r="L177" s="239"/>
      <c r="M177" s="239"/>
      <c r="N177" s="239"/>
      <c r="O177" s="239"/>
      <c r="P177" s="239"/>
      <c r="Q177" s="239"/>
      <c r="R177" s="239"/>
      <c r="S177" s="239"/>
      <c r="T177" s="239"/>
      <c r="U177" s="239"/>
      <c r="V177" s="239"/>
      <c r="W177" s="239"/>
      <c r="X177" s="449"/>
    </row>
    <row r="178" spans="1:24" x14ac:dyDescent="0.25">
      <c r="A178" s="365"/>
      <c r="B178" s="365"/>
      <c r="C178" s="136"/>
      <c r="D178" s="136"/>
      <c r="E178" s="136"/>
      <c r="F178" s="136"/>
      <c r="G178" s="238"/>
      <c r="H178" s="136"/>
      <c r="I178" s="136"/>
      <c r="K178" s="449"/>
      <c r="L178" s="239"/>
      <c r="M178" s="239"/>
      <c r="N178" s="239"/>
      <c r="O178" s="239"/>
      <c r="P178" s="239"/>
      <c r="Q178" s="239"/>
      <c r="R178" s="239"/>
      <c r="S178" s="239"/>
      <c r="T178" s="239"/>
      <c r="U178" s="239"/>
      <c r="V178" s="239"/>
      <c r="W178" s="239"/>
      <c r="X178" s="449"/>
    </row>
    <row r="179" spans="1:24" x14ac:dyDescent="0.25">
      <c r="A179" s="365"/>
      <c r="B179" s="365"/>
      <c r="C179" s="136"/>
      <c r="D179" s="136"/>
      <c r="E179" s="136"/>
      <c r="F179" s="136"/>
      <c r="G179" s="238"/>
      <c r="H179" s="136"/>
      <c r="I179" s="136"/>
      <c r="K179" s="449"/>
      <c r="L179" s="239"/>
      <c r="M179" s="239"/>
      <c r="N179" s="239"/>
      <c r="O179" s="239"/>
      <c r="P179" s="239"/>
      <c r="Q179" s="239"/>
      <c r="R179" s="239"/>
      <c r="S179" s="239"/>
      <c r="T179" s="239"/>
      <c r="U179" s="239"/>
      <c r="V179" s="239"/>
      <c r="W179" s="239"/>
      <c r="X179" s="449"/>
    </row>
    <row r="180" spans="1:24" x14ac:dyDescent="0.25">
      <c r="A180" s="365"/>
      <c r="B180" s="365"/>
      <c r="C180" s="136"/>
      <c r="D180" s="136"/>
      <c r="E180" s="136"/>
      <c r="F180" s="136"/>
      <c r="G180" s="238"/>
      <c r="H180" s="136"/>
      <c r="I180" s="136"/>
      <c r="K180" s="449"/>
      <c r="L180" s="239"/>
      <c r="M180" s="239"/>
      <c r="N180" s="239"/>
      <c r="O180" s="239"/>
      <c r="P180" s="239"/>
      <c r="Q180" s="239"/>
      <c r="R180" s="239"/>
      <c r="S180" s="239"/>
      <c r="T180" s="239"/>
      <c r="U180" s="239"/>
      <c r="V180" s="239"/>
      <c r="W180" s="239"/>
      <c r="X180" s="449"/>
    </row>
    <row r="181" spans="1:24" x14ac:dyDescent="0.25">
      <c r="A181" s="365"/>
      <c r="B181" s="365"/>
      <c r="C181" s="136"/>
      <c r="D181" s="136"/>
      <c r="E181" s="136"/>
      <c r="F181" s="136"/>
      <c r="G181" s="238"/>
      <c r="H181" s="136"/>
      <c r="I181" s="136"/>
      <c r="K181" s="449"/>
      <c r="L181" s="239"/>
      <c r="M181" s="239"/>
      <c r="N181" s="239"/>
      <c r="O181" s="239"/>
      <c r="P181" s="239"/>
      <c r="Q181" s="239"/>
      <c r="R181" s="239"/>
      <c r="S181" s="239"/>
      <c r="T181" s="239"/>
      <c r="U181" s="239"/>
      <c r="V181" s="239"/>
      <c r="W181" s="239"/>
      <c r="X181" s="449"/>
    </row>
    <row r="182" spans="1:24" x14ac:dyDescent="0.25">
      <c r="A182" s="365"/>
      <c r="B182" s="365"/>
      <c r="C182" s="136"/>
      <c r="D182" s="136"/>
      <c r="E182" s="136"/>
      <c r="F182" s="136"/>
      <c r="G182" s="238"/>
      <c r="H182" s="136"/>
      <c r="I182" s="136"/>
      <c r="K182" s="449"/>
      <c r="L182" s="239"/>
      <c r="M182" s="239"/>
      <c r="N182" s="239"/>
      <c r="O182" s="239"/>
      <c r="P182" s="239"/>
      <c r="Q182" s="239"/>
      <c r="R182" s="239"/>
      <c r="S182" s="239"/>
      <c r="T182" s="239"/>
      <c r="U182" s="239"/>
      <c r="V182" s="239"/>
      <c r="W182" s="239"/>
      <c r="X182" s="449"/>
    </row>
    <row r="183" spans="1:24" x14ac:dyDescent="0.25">
      <c r="A183" s="365"/>
      <c r="B183" s="365"/>
      <c r="C183" s="136"/>
      <c r="D183" s="136"/>
      <c r="E183" s="136"/>
      <c r="F183" s="136"/>
      <c r="G183" s="238"/>
      <c r="H183" s="136"/>
      <c r="I183" s="136"/>
      <c r="K183" s="449"/>
      <c r="L183" s="239"/>
      <c r="M183" s="239"/>
      <c r="N183" s="239"/>
      <c r="O183" s="239"/>
      <c r="P183" s="239"/>
      <c r="Q183" s="239"/>
      <c r="R183" s="239"/>
      <c r="S183" s="239"/>
      <c r="T183" s="239"/>
      <c r="U183" s="239"/>
      <c r="V183" s="239"/>
      <c r="W183" s="239"/>
      <c r="X183" s="449"/>
    </row>
    <row r="184" spans="1:24" x14ac:dyDescent="0.25">
      <c r="A184" s="365"/>
      <c r="B184" s="365"/>
      <c r="C184" s="136"/>
      <c r="D184" s="136"/>
      <c r="E184" s="136"/>
      <c r="F184" s="136"/>
      <c r="G184" s="238"/>
      <c r="H184" s="136"/>
      <c r="I184" s="136"/>
      <c r="K184" s="449"/>
      <c r="L184" s="239"/>
      <c r="M184" s="239"/>
      <c r="N184" s="239"/>
      <c r="O184" s="239"/>
      <c r="P184" s="239"/>
      <c r="Q184" s="239"/>
      <c r="R184" s="239"/>
      <c r="S184" s="239"/>
      <c r="T184" s="239"/>
      <c r="U184" s="239"/>
      <c r="V184" s="239"/>
      <c r="W184" s="239"/>
      <c r="X184" s="449"/>
    </row>
    <row r="185" spans="1:24" x14ac:dyDescent="0.25">
      <c r="A185" s="365"/>
      <c r="B185" s="365"/>
      <c r="C185" s="136"/>
      <c r="D185" s="136"/>
      <c r="E185" s="136"/>
      <c r="F185" s="136"/>
      <c r="G185" s="238"/>
      <c r="H185" s="136"/>
      <c r="I185" s="136"/>
      <c r="K185" s="449"/>
      <c r="L185" s="239"/>
      <c r="M185" s="239"/>
      <c r="N185" s="239"/>
      <c r="O185" s="239"/>
      <c r="P185" s="239"/>
      <c r="Q185" s="239"/>
      <c r="R185" s="239"/>
      <c r="S185" s="239"/>
      <c r="T185" s="239"/>
      <c r="U185" s="239"/>
      <c r="V185" s="239"/>
      <c r="W185" s="239"/>
      <c r="X185" s="449"/>
    </row>
    <row r="186" spans="1:24" x14ac:dyDescent="0.25">
      <c r="A186" s="365"/>
      <c r="B186" s="365"/>
      <c r="C186" s="136"/>
      <c r="D186" s="136"/>
      <c r="E186" s="136"/>
      <c r="F186" s="136"/>
      <c r="G186" s="238"/>
      <c r="H186" s="136"/>
      <c r="I186" s="136"/>
      <c r="K186" s="449"/>
      <c r="L186" s="239"/>
      <c r="M186" s="239"/>
      <c r="N186" s="239"/>
      <c r="O186" s="239"/>
      <c r="P186" s="239"/>
      <c r="Q186" s="239"/>
      <c r="R186" s="239"/>
      <c r="S186" s="239"/>
      <c r="T186" s="239"/>
      <c r="U186" s="239"/>
      <c r="V186" s="239"/>
      <c r="W186" s="239"/>
      <c r="X186" s="449"/>
    </row>
    <row r="187" spans="1:24" x14ac:dyDescent="0.25">
      <c r="A187" s="365"/>
      <c r="B187" s="365"/>
      <c r="C187" s="136"/>
      <c r="D187" s="136"/>
      <c r="E187" s="136"/>
      <c r="F187" s="136"/>
      <c r="G187" s="238"/>
      <c r="H187" s="136"/>
      <c r="I187" s="136"/>
      <c r="K187" s="449"/>
      <c r="L187" s="239"/>
      <c r="M187" s="239"/>
      <c r="N187" s="239"/>
      <c r="O187" s="239"/>
      <c r="P187" s="239"/>
      <c r="Q187" s="239"/>
      <c r="R187" s="239"/>
      <c r="S187" s="239"/>
      <c r="T187" s="239"/>
      <c r="U187" s="239"/>
      <c r="V187" s="239"/>
      <c r="W187" s="239"/>
      <c r="X187" s="449"/>
    </row>
    <row r="188" spans="1:24" x14ac:dyDescent="0.25">
      <c r="A188" s="365"/>
      <c r="B188" s="365"/>
      <c r="C188" s="136"/>
      <c r="D188" s="136"/>
      <c r="E188" s="136"/>
      <c r="F188" s="136"/>
      <c r="G188" s="238"/>
      <c r="H188" s="136"/>
      <c r="I188" s="136"/>
      <c r="K188" s="449"/>
      <c r="L188" s="239"/>
      <c r="M188" s="239"/>
      <c r="N188" s="239"/>
      <c r="O188" s="239"/>
      <c r="P188" s="239"/>
      <c r="Q188" s="239"/>
      <c r="R188" s="239"/>
      <c r="S188" s="239"/>
      <c r="T188" s="239"/>
      <c r="U188" s="239"/>
      <c r="V188" s="239"/>
      <c r="W188" s="239"/>
      <c r="X188" s="449"/>
    </row>
    <row r="189" spans="1:24" x14ac:dyDescent="0.25">
      <c r="A189" s="365"/>
      <c r="B189" s="365"/>
      <c r="C189" s="136"/>
      <c r="D189" s="136"/>
      <c r="E189" s="136"/>
      <c r="F189" s="136"/>
      <c r="G189" s="238"/>
      <c r="H189" s="136"/>
      <c r="I189" s="136"/>
      <c r="K189" s="449"/>
      <c r="L189" s="239"/>
      <c r="M189" s="239"/>
      <c r="N189" s="239"/>
      <c r="O189" s="239"/>
      <c r="P189" s="239"/>
      <c r="Q189" s="239"/>
      <c r="R189" s="239"/>
      <c r="S189" s="239"/>
      <c r="T189" s="239"/>
      <c r="U189" s="239"/>
      <c r="V189" s="239"/>
      <c r="W189" s="239"/>
      <c r="X189" s="449"/>
    </row>
    <row r="190" spans="1:24" x14ac:dyDescent="0.25">
      <c r="A190" s="365"/>
      <c r="B190" s="365"/>
      <c r="C190" s="136"/>
      <c r="D190" s="136"/>
      <c r="E190" s="136"/>
      <c r="F190" s="136"/>
      <c r="G190" s="238"/>
      <c r="H190" s="136"/>
      <c r="I190" s="136"/>
      <c r="K190" s="449"/>
      <c r="L190" s="239"/>
      <c r="M190" s="239"/>
      <c r="N190" s="239"/>
      <c r="O190" s="239"/>
      <c r="P190" s="239"/>
      <c r="Q190" s="239"/>
      <c r="R190" s="239"/>
      <c r="S190" s="239"/>
      <c r="T190" s="239"/>
      <c r="U190" s="239"/>
      <c r="V190" s="239"/>
      <c r="W190" s="239"/>
      <c r="X190" s="449"/>
    </row>
    <row r="191" spans="1:24" x14ac:dyDescent="0.25">
      <c r="A191" s="365"/>
      <c r="B191" s="365"/>
      <c r="C191" s="136"/>
      <c r="D191" s="136"/>
      <c r="E191" s="136"/>
      <c r="F191" s="136"/>
      <c r="G191" s="238"/>
      <c r="H191" s="136"/>
      <c r="I191" s="136"/>
      <c r="K191" s="449"/>
      <c r="L191" s="239"/>
      <c r="M191" s="239"/>
      <c r="N191" s="239"/>
      <c r="O191" s="239"/>
      <c r="P191" s="239"/>
      <c r="Q191" s="239"/>
      <c r="R191" s="239"/>
      <c r="S191" s="239"/>
      <c r="T191" s="239"/>
      <c r="U191" s="239"/>
      <c r="V191" s="239"/>
      <c r="W191" s="239"/>
      <c r="X191" s="449"/>
    </row>
    <row r="192" spans="1:24" x14ac:dyDescent="0.25">
      <c r="A192" s="365"/>
      <c r="B192" s="365"/>
      <c r="C192" s="136"/>
      <c r="D192" s="136"/>
      <c r="E192" s="136"/>
      <c r="F192" s="136"/>
      <c r="G192" s="238"/>
      <c r="H192" s="136"/>
      <c r="I192" s="136"/>
      <c r="K192" s="449"/>
      <c r="L192" s="239"/>
      <c r="M192" s="239"/>
      <c r="N192" s="239"/>
      <c r="O192" s="239"/>
      <c r="P192" s="239"/>
      <c r="Q192" s="239"/>
      <c r="R192" s="239"/>
      <c r="S192" s="239"/>
      <c r="T192" s="239"/>
      <c r="U192" s="239"/>
      <c r="V192" s="239"/>
      <c r="W192" s="239"/>
      <c r="X192" s="449"/>
    </row>
    <row r="193" spans="1:24" x14ac:dyDescent="0.25">
      <c r="A193" s="365"/>
      <c r="B193" s="365"/>
      <c r="C193" s="136"/>
      <c r="D193" s="136"/>
      <c r="E193" s="136"/>
      <c r="F193" s="136"/>
      <c r="G193" s="238"/>
      <c r="H193" s="136"/>
      <c r="I193" s="136"/>
      <c r="K193" s="449"/>
      <c r="L193" s="239"/>
      <c r="M193" s="239"/>
      <c r="N193" s="239"/>
      <c r="O193" s="239"/>
      <c r="P193" s="239"/>
      <c r="Q193" s="239"/>
      <c r="R193" s="239"/>
      <c r="S193" s="239"/>
      <c r="T193" s="239"/>
      <c r="U193" s="239"/>
      <c r="V193" s="239"/>
      <c r="W193" s="239"/>
      <c r="X193" s="449"/>
    </row>
    <row r="194" spans="1:24" x14ac:dyDescent="0.25">
      <c r="A194" s="365"/>
      <c r="B194" s="365"/>
      <c r="C194" s="136"/>
      <c r="D194" s="136"/>
      <c r="E194" s="136"/>
      <c r="F194" s="136"/>
      <c r="G194" s="238"/>
      <c r="H194" s="136"/>
      <c r="I194" s="136"/>
      <c r="K194" s="449"/>
      <c r="L194" s="239"/>
      <c r="M194" s="239"/>
      <c r="N194" s="239"/>
      <c r="O194" s="239"/>
      <c r="P194" s="239"/>
      <c r="Q194" s="239"/>
      <c r="R194" s="239"/>
      <c r="S194" s="239"/>
      <c r="T194" s="239"/>
      <c r="U194" s="239"/>
      <c r="V194" s="239"/>
      <c r="W194" s="239"/>
      <c r="X194" s="449"/>
    </row>
    <row r="195" spans="1:24" x14ac:dyDescent="0.25">
      <c r="A195" s="365"/>
      <c r="B195" s="365"/>
      <c r="C195" s="136"/>
      <c r="D195" s="136"/>
      <c r="E195" s="136"/>
      <c r="F195" s="136"/>
      <c r="G195" s="238"/>
      <c r="H195" s="136"/>
      <c r="I195" s="136"/>
      <c r="K195" s="449"/>
      <c r="L195" s="239"/>
      <c r="M195" s="239"/>
      <c r="N195" s="239"/>
      <c r="O195" s="239"/>
      <c r="P195" s="239"/>
      <c r="Q195" s="239"/>
      <c r="R195" s="239"/>
      <c r="S195" s="239"/>
      <c r="T195" s="239"/>
      <c r="U195" s="239"/>
      <c r="V195" s="239"/>
      <c r="W195" s="239"/>
      <c r="X195" s="449"/>
    </row>
    <row r="196" spans="1:24" x14ac:dyDescent="0.25">
      <c r="A196" s="365"/>
      <c r="B196" s="365"/>
      <c r="C196" s="136"/>
      <c r="D196" s="136"/>
      <c r="E196" s="136"/>
      <c r="F196" s="136"/>
      <c r="G196" s="238"/>
      <c r="H196" s="136"/>
      <c r="I196" s="136"/>
      <c r="K196" s="449"/>
      <c r="L196" s="239"/>
      <c r="M196" s="239"/>
      <c r="N196" s="239"/>
      <c r="O196" s="239"/>
      <c r="P196" s="239"/>
      <c r="Q196" s="239"/>
      <c r="R196" s="239"/>
      <c r="S196" s="239"/>
      <c r="T196" s="239"/>
      <c r="U196" s="239"/>
      <c r="V196" s="239"/>
      <c r="W196" s="239"/>
      <c r="X196" s="449"/>
    </row>
    <row r="197" spans="1:24" x14ac:dyDescent="0.25">
      <c r="A197" s="365"/>
      <c r="B197" s="365"/>
      <c r="C197" s="136"/>
      <c r="D197" s="136"/>
      <c r="E197" s="136"/>
      <c r="F197" s="136"/>
      <c r="G197" s="238"/>
      <c r="H197" s="136"/>
      <c r="I197" s="136"/>
      <c r="K197" s="449"/>
      <c r="L197" s="239"/>
      <c r="M197" s="239"/>
      <c r="N197" s="239"/>
      <c r="O197" s="239"/>
      <c r="P197" s="239"/>
      <c r="Q197" s="239"/>
      <c r="R197" s="239"/>
      <c r="S197" s="239"/>
      <c r="T197" s="239"/>
      <c r="U197" s="239"/>
      <c r="V197" s="239"/>
      <c r="W197" s="239"/>
      <c r="X197" s="449"/>
    </row>
    <row r="198" spans="1:24" x14ac:dyDescent="0.25">
      <c r="A198" s="365"/>
      <c r="B198" s="365"/>
      <c r="C198" s="136"/>
      <c r="D198" s="136"/>
      <c r="E198" s="136"/>
      <c r="F198" s="136"/>
      <c r="G198" s="238"/>
      <c r="H198" s="136"/>
      <c r="I198" s="136"/>
      <c r="K198" s="449"/>
      <c r="L198" s="239"/>
      <c r="M198" s="239"/>
      <c r="N198" s="239"/>
      <c r="O198" s="239"/>
      <c r="P198" s="239"/>
      <c r="Q198" s="239"/>
      <c r="R198" s="239"/>
      <c r="S198" s="239"/>
      <c r="T198" s="239"/>
      <c r="U198" s="239"/>
      <c r="V198" s="239"/>
      <c r="W198" s="239"/>
      <c r="X198" s="449"/>
    </row>
    <row r="199" spans="1:24" x14ac:dyDescent="0.25">
      <c r="A199" s="365"/>
      <c r="B199" s="365"/>
      <c r="C199" s="136"/>
      <c r="D199" s="136"/>
      <c r="E199" s="136"/>
      <c r="F199" s="136"/>
      <c r="G199" s="238"/>
      <c r="H199" s="136"/>
      <c r="I199" s="136"/>
      <c r="K199" s="449"/>
      <c r="L199" s="239"/>
      <c r="M199" s="239"/>
      <c r="N199" s="239"/>
      <c r="O199" s="239"/>
      <c r="P199" s="239"/>
      <c r="Q199" s="239"/>
      <c r="R199" s="239"/>
      <c r="S199" s="239"/>
      <c r="T199" s="239"/>
      <c r="U199" s="239"/>
      <c r="V199" s="239"/>
      <c r="W199" s="239"/>
      <c r="X199" s="449"/>
    </row>
    <row r="200" spans="1:24" x14ac:dyDescent="0.25">
      <c r="A200" s="365"/>
      <c r="B200" s="365"/>
      <c r="C200" s="136"/>
      <c r="D200" s="136"/>
      <c r="E200" s="136"/>
      <c r="F200" s="136"/>
      <c r="G200" s="238"/>
      <c r="H200" s="136"/>
      <c r="I200" s="136"/>
      <c r="K200" s="449"/>
      <c r="L200" s="239"/>
      <c r="M200" s="239"/>
      <c r="N200" s="239"/>
      <c r="O200" s="239"/>
      <c r="P200" s="239"/>
      <c r="Q200" s="239"/>
      <c r="R200" s="239"/>
      <c r="S200" s="239"/>
      <c r="T200" s="239"/>
      <c r="U200" s="239"/>
      <c r="V200" s="239"/>
      <c r="W200" s="239"/>
      <c r="X200" s="449"/>
    </row>
    <row r="201" spans="1:24" x14ac:dyDescent="0.25">
      <c r="A201" s="365"/>
      <c r="B201" s="365"/>
      <c r="C201" s="136"/>
      <c r="D201" s="136"/>
      <c r="E201" s="136"/>
      <c r="F201" s="136"/>
      <c r="G201" s="238"/>
      <c r="H201" s="136"/>
      <c r="I201" s="136"/>
      <c r="K201" s="449"/>
      <c r="L201" s="239"/>
      <c r="M201" s="239"/>
      <c r="N201" s="239"/>
      <c r="O201" s="239"/>
      <c r="P201" s="239"/>
      <c r="Q201" s="239"/>
      <c r="R201" s="239"/>
      <c r="S201" s="239"/>
      <c r="T201" s="239"/>
      <c r="U201" s="239"/>
      <c r="V201" s="239"/>
      <c r="W201" s="239"/>
      <c r="X201" s="449"/>
    </row>
    <row r="202" spans="1:24" x14ac:dyDescent="0.25">
      <c r="A202" s="365"/>
      <c r="B202" s="365"/>
      <c r="C202" s="136"/>
      <c r="D202" s="136"/>
      <c r="E202" s="136"/>
      <c r="F202" s="136"/>
      <c r="G202" s="238"/>
      <c r="H202" s="136"/>
      <c r="I202" s="136"/>
      <c r="K202" s="449"/>
      <c r="L202" s="239"/>
      <c r="M202" s="239"/>
      <c r="N202" s="239"/>
      <c r="O202" s="239"/>
      <c r="P202" s="239"/>
      <c r="Q202" s="239"/>
      <c r="R202" s="239"/>
      <c r="S202" s="239"/>
      <c r="T202" s="239"/>
      <c r="U202" s="239"/>
      <c r="V202" s="239"/>
      <c r="W202" s="239"/>
      <c r="X202" s="449"/>
    </row>
    <row r="203" spans="1:24" x14ac:dyDescent="0.25">
      <c r="A203" s="365"/>
      <c r="B203" s="365"/>
      <c r="C203" s="136"/>
      <c r="D203" s="136"/>
      <c r="E203" s="136"/>
      <c r="F203" s="136"/>
      <c r="G203" s="238"/>
      <c r="H203" s="136"/>
      <c r="I203" s="136"/>
      <c r="K203" s="449"/>
      <c r="L203" s="239"/>
      <c r="M203" s="239"/>
      <c r="N203" s="239"/>
      <c r="O203" s="239"/>
      <c r="P203" s="239"/>
      <c r="Q203" s="239"/>
      <c r="R203" s="239"/>
      <c r="S203" s="239"/>
      <c r="T203" s="239"/>
      <c r="U203" s="239"/>
      <c r="V203" s="239"/>
      <c r="W203" s="239"/>
      <c r="X203" s="449"/>
    </row>
    <row r="204" spans="1:24" x14ac:dyDescent="0.25">
      <c r="A204" s="365"/>
      <c r="B204" s="365"/>
      <c r="C204" s="136"/>
      <c r="D204" s="136"/>
      <c r="E204" s="136"/>
      <c r="F204" s="136"/>
      <c r="G204" s="238"/>
      <c r="H204" s="136"/>
      <c r="I204" s="136"/>
      <c r="K204" s="449"/>
      <c r="L204" s="239"/>
      <c r="M204" s="239"/>
      <c r="N204" s="239"/>
      <c r="O204" s="239"/>
      <c r="P204" s="239"/>
      <c r="Q204" s="239"/>
      <c r="R204" s="239"/>
      <c r="S204" s="239"/>
      <c r="T204" s="239"/>
      <c r="U204" s="239"/>
      <c r="V204" s="239"/>
      <c r="W204" s="239"/>
      <c r="X204" s="449"/>
    </row>
    <row r="205" spans="1:24" x14ac:dyDescent="0.25">
      <c r="A205" s="365"/>
      <c r="B205" s="365"/>
      <c r="C205" s="136"/>
      <c r="D205" s="136"/>
      <c r="E205" s="136"/>
      <c r="F205" s="136"/>
      <c r="G205" s="238"/>
      <c r="H205" s="136"/>
      <c r="I205" s="136"/>
      <c r="K205" s="449"/>
      <c r="L205" s="239"/>
      <c r="M205" s="239"/>
      <c r="N205" s="239"/>
      <c r="O205" s="239"/>
      <c r="P205" s="239"/>
      <c r="Q205" s="239"/>
      <c r="R205" s="239"/>
      <c r="S205" s="239"/>
      <c r="T205" s="239"/>
      <c r="U205" s="239"/>
      <c r="V205" s="239"/>
      <c r="W205" s="239"/>
      <c r="X205" s="449"/>
    </row>
    <row r="206" spans="1:24" x14ac:dyDescent="0.25">
      <c r="A206" s="365"/>
      <c r="B206" s="365"/>
      <c r="C206" s="136"/>
      <c r="D206" s="136"/>
      <c r="E206" s="136"/>
      <c r="F206" s="136"/>
      <c r="G206" s="238"/>
      <c r="H206" s="136"/>
      <c r="I206" s="136"/>
      <c r="K206" s="449"/>
      <c r="L206" s="239"/>
      <c r="M206" s="239"/>
      <c r="N206" s="239"/>
      <c r="O206" s="239"/>
      <c r="P206" s="239"/>
      <c r="Q206" s="239"/>
      <c r="R206" s="239"/>
      <c r="S206" s="239"/>
      <c r="T206" s="239"/>
      <c r="U206" s="239"/>
      <c r="V206" s="239"/>
      <c r="W206" s="239"/>
      <c r="X206" s="449"/>
    </row>
    <row r="207" spans="1:24" x14ac:dyDescent="0.25">
      <c r="A207" s="365"/>
      <c r="B207" s="365"/>
      <c r="C207" s="136"/>
      <c r="D207" s="136"/>
      <c r="E207" s="136"/>
      <c r="F207" s="136"/>
      <c r="G207" s="238"/>
      <c r="H207" s="136"/>
      <c r="I207" s="136"/>
      <c r="K207" s="449"/>
      <c r="L207" s="239"/>
      <c r="M207" s="239"/>
      <c r="N207" s="239"/>
      <c r="O207" s="239"/>
      <c r="P207" s="239"/>
      <c r="Q207" s="239"/>
      <c r="R207" s="239"/>
      <c r="S207" s="239"/>
      <c r="T207" s="239"/>
      <c r="U207" s="239"/>
      <c r="V207" s="239"/>
      <c r="W207" s="239"/>
      <c r="X207" s="449"/>
    </row>
    <row r="208" spans="1:24" x14ac:dyDescent="0.25">
      <c r="A208" s="365"/>
      <c r="B208" s="365"/>
      <c r="C208" s="136"/>
      <c r="D208" s="136"/>
      <c r="E208" s="136"/>
      <c r="F208" s="136"/>
      <c r="G208" s="238"/>
      <c r="H208" s="136"/>
      <c r="I208" s="136"/>
      <c r="K208" s="449"/>
      <c r="L208" s="239"/>
      <c r="M208" s="239"/>
      <c r="N208" s="239"/>
      <c r="O208" s="239"/>
      <c r="P208" s="239"/>
      <c r="Q208" s="239"/>
      <c r="R208" s="239"/>
      <c r="S208" s="239"/>
      <c r="T208" s="239"/>
      <c r="U208" s="239"/>
      <c r="V208" s="239"/>
      <c r="W208" s="239"/>
      <c r="X208" s="449"/>
    </row>
    <row r="209" spans="1:24" x14ac:dyDescent="0.25">
      <c r="A209" s="365"/>
      <c r="B209" s="365"/>
      <c r="C209" s="136"/>
      <c r="D209" s="136"/>
      <c r="E209" s="136"/>
      <c r="F209" s="136"/>
      <c r="G209" s="238"/>
      <c r="H209" s="136"/>
      <c r="I209" s="136"/>
      <c r="K209" s="449"/>
      <c r="L209" s="239"/>
      <c r="M209" s="239"/>
      <c r="N209" s="239"/>
      <c r="O209" s="239"/>
      <c r="P209" s="239"/>
      <c r="Q209" s="239"/>
      <c r="R209" s="239"/>
      <c r="S209" s="239"/>
      <c r="T209" s="239"/>
      <c r="U209" s="239"/>
      <c r="V209" s="239"/>
      <c r="W209" s="239"/>
      <c r="X209" s="449"/>
    </row>
    <row r="210" spans="1:24" x14ac:dyDescent="0.25">
      <c r="A210" s="365"/>
      <c r="B210" s="365"/>
      <c r="C210" s="136"/>
      <c r="D210" s="136"/>
      <c r="E210" s="136"/>
      <c r="F210" s="136"/>
      <c r="G210" s="238"/>
      <c r="H210" s="136"/>
      <c r="I210" s="136"/>
      <c r="K210" s="449"/>
      <c r="L210" s="239"/>
      <c r="M210" s="239"/>
      <c r="N210" s="239"/>
      <c r="O210" s="239"/>
      <c r="P210" s="239"/>
      <c r="Q210" s="239"/>
      <c r="R210" s="239"/>
      <c r="S210" s="239"/>
      <c r="T210" s="239"/>
      <c r="U210" s="239"/>
      <c r="V210" s="239"/>
      <c r="W210" s="239"/>
      <c r="X210" s="449"/>
    </row>
    <row r="211" spans="1:24" x14ac:dyDescent="0.25">
      <c r="A211" s="365"/>
      <c r="B211" s="365"/>
      <c r="C211" s="136"/>
      <c r="D211" s="136"/>
      <c r="E211" s="136"/>
      <c r="F211" s="136"/>
      <c r="G211" s="238"/>
      <c r="H211" s="136"/>
      <c r="I211" s="136"/>
      <c r="K211" s="449"/>
      <c r="L211" s="239"/>
      <c r="M211" s="239"/>
      <c r="N211" s="239"/>
      <c r="O211" s="239"/>
      <c r="P211" s="239"/>
      <c r="Q211" s="239"/>
      <c r="R211" s="239"/>
      <c r="S211" s="239"/>
      <c r="T211" s="239"/>
      <c r="U211" s="239"/>
      <c r="V211" s="239"/>
      <c r="W211" s="239"/>
      <c r="X211" s="449"/>
    </row>
    <row r="212" spans="1:24" x14ac:dyDescent="0.25">
      <c r="A212" s="365"/>
      <c r="B212" s="365"/>
      <c r="C212" s="136"/>
      <c r="D212" s="136"/>
      <c r="E212" s="136"/>
      <c r="F212" s="136"/>
      <c r="G212" s="238"/>
      <c r="H212" s="136"/>
      <c r="I212" s="136"/>
      <c r="K212" s="449"/>
      <c r="L212" s="239"/>
      <c r="M212" s="239"/>
      <c r="N212" s="239"/>
      <c r="O212" s="239"/>
      <c r="P212" s="239"/>
      <c r="Q212" s="239"/>
      <c r="R212" s="239"/>
      <c r="S212" s="239"/>
      <c r="T212" s="239"/>
      <c r="U212" s="239"/>
      <c r="V212" s="239"/>
      <c r="W212" s="239"/>
      <c r="X212" s="449"/>
    </row>
    <row r="213" spans="1:24" x14ac:dyDescent="0.25">
      <c r="A213" s="365"/>
      <c r="B213" s="365"/>
      <c r="C213" s="136"/>
      <c r="D213" s="136"/>
      <c r="E213" s="136"/>
      <c r="F213" s="136"/>
      <c r="G213" s="238"/>
      <c r="H213" s="136"/>
      <c r="I213" s="136"/>
      <c r="K213" s="449"/>
      <c r="L213" s="239"/>
      <c r="M213" s="239"/>
      <c r="N213" s="239"/>
      <c r="O213" s="239"/>
      <c r="P213" s="239"/>
      <c r="Q213" s="239"/>
      <c r="R213" s="239"/>
      <c r="S213" s="239"/>
      <c r="T213" s="239"/>
      <c r="U213" s="239"/>
      <c r="V213" s="239"/>
      <c r="W213" s="239"/>
      <c r="X213" s="449"/>
    </row>
    <row r="214" spans="1:24" x14ac:dyDescent="0.25">
      <c r="A214" s="365"/>
      <c r="B214" s="365"/>
      <c r="C214" s="136"/>
      <c r="D214" s="136"/>
      <c r="E214" s="136"/>
      <c r="F214" s="136"/>
      <c r="G214" s="238"/>
      <c r="H214" s="136"/>
      <c r="I214" s="136"/>
      <c r="K214" s="449"/>
      <c r="L214" s="239"/>
      <c r="M214" s="239"/>
      <c r="N214" s="239"/>
      <c r="O214" s="239"/>
      <c r="P214" s="239"/>
      <c r="Q214" s="239"/>
      <c r="R214" s="239"/>
      <c r="S214" s="239"/>
      <c r="T214" s="239"/>
      <c r="U214" s="239"/>
      <c r="V214" s="239"/>
      <c r="W214" s="239"/>
      <c r="X214" s="449"/>
    </row>
    <row r="215" spans="1:24" x14ac:dyDescent="0.25">
      <c r="A215" s="365"/>
      <c r="B215" s="365"/>
      <c r="C215" s="136"/>
      <c r="D215" s="136"/>
      <c r="E215" s="136"/>
      <c r="F215" s="136"/>
      <c r="G215" s="238"/>
      <c r="H215" s="136"/>
      <c r="I215" s="136"/>
      <c r="K215" s="449"/>
      <c r="L215" s="239"/>
      <c r="M215" s="239"/>
      <c r="N215" s="239"/>
      <c r="O215" s="239"/>
      <c r="P215" s="239"/>
      <c r="Q215" s="239"/>
      <c r="R215" s="239"/>
      <c r="S215" s="239"/>
      <c r="T215" s="239"/>
      <c r="U215" s="239"/>
      <c r="V215" s="239"/>
      <c r="W215" s="239"/>
      <c r="X215" s="449"/>
    </row>
    <row r="216" spans="1:24" x14ac:dyDescent="0.25">
      <c r="A216" s="365"/>
      <c r="B216" s="365"/>
      <c r="C216" s="136"/>
      <c r="D216" s="136"/>
      <c r="E216" s="136"/>
      <c r="F216" s="136"/>
      <c r="G216" s="238"/>
      <c r="H216" s="136"/>
      <c r="I216" s="136"/>
      <c r="K216" s="449"/>
      <c r="L216" s="239"/>
      <c r="M216" s="239"/>
      <c r="N216" s="239"/>
      <c r="O216" s="239"/>
      <c r="P216" s="239"/>
      <c r="Q216" s="239"/>
      <c r="R216" s="239"/>
      <c r="S216" s="239"/>
      <c r="T216" s="239"/>
      <c r="U216" s="239"/>
      <c r="V216" s="239"/>
      <c r="W216" s="239"/>
      <c r="X216" s="449"/>
    </row>
    <row r="217" spans="1:24" x14ac:dyDescent="0.25">
      <c r="A217" s="365"/>
      <c r="B217" s="365"/>
      <c r="C217" s="136"/>
      <c r="D217" s="136"/>
      <c r="E217" s="136"/>
      <c r="F217" s="136"/>
      <c r="G217" s="238"/>
      <c r="H217" s="136"/>
      <c r="I217" s="136"/>
      <c r="K217" s="449"/>
      <c r="L217" s="239"/>
      <c r="M217" s="239"/>
      <c r="N217" s="239"/>
      <c r="O217" s="239"/>
      <c r="P217" s="239"/>
      <c r="Q217" s="239"/>
      <c r="R217" s="239"/>
      <c r="S217" s="239"/>
      <c r="T217" s="239"/>
      <c r="U217" s="239"/>
      <c r="V217" s="239"/>
      <c r="W217" s="239"/>
      <c r="X217" s="449"/>
    </row>
    <row r="218" spans="1:24" x14ac:dyDescent="0.25">
      <c r="A218" s="365"/>
      <c r="B218" s="365"/>
      <c r="C218" s="136"/>
      <c r="D218" s="136"/>
      <c r="E218" s="136"/>
      <c r="F218" s="136"/>
      <c r="G218" s="238"/>
      <c r="H218" s="136"/>
      <c r="I218" s="136"/>
      <c r="K218" s="449"/>
      <c r="L218" s="239"/>
      <c r="M218" s="239"/>
      <c r="N218" s="239"/>
      <c r="O218" s="239"/>
      <c r="P218" s="239"/>
      <c r="Q218" s="239"/>
      <c r="R218" s="239"/>
      <c r="S218" s="239"/>
      <c r="T218" s="239"/>
      <c r="U218" s="239"/>
      <c r="V218" s="239"/>
      <c r="W218" s="239"/>
      <c r="X218" s="449"/>
    </row>
    <row r="219" spans="1:24" x14ac:dyDescent="0.25">
      <c r="A219" s="365"/>
      <c r="B219" s="365"/>
      <c r="C219" s="136"/>
      <c r="D219" s="136"/>
      <c r="E219" s="136"/>
      <c r="F219" s="136"/>
      <c r="G219" s="238"/>
      <c r="H219" s="136"/>
      <c r="I219" s="136"/>
      <c r="K219" s="449"/>
      <c r="L219" s="239"/>
      <c r="M219" s="239"/>
      <c r="N219" s="239"/>
      <c r="O219" s="239"/>
      <c r="P219" s="239"/>
      <c r="Q219" s="239"/>
      <c r="R219" s="239"/>
      <c r="S219" s="239"/>
      <c r="T219" s="239"/>
      <c r="U219" s="239"/>
      <c r="V219" s="239"/>
      <c r="W219" s="239"/>
      <c r="X219" s="449"/>
    </row>
    <row r="220" spans="1:24" x14ac:dyDescent="0.25">
      <c r="A220" s="365"/>
      <c r="B220" s="365"/>
      <c r="C220" s="136"/>
      <c r="D220" s="136"/>
      <c r="E220" s="136"/>
      <c r="F220" s="136"/>
      <c r="G220" s="238"/>
      <c r="H220" s="136"/>
      <c r="I220" s="136"/>
      <c r="K220" s="449"/>
      <c r="L220" s="239"/>
      <c r="M220" s="239"/>
      <c r="N220" s="239"/>
      <c r="O220" s="239"/>
      <c r="P220" s="239"/>
      <c r="Q220" s="239"/>
      <c r="R220" s="239"/>
      <c r="S220" s="239"/>
      <c r="T220" s="239"/>
      <c r="U220" s="239"/>
      <c r="V220" s="239"/>
      <c r="W220" s="239"/>
      <c r="X220" s="449"/>
    </row>
    <row r="221" spans="1:24" x14ac:dyDescent="0.25">
      <c r="A221" s="365"/>
      <c r="B221" s="365"/>
      <c r="C221" s="136"/>
      <c r="D221" s="136"/>
      <c r="E221" s="136"/>
      <c r="F221" s="136"/>
      <c r="G221" s="238"/>
      <c r="H221" s="136"/>
      <c r="I221" s="136"/>
      <c r="K221" s="449"/>
      <c r="L221" s="239"/>
      <c r="M221" s="239"/>
      <c r="N221" s="239"/>
      <c r="O221" s="239"/>
      <c r="P221" s="239"/>
      <c r="Q221" s="239"/>
      <c r="R221" s="239"/>
      <c r="S221" s="239"/>
      <c r="T221" s="239"/>
      <c r="U221" s="239"/>
      <c r="V221" s="239"/>
      <c r="W221" s="239"/>
      <c r="X221" s="449"/>
    </row>
    <row r="222" spans="1:24" x14ac:dyDescent="0.25">
      <c r="A222" s="365"/>
      <c r="B222" s="365"/>
      <c r="C222" s="136"/>
      <c r="D222" s="136"/>
      <c r="E222" s="136"/>
      <c r="F222" s="136"/>
      <c r="G222" s="238"/>
      <c r="H222" s="136"/>
      <c r="I222" s="136"/>
      <c r="K222" s="449"/>
      <c r="L222" s="239"/>
      <c r="M222" s="239"/>
      <c r="N222" s="239"/>
      <c r="O222" s="239"/>
      <c r="P222" s="239"/>
      <c r="Q222" s="239"/>
      <c r="R222" s="239"/>
      <c r="S222" s="239"/>
      <c r="T222" s="239"/>
      <c r="U222" s="239"/>
      <c r="V222" s="239"/>
      <c r="W222" s="239"/>
      <c r="X222" s="449"/>
    </row>
    <row r="223" spans="1:24" x14ac:dyDescent="0.25">
      <c r="A223" s="365"/>
      <c r="B223" s="365"/>
      <c r="C223" s="136"/>
      <c r="D223" s="136"/>
      <c r="E223" s="136"/>
      <c r="F223" s="136"/>
      <c r="G223" s="238"/>
      <c r="H223" s="136"/>
      <c r="I223" s="136"/>
      <c r="K223" s="449"/>
      <c r="L223" s="239"/>
      <c r="M223" s="239"/>
      <c r="N223" s="239"/>
      <c r="O223" s="239"/>
      <c r="P223" s="239"/>
      <c r="Q223" s="239"/>
      <c r="R223" s="239"/>
      <c r="S223" s="239"/>
      <c r="T223" s="239"/>
      <c r="U223" s="239"/>
      <c r="V223" s="239"/>
      <c r="W223" s="239"/>
      <c r="X223" s="449"/>
    </row>
    <row r="224" spans="1:24" x14ac:dyDescent="0.25">
      <c r="A224" s="365"/>
      <c r="B224" s="365"/>
      <c r="C224" s="136"/>
      <c r="D224" s="136"/>
      <c r="E224" s="136"/>
      <c r="F224" s="136"/>
      <c r="G224" s="238"/>
      <c r="H224" s="136"/>
      <c r="I224" s="136"/>
      <c r="K224" s="449"/>
      <c r="L224" s="239"/>
      <c r="M224" s="239"/>
      <c r="N224" s="239"/>
      <c r="O224" s="239"/>
      <c r="P224" s="239"/>
      <c r="Q224" s="239"/>
      <c r="R224" s="239"/>
      <c r="S224" s="239"/>
      <c r="T224" s="239"/>
      <c r="U224" s="239"/>
      <c r="V224" s="239"/>
      <c r="W224" s="239"/>
      <c r="X224" s="449"/>
    </row>
    <row r="225" spans="1:24" x14ac:dyDescent="0.25">
      <c r="A225" s="365"/>
      <c r="B225" s="365"/>
      <c r="C225" s="136"/>
      <c r="D225" s="136"/>
      <c r="E225" s="136"/>
      <c r="F225" s="136"/>
      <c r="G225" s="238"/>
      <c r="H225" s="136"/>
      <c r="I225" s="136"/>
      <c r="K225" s="449"/>
      <c r="L225" s="239"/>
      <c r="M225" s="239"/>
      <c r="N225" s="239"/>
      <c r="O225" s="239"/>
      <c r="P225" s="239"/>
      <c r="Q225" s="239"/>
      <c r="R225" s="239"/>
      <c r="S225" s="239"/>
      <c r="T225" s="239"/>
      <c r="U225" s="239"/>
      <c r="V225" s="239"/>
      <c r="W225" s="239"/>
      <c r="X225" s="449"/>
    </row>
    <row r="226" spans="1:24" x14ac:dyDescent="0.25">
      <c r="A226" s="365"/>
      <c r="B226" s="365"/>
      <c r="C226" s="136"/>
      <c r="D226" s="136"/>
      <c r="E226" s="136"/>
      <c r="F226" s="136"/>
      <c r="G226" s="238"/>
      <c r="H226" s="136"/>
      <c r="I226" s="136"/>
      <c r="K226" s="449"/>
      <c r="L226" s="239"/>
      <c r="M226" s="239"/>
      <c r="N226" s="239"/>
      <c r="O226" s="239"/>
      <c r="P226" s="239"/>
      <c r="Q226" s="239"/>
      <c r="R226" s="239"/>
      <c r="S226" s="239"/>
      <c r="T226" s="239"/>
      <c r="U226" s="239"/>
      <c r="V226" s="239"/>
      <c r="W226" s="239"/>
      <c r="X226" s="449"/>
    </row>
    <row r="227" spans="1:24" x14ac:dyDescent="0.25">
      <c r="A227" s="365"/>
      <c r="B227" s="365"/>
      <c r="C227" s="136"/>
      <c r="D227" s="136"/>
      <c r="E227" s="136"/>
      <c r="F227" s="136"/>
      <c r="G227" s="238"/>
      <c r="H227" s="136"/>
      <c r="I227" s="136"/>
      <c r="K227" s="449"/>
      <c r="L227" s="239"/>
      <c r="M227" s="239"/>
      <c r="N227" s="239"/>
      <c r="O227" s="239"/>
      <c r="P227" s="239"/>
      <c r="Q227" s="239"/>
      <c r="R227" s="239"/>
      <c r="S227" s="239"/>
      <c r="T227" s="239"/>
      <c r="U227" s="239"/>
      <c r="V227" s="239"/>
      <c r="W227" s="239"/>
      <c r="X227" s="449"/>
    </row>
    <row r="228" spans="1:24" x14ac:dyDescent="0.25">
      <c r="A228" s="365"/>
      <c r="B228" s="365"/>
      <c r="C228" s="136"/>
      <c r="D228" s="136"/>
      <c r="E228" s="136"/>
      <c r="F228" s="136"/>
      <c r="G228" s="238"/>
      <c r="H228" s="136"/>
      <c r="I228" s="136"/>
      <c r="K228" s="449"/>
      <c r="L228" s="239"/>
      <c r="M228" s="239"/>
      <c r="N228" s="239"/>
      <c r="O228" s="239"/>
      <c r="P228" s="239"/>
      <c r="Q228" s="239"/>
      <c r="R228" s="239"/>
      <c r="S228" s="239"/>
      <c r="T228" s="239"/>
      <c r="U228" s="239"/>
      <c r="V228" s="239"/>
      <c r="W228" s="239"/>
      <c r="X228" s="449"/>
    </row>
    <row r="229" spans="1:24" x14ac:dyDescent="0.25">
      <c r="A229" s="365"/>
      <c r="B229" s="365"/>
      <c r="C229" s="136"/>
      <c r="D229" s="136"/>
      <c r="E229" s="136"/>
      <c r="F229" s="136"/>
      <c r="G229" s="238"/>
      <c r="H229" s="136"/>
      <c r="I229" s="136"/>
      <c r="K229" s="449"/>
      <c r="L229" s="239"/>
      <c r="M229" s="239"/>
      <c r="N229" s="239"/>
      <c r="O229" s="239"/>
      <c r="P229" s="239"/>
      <c r="Q229" s="239"/>
      <c r="R229" s="239"/>
      <c r="S229" s="239"/>
      <c r="T229" s="239"/>
      <c r="U229" s="239"/>
      <c r="V229" s="239"/>
      <c r="W229" s="239"/>
      <c r="X229" s="449"/>
    </row>
    <row r="230" spans="1:24" x14ac:dyDescent="0.25">
      <c r="A230" s="365"/>
      <c r="B230" s="365"/>
      <c r="C230" s="136"/>
      <c r="D230" s="136"/>
      <c r="E230" s="136"/>
      <c r="F230" s="136"/>
      <c r="G230" s="238"/>
      <c r="H230" s="136"/>
      <c r="I230" s="136"/>
      <c r="K230" s="449"/>
      <c r="L230" s="239"/>
      <c r="M230" s="239"/>
      <c r="N230" s="239"/>
      <c r="O230" s="239"/>
      <c r="P230" s="239"/>
      <c r="Q230" s="239"/>
      <c r="R230" s="239"/>
      <c r="S230" s="239"/>
      <c r="T230" s="239"/>
      <c r="U230" s="239"/>
      <c r="V230" s="239"/>
      <c r="W230" s="239"/>
      <c r="X230" s="449"/>
    </row>
    <row r="231" spans="1:24" x14ac:dyDescent="0.25">
      <c r="A231" s="365"/>
      <c r="B231" s="365"/>
      <c r="C231" s="136"/>
      <c r="D231" s="136"/>
      <c r="E231" s="136"/>
      <c r="F231" s="136"/>
      <c r="G231" s="238"/>
      <c r="H231" s="136"/>
      <c r="I231" s="136"/>
      <c r="K231" s="449"/>
      <c r="L231" s="239"/>
      <c r="M231" s="239"/>
      <c r="N231" s="239"/>
      <c r="O231" s="239"/>
      <c r="P231" s="239"/>
      <c r="Q231" s="239"/>
      <c r="R231" s="239"/>
      <c r="S231" s="239"/>
      <c r="T231" s="239"/>
      <c r="U231" s="239"/>
      <c r="V231" s="239"/>
      <c r="W231" s="239"/>
      <c r="X231" s="449"/>
    </row>
    <row r="232" spans="1:24" x14ac:dyDescent="0.25">
      <c r="A232" s="365"/>
      <c r="B232" s="365"/>
      <c r="C232" s="136"/>
      <c r="D232" s="136"/>
      <c r="E232" s="136"/>
      <c r="F232" s="136"/>
      <c r="G232" s="238"/>
      <c r="H232" s="136"/>
      <c r="I232" s="136"/>
      <c r="K232" s="449"/>
      <c r="L232" s="239"/>
      <c r="M232" s="239"/>
      <c r="N232" s="239"/>
      <c r="O232" s="239"/>
      <c r="P232" s="239"/>
      <c r="Q232" s="239"/>
      <c r="R232" s="239"/>
      <c r="S232" s="239"/>
      <c r="T232" s="239"/>
      <c r="U232" s="239"/>
      <c r="V232" s="239"/>
      <c r="W232" s="239"/>
      <c r="X232" s="449"/>
    </row>
    <row r="233" spans="1:24" x14ac:dyDescent="0.25">
      <c r="A233" s="365"/>
      <c r="B233" s="365"/>
      <c r="C233" s="136"/>
      <c r="D233" s="136"/>
      <c r="E233" s="136"/>
      <c r="F233" s="136"/>
      <c r="G233" s="238"/>
      <c r="H233" s="136"/>
      <c r="I233" s="136"/>
      <c r="K233" s="449"/>
      <c r="L233" s="239"/>
      <c r="M233" s="239"/>
      <c r="N233" s="239"/>
      <c r="O233" s="239"/>
      <c r="P233" s="239"/>
      <c r="Q233" s="239"/>
      <c r="R233" s="239"/>
      <c r="S233" s="239"/>
      <c r="T233" s="239"/>
      <c r="U233" s="239"/>
      <c r="V233" s="239"/>
      <c r="W233" s="239"/>
      <c r="X233" s="449"/>
    </row>
    <row r="234" spans="1:24" x14ac:dyDescent="0.25">
      <c r="A234" s="365"/>
      <c r="B234" s="365"/>
      <c r="C234" s="136"/>
      <c r="D234" s="136"/>
      <c r="E234" s="136"/>
      <c r="F234" s="136"/>
      <c r="G234" s="238"/>
      <c r="H234" s="136"/>
      <c r="I234" s="136"/>
      <c r="K234" s="449"/>
      <c r="L234" s="239"/>
      <c r="M234" s="239"/>
      <c r="N234" s="239"/>
      <c r="O234" s="239"/>
      <c r="P234" s="239"/>
      <c r="Q234" s="239"/>
      <c r="R234" s="239"/>
      <c r="S234" s="239"/>
      <c r="T234" s="239"/>
      <c r="U234" s="239"/>
      <c r="V234" s="239"/>
      <c r="W234" s="239"/>
      <c r="X234" s="449"/>
    </row>
    <row r="235" spans="1:24" x14ac:dyDescent="0.25">
      <c r="A235" s="365"/>
      <c r="B235" s="365"/>
      <c r="C235" s="136"/>
      <c r="D235" s="136"/>
      <c r="E235" s="136"/>
      <c r="F235" s="136"/>
      <c r="G235" s="238"/>
      <c r="H235" s="136"/>
      <c r="I235" s="136"/>
      <c r="K235" s="449"/>
      <c r="L235" s="239"/>
      <c r="M235" s="239"/>
      <c r="N235" s="239"/>
      <c r="O235" s="239"/>
      <c r="P235" s="239"/>
      <c r="Q235" s="239"/>
      <c r="R235" s="239"/>
      <c r="S235" s="239"/>
      <c r="T235" s="239"/>
      <c r="U235" s="239"/>
      <c r="V235" s="239"/>
      <c r="W235" s="239"/>
      <c r="X235" s="449"/>
    </row>
    <row r="236" spans="1:24" x14ac:dyDescent="0.25">
      <c r="A236" s="365"/>
      <c r="B236" s="365"/>
      <c r="C236" s="136"/>
      <c r="D236" s="136"/>
      <c r="E236" s="136"/>
      <c r="F236" s="136"/>
      <c r="G236" s="238"/>
      <c r="H236" s="136"/>
      <c r="I236" s="136"/>
      <c r="K236" s="449"/>
      <c r="L236" s="239"/>
      <c r="M236" s="239"/>
      <c r="N236" s="239"/>
      <c r="O236" s="239"/>
      <c r="P236" s="239"/>
      <c r="Q236" s="239"/>
      <c r="R236" s="239"/>
      <c r="S236" s="239"/>
      <c r="T236" s="239"/>
      <c r="U236" s="239"/>
      <c r="V236" s="239"/>
      <c r="W236" s="239"/>
      <c r="X236" s="449"/>
    </row>
    <row r="237" spans="1:24" x14ac:dyDescent="0.25">
      <c r="A237" s="365"/>
      <c r="B237" s="365"/>
      <c r="C237" s="136"/>
      <c r="D237" s="136"/>
      <c r="E237" s="136"/>
      <c r="F237" s="136"/>
      <c r="G237" s="238"/>
      <c r="H237" s="136"/>
      <c r="I237" s="136"/>
      <c r="K237" s="449"/>
      <c r="L237" s="239"/>
      <c r="M237" s="239"/>
      <c r="N237" s="239"/>
      <c r="O237" s="239"/>
      <c r="P237" s="239"/>
      <c r="Q237" s="239"/>
      <c r="R237" s="239"/>
      <c r="S237" s="239"/>
      <c r="T237" s="239"/>
      <c r="U237" s="239"/>
      <c r="V237" s="239"/>
      <c r="W237" s="239"/>
      <c r="X237" s="449"/>
    </row>
    <row r="238" spans="1:24" x14ac:dyDescent="0.25">
      <c r="A238" s="365"/>
      <c r="B238" s="365"/>
      <c r="C238" s="136"/>
      <c r="D238" s="136"/>
      <c r="E238" s="136"/>
      <c r="F238" s="136"/>
      <c r="G238" s="238"/>
      <c r="H238" s="136"/>
      <c r="I238" s="136"/>
      <c r="K238" s="449"/>
      <c r="L238" s="239"/>
      <c r="M238" s="239"/>
      <c r="N238" s="239"/>
      <c r="O238" s="239"/>
      <c r="P238" s="239"/>
      <c r="Q238" s="239"/>
      <c r="R238" s="239"/>
      <c r="S238" s="239"/>
      <c r="T238" s="239"/>
      <c r="U238" s="239"/>
      <c r="V238" s="239"/>
      <c r="W238" s="239"/>
      <c r="X238" s="449"/>
    </row>
    <row r="239" spans="1:24" x14ac:dyDescent="0.25">
      <c r="A239" s="365"/>
      <c r="B239" s="365"/>
      <c r="C239" s="136"/>
      <c r="D239" s="136"/>
      <c r="E239" s="136"/>
      <c r="F239" s="136"/>
      <c r="G239" s="238"/>
      <c r="H239" s="136"/>
      <c r="I239" s="136"/>
      <c r="K239" s="449"/>
      <c r="L239" s="239"/>
      <c r="M239" s="239"/>
      <c r="N239" s="239"/>
      <c r="O239" s="239"/>
      <c r="P239" s="239"/>
      <c r="Q239" s="239"/>
      <c r="R239" s="239"/>
      <c r="S239" s="239"/>
      <c r="T239" s="239"/>
      <c r="U239" s="239"/>
      <c r="V239" s="239"/>
      <c r="W239" s="239"/>
      <c r="X239" s="449"/>
    </row>
    <row r="240" spans="1:24" x14ac:dyDescent="0.25">
      <c r="A240" s="365"/>
      <c r="B240" s="365"/>
      <c r="C240" s="136"/>
      <c r="D240" s="136"/>
      <c r="E240" s="136"/>
      <c r="F240" s="136"/>
      <c r="G240" s="238"/>
      <c r="H240" s="136"/>
      <c r="I240" s="136"/>
      <c r="K240" s="449"/>
      <c r="L240" s="239"/>
      <c r="M240" s="239"/>
      <c r="N240" s="239"/>
      <c r="O240" s="239"/>
      <c r="P240" s="239"/>
      <c r="Q240" s="239"/>
      <c r="R240" s="239"/>
      <c r="S240" s="239"/>
      <c r="T240" s="239"/>
      <c r="U240" s="239"/>
      <c r="V240" s="239"/>
      <c r="W240" s="239"/>
      <c r="X240" s="449"/>
    </row>
    <row r="241" spans="1:24" x14ac:dyDescent="0.25">
      <c r="A241" s="365"/>
      <c r="B241" s="365"/>
      <c r="C241" s="136"/>
      <c r="D241" s="136"/>
      <c r="E241" s="136"/>
      <c r="F241" s="136"/>
      <c r="G241" s="238"/>
      <c r="H241" s="136"/>
      <c r="I241" s="136"/>
      <c r="K241" s="449"/>
      <c r="L241" s="239"/>
      <c r="M241" s="239"/>
      <c r="N241" s="239"/>
      <c r="O241" s="239"/>
      <c r="P241" s="239"/>
      <c r="Q241" s="239"/>
      <c r="R241" s="239"/>
      <c r="S241" s="239"/>
      <c r="T241" s="239"/>
      <c r="U241" s="239"/>
      <c r="V241" s="239"/>
      <c r="W241" s="239"/>
      <c r="X241" s="449"/>
    </row>
    <row r="242" spans="1:24" x14ac:dyDescent="0.25">
      <c r="A242" s="365"/>
      <c r="B242" s="365"/>
      <c r="C242" s="136"/>
      <c r="D242" s="136"/>
      <c r="E242" s="136"/>
      <c r="F242" s="136"/>
      <c r="G242" s="238"/>
      <c r="H242" s="136"/>
      <c r="I242" s="136"/>
      <c r="K242" s="449"/>
      <c r="L242" s="239"/>
      <c r="M242" s="239"/>
      <c r="N242" s="239"/>
      <c r="O242" s="239"/>
      <c r="P242" s="239"/>
      <c r="Q242" s="239"/>
      <c r="R242" s="239"/>
      <c r="S242" s="239"/>
      <c r="T242" s="239"/>
      <c r="U242" s="239"/>
      <c r="V242" s="239"/>
      <c r="W242" s="239"/>
      <c r="X242" s="449"/>
    </row>
    <row r="243" spans="1:24" x14ac:dyDescent="0.25">
      <c r="A243" s="365"/>
      <c r="B243" s="365"/>
      <c r="C243" s="136"/>
      <c r="D243" s="136"/>
      <c r="E243" s="136"/>
      <c r="F243" s="136"/>
      <c r="G243" s="238"/>
      <c r="H243" s="136"/>
      <c r="I243" s="136"/>
      <c r="K243" s="449"/>
      <c r="L243" s="239"/>
      <c r="M243" s="239"/>
      <c r="N243" s="239"/>
      <c r="O243" s="239"/>
      <c r="P243" s="239"/>
      <c r="Q243" s="239"/>
      <c r="R243" s="239"/>
      <c r="S243" s="239"/>
      <c r="T243" s="239"/>
      <c r="U243" s="239"/>
      <c r="V243" s="239"/>
      <c r="W243" s="239"/>
      <c r="X243" s="449"/>
    </row>
    <row r="244" spans="1:24" x14ac:dyDescent="0.25">
      <c r="A244" s="365"/>
      <c r="B244" s="365"/>
      <c r="C244" s="136"/>
      <c r="D244" s="136"/>
      <c r="E244" s="136"/>
      <c r="F244" s="136"/>
      <c r="G244" s="238"/>
      <c r="H244" s="136"/>
      <c r="I244" s="136"/>
      <c r="K244" s="449"/>
      <c r="L244" s="239"/>
      <c r="M244" s="239"/>
      <c r="N244" s="239"/>
      <c r="O244" s="239"/>
      <c r="P244" s="239"/>
      <c r="Q244" s="239"/>
      <c r="R244" s="239"/>
      <c r="S244" s="239"/>
      <c r="T244" s="239"/>
      <c r="U244" s="239"/>
      <c r="V244" s="239"/>
      <c r="W244" s="239"/>
      <c r="X244" s="449"/>
    </row>
    <row r="245" spans="1:24" x14ac:dyDescent="0.25">
      <c r="A245" s="365"/>
      <c r="B245" s="365"/>
      <c r="C245" s="136"/>
      <c r="D245" s="136"/>
      <c r="E245" s="136"/>
      <c r="F245" s="136"/>
      <c r="G245" s="238"/>
      <c r="H245" s="136"/>
      <c r="I245" s="136"/>
      <c r="K245" s="449"/>
      <c r="L245" s="239"/>
      <c r="M245" s="239"/>
      <c r="N245" s="239"/>
      <c r="O245" s="239"/>
      <c r="P245" s="239"/>
      <c r="Q245" s="239"/>
      <c r="R245" s="239"/>
      <c r="S245" s="239"/>
      <c r="T245" s="239"/>
      <c r="U245" s="239"/>
      <c r="V245" s="239"/>
      <c r="W245" s="239"/>
      <c r="X245" s="449"/>
    </row>
    <row r="246" spans="1:24" x14ac:dyDescent="0.25">
      <c r="A246" s="365"/>
      <c r="B246" s="365"/>
      <c r="C246" s="136"/>
      <c r="D246" s="136"/>
      <c r="E246" s="136"/>
      <c r="F246" s="136"/>
      <c r="G246" s="238"/>
      <c r="H246" s="136"/>
      <c r="I246" s="136"/>
      <c r="K246" s="449"/>
      <c r="L246" s="239"/>
      <c r="M246" s="239"/>
      <c r="N246" s="239"/>
      <c r="O246" s="239"/>
      <c r="P246" s="239"/>
      <c r="Q246" s="239"/>
      <c r="R246" s="239"/>
      <c r="S246" s="239"/>
      <c r="T246" s="239"/>
      <c r="U246" s="239"/>
      <c r="V246" s="239"/>
      <c r="W246" s="239"/>
      <c r="X246" s="449"/>
    </row>
    <row r="247" spans="1:24" x14ac:dyDescent="0.25">
      <c r="A247" s="365"/>
      <c r="B247" s="365"/>
      <c r="C247" s="136"/>
      <c r="D247" s="136"/>
      <c r="E247" s="136"/>
      <c r="F247" s="136"/>
      <c r="G247" s="238"/>
      <c r="H247" s="136"/>
      <c r="I247" s="136"/>
      <c r="K247" s="449"/>
      <c r="L247" s="239"/>
      <c r="M247" s="239"/>
      <c r="N247" s="239"/>
      <c r="O247" s="239"/>
      <c r="P247" s="239"/>
      <c r="Q247" s="239"/>
      <c r="R247" s="239"/>
      <c r="S247" s="239"/>
      <c r="T247" s="239"/>
      <c r="U247" s="239"/>
      <c r="V247" s="239"/>
      <c r="W247" s="239"/>
      <c r="X247" s="449"/>
    </row>
    <row r="248" spans="1:24" x14ac:dyDescent="0.25">
      <c r="A248" s="365"/>
      <c r="B248" s="365"/>
      <c r="C248" s="136"/>
      <c r="D248" s="136"/>
      <c r="E248" s="136"/>
      <c r="F248" s="136"/>
      <c r="G248" s="238"/>
      <c r="H248" s="136"/>
      <c r="I248" s="136"/>
      <c r="K248" s="449"/>
      <c r="L248" s="239"/>
      <c r="M248" s="239"/>
      <c r="N248" s="239"/>
      <c r="O248" s="239"/>
      <c r="P248" s="239"/>
      <c r="Q248" s="239"/>
      <c r="R248" s="239"/>
      <c r="S248" s="239"/>
      <c r="T248" s="239"/>
      <c r="U248" s="239"/>
      <c r="V248" s="239"/>
      <c r="W248" s="239"/>
      <c r="X248" s="449"/>
    </row>
    <row r="249" spans="1:24" x14ac:dyDescent="0.25">
      <c r="A249" s="365"/>
      <c r="B249" s="365"/>
      <c r="C249" s="136"/>
      <c r="D249" s="136"/>
      <c r="E249" s="136"/>
      <c r="F249" s="136"/>
      <c r="G249" s="238"/>
      <c r="H249" s="136"/>
      <c r="I249" s="136"/>
      <c r="K249" s="449"/>
      <c r="L249" s="239"/>
      <c r="M249" s="239"/>
      <c r="N249" s="239"/>
      <c r="O249" s="239"/>
      <c r="P249" s="239"/>
      <c r="Q249" s="239"/>
      <c r="R249" s="239"/>
      <c r="S249" s="239"/>
      <c r="T249" s="239"/>
      <c r="U249" s="239"/>
      <c r="V249" s="239"/>
      <c r="W249" s="239"/>
      <c r="X249" s="449"/>
    </row>
    <row r="250" spans="1:24" x14ac:dyDescent="0.25">
      <c r="A250" s="365"/>
      <c r="B250" s="365"/>
      <c r="C250" s="136"/>
      <c r="D250" s="136"/>
      <c r="E250" s="136"/>
      <c r="F250" s="136"/>
      <c r="G250" s="238"/>
      <c r="H250" s="136"/>
      <c r="I250" s="136"/>
      <c r="K250" s="449"/>
      <c r="L250" s="239"/>
      <c r="M250" s="239"/>
      <c r="N250" s="239"/>
      <c r="O250" s="239"/>
      <c r="P250" s="239"/>
      <c r="Q250" s="239"/>
      <c r="R250" s="239"/>
      <c r="S250" s="239"/>
      <c r="T250" s="239"/>
      <c r="U250" s="239"/>
      <c r="V250" s="239"/>
      <c r="W250" s="239"/>
      <c r="X250" s="449"/>
    </row>
    <row r="251" spans="1:24" x14ac:dyDescent="0.25">
      <c r="A251" s="365"/>
      <c r="B251" s="365"/>
      <c r="C251" s="136"/>
      <c r="D251" s="136"/>
      <c r="E251" s="136"/>
      <c r="F251" s="136"/>
      <c r="G251" s="238"/>
      <c r="H251" s="136"/>
      <c r="I251" s="136"/>
      <c r="K251" s="449"/>
      <c r="L251" s="239"/>
      <c r="M251" s="239"/>
      <c r="N251" s="239"/>
      <c r="O251" s="239"/>
      <c r="P251" s="239"/>
      <c r="Q251" s="239"/>
      <c r="R251" s="239"/>
      <c r="S251" s="239"/>
      <c r="T251" s="239"/>
      <c r="U251" s="239"/>
      <c r="V251" s="239"/>
      <c r="W251" s="239"/>
      <c r="X251" s="449"/>
    </row>
    <row r="252" spans="1:24" x14ac:dyDescent="0.25">
      <c r="A252" s="365"/>
      <c r="B252" s="365"/>
      <c r="C252" s="136"/>
      <c r="D252" s="136"/>
      <c r="E252" s="136"/>
      <c r="F252" s="136"/>
      <c r="G252" s="238"/>
      <c r="H252" s="136"/>
      <c r="I252" s="136"/>
      <c r="K252" s="449"/>
      <c r="L252" s="239"/>
      <c r="M252" s="239"/>
      <c r="N252" s="239"/>
      <c r="O252" s="239"/>
      <c r="P252" s="239"/>
      <c r="Q252" s="239"/>
      <c r="R252" s="239"/>
      <c r="S252" s="239"/>
      <c r="T252" s="239"/>
      <c r="U252" s="239"/>
      <c r="V252" s="239"/>
      <c r="W252" s="239"/>
      <c r="X252" s="449"/>
    </row>
    <row r="253" spans="1:24" x14ac:dyDescent="0.25">
      <c r="A253" s="365"/>
      <c r="B253" s="365"/>
      <c r="C253" s="136"/>
      <c r="D253" s="136"/>
      <c r="E253" s="136"/>
      <c r="F253" s="136"/>
      <c r="G253" s="238"/>
      <c r="H253" s="136"/>
      <c r="I253" s="136"/>
      <c r="K253" s="449"/>
      <c r="L253" s="239"/>
      <c r="M253" s="239"/>
      <c r="N253" s="239"/>
      <c r="O253" s="239"/>
      <c r="P253" s="239"/>
      <c r="Q253" s="239"/>
      <c r="R253" s="239"/>
      <c r="S253" s="239"/>
      <c r="T253" s="239"/>
      <c r="U253" s="239"/>
      <c r="V253" s="239"/>
      <c r="W253" s="239"/>
      <c r="X253" s="449"/>
    </row>
    <row r="254" spans="1:24" x14ac:dyDescent="0.25">
      <c r="A254" s="365"/>
      <c r="B254" s="365"/>
      <c r="C254" s="136"/>
      <c r="D254" s="136"/>
      <c r="E254" s="136"/>
      <c r="F254" s="136"/>
      <c r="G254" s="238"/>
      <c r="H254" s="136"/>
      <c r="I254" s="136"/>
      <c r="K254" s="449"/>
      <c r="L254" s="239"/>
      <c r="M254" s="239"/>
      <c r="N254" s="239"/>
      <c r="O254" s="239"/>
      <c r="P254" s="239"/>
      <c r="Q254" s="239"/>
      <c r="R254" s="239"/>
      <c r="S254" s="239"/>
      <c r="T254" s="239"/>
      <c r="U254" s="239"/>
      <c r="V254" s="239"/>
      <c r="W254" s="239"/>
      <c r="X254" s="449"/>
    </row>
    <row r="255" spans="1:24" x14ac:dyDescent="0.25">
      <c r="A255" s="365"/>
      <c r="B255" s="365"/>
      <c r="C255" s="136"/>
      <c r="D255" s="136"/>
      <c r="E255" s="136"/>
      <c r="F255" s="136"/>
      <c r="G255" s="238"/>
      <c r="H255" s="136"/>
      <c r="I255" s="136"/>
      <c r="K255" s="449"/>
      <c r="L255" s="239"/>
      <c r="M255" s="239"/>
      <c r="N255" s="239"/>
      <c r="O255" s="239"/>
      <c r="P255" s="239"/>
      <c r="Q255" s="239"/>
      <c r="R255" s="239"/>
      <c r="S255" s="239"/>
      <c r="T255" s="239"/>
      <c r="U255" s="239"/>
      <c r="V255" s="239"/>
      <c r="W255" s="239"/>
      <c r="X255" s="449"/>
    </row>
    <row r="256" spans="1:24" x14ac:dyDescent="0.25">
      <c r="A256" s="365"/>
      <c r="B256" s="365"/>
      <c r="C256" s="136"/>
      <c r="D256" s="136"/>
      <c r="E256" s="136"/>
      <c r="F256" s="136"/>
      <c r="G256" s="238"/>
      <c r="H256" s="136"/>
      <c r="I256" s="136"/>
      <c r="K256" s="449"/>
      <c r="L256" s="239"/>
      <c r="M256" s="239"/>
      <c r="N256" s="239"/>
      <c r="O256" s="239"/>
      <c r="P256" s="239"/>
      <c r="Q256" s="239"/>
      <c r="R256" s="239"/>
      <c r="S256" s="239"/>
      <c r="T256" s="239"/>
      <c r="U256" s="239"/>
      <c r="V256" s="239"/>
      <c r="W256" s="239"/>
      <c r="X256" s="449"/>
    </row>
    <row r="257" spans="1:24" x14ac:dyDescent="0.25">
      <c r="A257" s="365"/>
      <c r="B257" s="365"/>
      <c r="C257" s="136"/>
      <c r="D257" s="136"/>
      <c r="E257" s="136"/>
      <c r="F257" s="136"/>
      <c r="G257" s="238"/>
      <c r="H257" s="136"/>
      <c r="I257" s="136"/>
      <c r="K257" s="449"/>
      <c r="L257" s="239"/>
      <c r="M257" s="239"/>
      <c r="N257" s="239"/>
      <c r="O257" s="239"/>
      <c r="P257" s="239"/>
      <c r="Q257" s="239"/>
      <c r="R257" s="239"/>
      <c r="S257" s="239"/>
      <c r="T257" s="239"/>
      <c r="U257" s="239"/>
      <c r="V257" s="239"/>
      <c r="W257" s="239"/>
      <c r="X257" s="449"/>
    </row>
    <row r="258" spans="1:24" x14ac:dyDescent="0.25">
      <c r="A258" s="365"/>
      <c r="B258" s="365"/>
      <c r="C258" s="136"/>
      <c r="D258" s="136"/>
      <c r="E258" s="136"/>
      <c r="F258" s="136"/>
      <c r="G258" s="238"/>
      <c r="H258" s="136"/>
      <c r="I258" s="136"/>
      <c r="K258" s="449"/>
      <c r="L258" s="239"/>
      <c r="M258" s="239"/>
      <c r="N258" s="239"/>
      <c r="O258" s="239"/>
      <c r="P258" s="239"/>
      <c r="Q258" s="239"/>
      <c r="R258" s="239"/>
      <c r="S258" s="239"/>
      <c r="T258" s="239"/>
      <c r="U258" s="239"/>
      <c r="V258" s="239"/>
      <c r="W258" s="239"/>
      <c r="X258" s="449"/>
    </row>
    <row r="259" spans="1:24" x14ac:dyDescent="0.25">
      <c r="A259" s="365"/>
      <c r="B259" s="365"/>
      <c r="C259" s="136"/>
      <c r="D259" s="136"/>
      <c r="E259" s="136"/>
      <c r="F259" s="136"/>
      <c r="G259" s="238"/>
      <c r="H259" s="136"/>
      <c r="I259" s="136"/>
      <c r="K259" s="449"/>
      <c r="L259" s="239"/>
      <c r="M259" s="239"/>
      <c r="N259" s="239"/>
      <c r="O259" s="239"/>
      <c r="P259" s="239"/>
      <c r="Q259" s="239"/>
      <c r="R259" s="239"/>
      <c r="S259" s="239"/>
      <c r="T259" s="239"/>
      <c r="U259" s="239"/>
      <c r="V259" s="239"/>
      <c r="W259" s="239"/>
      <c r="X259" s="449"/>
    </row>
    <row r="260" spans="1:24" x14ac:dyDescent="0.25">
      <c r="A260" s="365"/>
      <c r="B260" s="365"/>
      <c r="C260" s="136"/>
      <c r="D260" s="136"/>
      <c r="E260" s="136"/>
      <c r="F260" s="136"/>
      <c r="G260" s="238"/>
      <c r="H260" s="136"/>
      <c r="I260" s="136"/>
      <c r="K260" s="449"/>
      <c r="L260" s="239"/>
      <c r="M260" s="239"/>
      <c r="N260" s="239"/>
      <c r="O260" s="239"/>
      <c r="P260" s="239"/>
      <c r="Q260" s="239"/>
      <c r="R260" s="239"/>
      <c r="S260" s="239"/>
      <c r="T260" s="239"/>
      <c r="U260" s="239"/>
      <c r="V260" s="239"/>
      <c r="W260" s="239"/>
      <c r="X260" s="449"/>
    </row>
    <row r="261" spans="1:24" x14ac:dyDescent="0.25">
      <c r="A261" s="365"/>
      <c r="B261" s="365"/>
      <c r="C261" s="136"/>
      <c r="D261" s="136"/>
      <c r="E261" s="136"/>
      <c r="F261" s="136"/>
      <c r="G261" s="238"/>
      <c r="H261" s="136"/>
      <c r="I261" s="136"/>
      <c r="K261" s="449"/>
      <c r="L261" s="239"/>
      <c r="M261" s="239"/>
      <c r="N261" s="239"/>
      <c r="O261" s="239"/>
      <c r="P261" s="239"/>
      <c r="Q261" s="239"/>
      <c r="R261" s="239"/>
      <c r="S261" s="239"/>
      <c r="T261" s="239"/>
      <c r="U261" s="239"/>
      <c r="V261" s="239"/>
      <c r="W261" s="239"/>
      <c r="X261" s="449"/>
    </row>
    <row r="262" spans="1:24" x14ac:dyDescent="0.25">
      <c r="A262" s="365"/>
      <c r="B262" s="365"/>
      <c r="C262" s="136"/>
      <c r="D262" s="136"/>
      <c r="E262" s="136"/>
      <c r="F262" s="136"/>
      <c r="G262" s="238"/>
      <c r="H262" s="136"/>
      <c r="I262" s="136"/>
      <c r="K262" s="449"/>
      <c r="L262" s="239"/>
      <c r="M262" s="239"/>
      <c r="N262" s="239"/>
      <c r="O262" s="239"/>
      <c r="P262" s="239"/>
      <c r="Q262" s="239"/>
      <c r="R262" s="239"/>
      <c r="S262" s="239"/>
      <c r="T262" s="239"/>
      <c r="U262" s="239"/>
      <c r="V262" s="239"/>
      <c r="W262" s="239"/>
      <c r="X262" s="449"/>
    </row>
    <row r="263" spans="1:24" x14ac:dyDescent="0.25">
      <c r="A263" s="365"/>
      <c r="B263" s="365"/>
      <c r="C263" s="136"/>
      <c r="D263" s="136"/>
      <c r="E263" s="136"/>
      <c r="F263" s="136"/>
      <c r="G263" s="238"/>
      <c r="H263" s="136"/>
      <c r="I263" s="136"/>
      <c r="K263" s="449"/>
      <c r="L263" s="239"/>
      <c r="M263" s="239"/>
      <c r="N263" s="239"/>
      <c r="O263" s="239"/>
      <c r="P263" s="239"/>
      <c r="Q263" s="239"/>
      <c r="R263" s="239"/>
      <c r="S263" s="239"/>
      <c r="T263" s="239"/>
      <c r="U263" s="239"/>
      <c r="V263" s="239"/>
      <c r="W263" s="239"/>
      <c r="X263" s="449"/>
    </row>
    <row r="264" spans="1:24" x14ac:dyDescent="0.25">
      <c r="K264" s="449"/>
      <c r="L264" s="239"/>
      <c r="M264" s="239"/>
      <c r="N264" s="239"/>
      <c r="O264" s="239"/>
      <c r="P264" s="239"/>
      <c r="Q264" s="239"/>
      <c r="R264" s="239"/>
      <c r="S264" s="239"/>
      <c r="T264" s="239"/>
      <c r="U264" s="239"/>
      <c r="V264" s="239"/>
      <c r="W264" s="239"/>
      <c r="X264" s="449"/>
    </row>
    <row r="265" spans="1:24" x14ac:dyDescent="0.25">
      <c r="K265" s="449"/>
      <c r="L265" s="239"/>
      <c r="M265" s="239"/>
      <c r="N265" s="239"/>
      <c r="O265" s="239"/>
      <c r="P265" s="239"/>
      <c r="Q265" s="239"/>
      <c r="R265" s="239"/>
      <c r="S265" s="239"/>
      <c r="T265" s="239"/>
      <c r="U265" s="239"/>
      <c r="V265" s="239"/>
      <c r="W265" s="239"/>
      <c r="X265" s="449"/>
    </row>
    <row r="266" spans="1:24" x14ac:dyDescent="0.25">
      <c r="K266" s="449"/>
      <c r="L266" s="239"/>
      <c r="M266" s="239"/>
      <c r="N266" s="239"/>
      <c r="O266" s="239"/>
      <c r="P266" s="239"/>
      <c r="Q266" s="239"/>
      <c r="R266" s="239"/>
      <c r="S266" s="239"/>
      <c r="T266" s="239"/>
      <c r="U266" s="239"/>
      <c r="V266" s="239"/>
      <c r="W266" s="239"/>
      <c r="X266" s="449"/>
    </row>
    <row r="267" spans="1:24" x14ac:dyDescent="0.25">
      <c r="K267" s="449"/>
      <c r="L267" s="239"/>
      <c r="M267" s="239"/>
      <c r="N267" s="239"/>
      <c r="O267" s="239"/>
      <c r="P267" s="239"/>
      <c r="Q267" s="239"/>
      <c r="R267" s="239"/>
      <c r="S267" s="239"/>
      <c r="T267" s="239"/>
      <c r="U267" s="239"/>
      <c r="V267" s="239"/>
      <c r="W267" s="239"/>
      <c r="X267" s="449"/>
    </row>
    <row r="268" spans="1:24" x14ac:dyDescent="0.25">
      <c r="K268" s="449"/>
      <c r="L268" s="239"/>
      <c r="M268" s="239"/>
      <c r="N268" s="239"/>
      <c r="O268" s="239"/>
      <c r="P268" s="239"/>
      <c r="Q268" s="239"/>
      <c r="R268" s="239"/>
      <c r="S268" s="239"/>
      <c r="T268" s="239"/>
      <c r="U268" s="239"/>
      <c r="V268" s="239"/>
      <c r="W268" s="239"/>
      <c r="X268" s="449"/>
    </row>
    <row r="269" spans="1:24" x14ac:dyDescent="0.25">
      <c r="K269" s="449"/>
      <c r="L269" s="239"/>
      <c r="M269" s="239"/>
      <c r="N269" s="239"/>
      <c r="O269" s="239"/>
      <c r="P269" s="239"/>
      <c r="Q269" s="239"/>
      <c r="R269" s="239"/>
      <c r="S269" s="239"/>
      <c r="T269" s="239"/>
      <c r="U269" s="239"/>
      <c r="V269" s="239"/>
      <c r="W269" s="239"/>
      <c r="X269" s="449"/>
    </row>
    <row r="270" spans="1:24" x14ac:dyDescent="0.25">
      <c r="K270" s="449"/>
      <c r="L270" s="239"/>
      <c r="M270" s="239"/>
      <c r="N270" s="239"/>
      <c r="O270" s="239"/>
      <c r="P270" s="239"/>
      <c r="Q270" s="239"/>
      <c r="R270" s="239"/>
      <c r="S270" s="239"/>
      <c r="T270" s="239"/>
      <c r="U270" s="239"/>
      <c r="V270" s="239"/>
      <c r="W270" s="239"/>
      <c r="X270" s="449"/>
    </row>
    <row r="271" spans="1:24" x14ac:dyDescent="0.25">
      <c r="K271" s="449"/>
      <c r="L271" s="239"/>
      <c r="M271" s="239"/>
      <c r="N271" s="239"/>
      <c r="O271" s="239"/>
      <c r="P271" s="239"/>
      <c r="Q271" s="239"/>
      <c r="R271" s="239"/>
      <c r="S271" s="239"/>
      <c r="T271" s="239"/>
      <c r="U271" s="239"/>
      <c r="V271" s="239"/>
      <c r="W271" s="239"/>
      <c r="X271" s="449"/>
    </row>
    <row r="272" spans="1:24" x14ac:dyDescent="0.25">
      <c r="K272" s="449"/>
      <c r="L272" s="239"/>
      <c r="M272" s="239"/>
      <c r="N272" s="239"/>
      <c r="O272" s="239"/>
      <c r="P272" s="239"/>
      <c r="Q272" s="239"/>
      <c r="R272" s="239"/>
      <c r="S272" s="239"/>
      <c r="T272" s="239"/>
      <c r="U272" s="239"/>
      <c r="V272" s="239"/>
      <c r="W272" s="239"/>
      <c r="X272" s="449"/>
    </row>
    <row r="273" spans="11:24" x14ac:dyDescent="0.25">
      <c r="K273" s="449"/>
      <c r="L273" s="239"/>
      <c r="M273" s="239"/>
      <c r="N273" s="239"/>
      <c r="O273" s="239"/>
      <c r="P273" s="239"/>
      <c r="Q273" s="239"/>
      <c r="R273" s="239"/>
      <c r="S273" s="239"/>
      <c r="T273" s="239"/>
      <c r="U273" s="239"/>
      <c r="V273" s="239"/>
      <c r="W273" s="239"/>
      <c r="X273" s="449"/>
    </row>
    <row r="274" spans="11:24" x14ac:dyDescent="0.25">
      <c r="K274" s="449"/>
      <c r="L274" s="239"/>
      <c r="M274" s="239"/>
      <c r="N274" s="239"/>
      <c r="O274" s="239"/>
      <c r="P274" s="239"/>
      <c r="Q274" s="239"/>
      <c r="R274" s="239"/>
      <c r="S274" s="239"/>
      <c r="T274" s="239"/>
      <c r="U274" s="239"/>
      <c r="V274" s="239"/>
      <c r="W274" s="239"/>
      <c r="X274" s="449"/>
    </row>
    <row r="275" spans="11:24" x14ac:dyDescent="0.25">
      <c r="K275" s="449"/>
      <c r="L275" s="239"/>
      <c r="M275" s="239"/>
      <c r="N275" s="239"/>
      <c r="O275" s="239"/>
      <c r="P275" s="239"/>
      <c r="Q275" s="239"/>
      <c r="R275" s="239"/>
      <c r="S275" s="239"/>
      <c r="T275" s="239"/>
      <c r="U275" s="239"/>
      <c r="V275" s="239"/>
      <c r="W275" s="239"/>
      <c r="X275" s="449"/>
    </row>
    <row r="276" spans="11:24" x14ac:dyDescent="0.25">
      <c r="K276" s="449"/>
      <c r="L276" s="239"/>
      <c r="M276" s="239"/>
      <c r="N276" s="239"/>
      <c r="O276" s="239"/>
      <c r="P276" s="239"/>
      <c r="Q276" s="239"/>
      <c r="R276" s="239"/>
      <c r="S276" s="239"/>
      <c r="T276" s="239"/>
      <c r="U276" s="239"/>
      <c r="V276" s="239"/>
      <c r="W276" s="239"/>
      <c r="X276" s="449"/>
    </row>
    <row r="277" spans="11:24" x14ac:dyDescent="0.25">
      <c r="K277" s="449"/>
      <c r="L277" s="239"/>
      <c r="M277" s="239"/>
      <c r="N277" s="239"/>
      <c r="O277" s="239"/>
      <c r="P277" s="239"/>
      <c r="Q277" s="239"/>
      <c r="R277" s="239"/>
      <c r="S277" s="239"/>
      <c r="T277" s="239"/>
      <c r="U277" s="239"/>
      <c r="V277" s="239"/>
      <c r="W277" s="239"/>
      <c r="X277" s="449"/>
    </row>
    <row r="278" spans="11:24" x14ac:dyDescent="0.25">
      <c r="K278" s="449"/>
      <c r="L278" s="239"/>
      <c r="M278" s="239"/>
      <c r="N278" s="239"/>
      <c r="O278" s="239"/>
      <c r="P278" s="239"/>
      <c r="Q278" s="239"/>
      <c r="R278" s="239"/>
      <c r="S278" s="239"/>
      <c r="T278" s="239"/>
      <c r="U278" s="239"/>
      <c r="V278" s="239"/>
      <c r="W278" s="239"/>
      <c r="X278" s="449"/>
    </row>
    <row r="279" spans="11:24" x14ac:dyDescent="0.25">
      <c r="K279" s="449"/>
      <c r="L279" s="239"/>
      <c r="M279" s="239"/>
      <c r="N279" s="239"/>
      <c r="O279" s="239"/>
      <c r="P279" s="239"/>
      <c r="Q279" s="239"/>
      <c r="R279" s="239"/>
      <c r="S279" s="239"/>
      <c r="T279" s="239"/>
      <c r="U279" s="239"/>
      <c r="V279" s="239"/>
      <c r="W279" s="239"/>
      <c r="X279" s="449"/>
    </row>
    <row r="280" spans="11:24" x14ac:dyDescent="0.25">
      <c r="K280" s="449"/>
      <c r="L280" s="239"/>
      <c r="M280" s="239"/>
      <c r="N280" s="239"/>
      <c r="O280" s="239"/>
      <c r="P280" s="239"/>
      <c r="Q280" s="239"/>
      <c r="R280" s="239"/>
      <c r="S280" s="239"/>
      <c r="T280" s="239"/>
      <c r="U280" s="239"/>
      <c r="V280" s="239"/>
      <c r="W280" s="239"/>
      <c r="X280" s="449"/>
    </row>
    <row r="281" spans="11:24" x14ac:dyDescent="0.25">
      <c r="K281" s="449"/>
      <c r="L281" s="239"/>
      <c r="M281" s="239"/>
      <c r="N281" s="239"/>
      <c r="O281" s="239"/>
      <c r="P281" s="239"/>
      <c r="Q281" s="239"/>
      <c r="R281" s="239"/>
      <c r="S281" s="239"/>
      <c r="T281" s="239"/>
      <c r="U281" s="239"/>
      <c r="V281" s="239"/>
      <c r="W281" s="239"/>
      <c r="X281" s="449"/>
    </row>
    <row r="282" spans="11:24" x14ac:dyDescent="0.25">
      <c r="K282" s="449"/>
      <c r="L282" s="239"/>
      <c r="M282" s="239"/>
      <c r="N282" s="239"/>
      <c r="O282" s="239"/>
      <c r="P282" s="239"/>
      <c r="Q282" s="239"/>
      <c r="R282" s="239"/>
      <c r="S282" s="239"/>
      <c r="T282" s="239"/>
      <c r="U282" s="239"/>
      <c r="V282" s="239"/>
      <c r="W282" s="239"/>
      <c r="X282" s="449"/>
    </row>
    <row r="283" spans="11:24" x14ac:dyDescent="0.25">
      <c r="K283" s="449"/>
      <c r="L283" s="239"/>
      <c r="M283" s="239"/>
      <c r="N283" s="239"/>
      <c r="O283" s="239"/>
      <c r="P283" s="239"/>
      <c r="Q283" s="239"/>
      <c r="R283" s="239"/>
      <c r="S283" s="239"/>
      <c r="T283" s="239"/>
      <c r="U283" s="239"/>
      <c r="V283" s="239"/>
      <c r="W283" s="239"/>
      <c r="X283" s="449"/>
    </row>
    <row r="284" spans="11:24" x14ac:dyDescent="0.25">
      <c r="K284" s="449"/>
      <c r="L284" s="239"/>
      <c r="M284" s="239"/>
      <c r="N284" s="239"/>
      <c r="O284" s="239"/>
      <c r="P284" s="239"/>
      <c r="Q284" s="239"/>
      <c r="R284" s="239"/>
      <c r="S284" s="239"/>
      <c r="T284" s="239"/>
      <c r="U284" s="239"/>
      <c r="V284" s="239"/>
      <c r="W284" s="239"/>
      <c r="X284" s="449"/>
    </row>
    <row r="285" spans="11:24" x14ac:dyDescent="0.25">
      <c r="K285" s="449"/>
      <c r="L285" s="239"/>
      <c r="M285" s="239"/>
      <c r="N285" s="239"/>
      <c r="O285" s="239"/>
      <c r="P285" s="239"/>
      <c r="Q285" s="239"/>
      <c r="R285" s="239"/>
      <c r="S285" s="239"/>
      <c r="T285" s="239"/>
      <c r="U285" s="239"/>
      <c r="V285" s="239"/>
      <c r="W285" s="239"/>
      <c r="X285" s="449"/>
    </row>
    <row r="286" spans="11:24" x14ac:dyDescent="0.25">
      <c r="K286" s="449"/>
      <c r="L286" s="239"/>
      <c r="M286" s="239"/>
      <c r="N286" s="239"/>
      <c r="O286" s="239"/>
      <c r="P286" s="239"/>
      <c r="Q286" s="239"/>
      <c r="R286" s="239"/>
      <c r="S286" s="239"/>
      <c r="T286" s="239"/>
      <c r="U286" s="239"/>
      <c r="V286" s="239"/>
      <c r="W286" s="239"/>
      <c r="X286" s="449"/>
    </row>
    <row r="287" spans="11:24" x14ac:dyDescent="0.25">
      <c r="K287" s="449"/>
      <c r="L287" s="239"/>
      <c r="M287" s="239"/>
      <c r="N287" s="239"/>
      <c r="O287" s="239"/>
      <c r="P287" s="239"/>
      <c r="Q287" s="239"/>
      <c r="R287" s="239"/>
      <c r="S287" s="239"/>
      <c r="T287" s="239"/>
      <c r="U287" s="239"/>
      <c r="V287" s="239"/>
      <c r="W287" s="239"/>
      <c r="X287" s="449"/>
    </row>
    <row r="288" spans="11:24" x14ac:dyDescent="0.25">
      <c r="K288" s="449"/>
      <c r="L288" s="239"/>
      <c r="M288" s="239"/>
      <c r="N288" s="239"/>
      <c r="O288" s="239"/>
      <c r="P288" s="239"/>
      <c r="Q288" s="239"/>
      <c r="R288" s="239"/>
      <c r="S288" s="239"/>
      <c r="T288" s="239"/>
      <c r="U288" s="239"/>
      <c r="V288" s="239"/>
      <c r="W288" s="239"/>
      <c r="X288" s="449"/>
    </row>
    <row r="289" spans="11:24" x14ac:dyDescent="0.25">
      <c r="K289" s="449"/>
      <c r="L289" s="239"/>
      <c r="M289" s="239"/>
      <c r="N289" s="239"/>
      <c r="O289" s="239"/>
      <c r="P289" s="239"/>
      <c r="Q289" s="239"/>
      <c r="R289" s="239"/>
      <c r="S289" s="239"/>
      <c r="T289" s="239"/>
      <c r="U289" s="239"/>
      <c r="V289" s="239"/>
      <c r="W289" s="239"/>
      <c r="X289" s="449"/>
    </row>
    <row r="290" spans="11:24" x14ac:dyDescent="0.25">
      <c r="K290" s="449"/>
      <c r="L290" s="239"/>
      <c r="M290" s="239"/>
      <c r="N290" s="239"/>
      <c r="O290" s="239"/>
      <c r="P290" s="239"/>
      <c r="Q290" s="239"/>
      <c r="R290" s="239"/>
      <c r="S290" s="239"/>
      <c r="T290" s="239"/>
      <c r="U290" s="239"/>
      <c r="V290" s="239"/>
      <c r="W290" s="239"/>
      <c r="X290" s="449"/>
    </row>
    <row r="291" spans="11:24" x14ac:dyDescent="0.25">
      <c r="K291" s="449"/>
      <c r="L291" s="239"/>
      <c r="M291" s="239"/>
      <c r="N291" s="239"/>
      <c r="O291" s="239"/>
      <c r="P291" s="239"/>
      <c r="Q291" s="239"/>
      <c r="R291" s="239"/>
      <c r="S291" s="239"/>
      <c r="T291" s="239"/>
      <c r="U291" s="239"/>
      <c r="V291" s="239"/>
      <c r="W291" s="239"/>
      <c r="X291" s="449"/>
    </row>
    <row r="292" spans="11:24" x14ac:dyDescent="0.25">
      <c r="K292" s="449"/>
      <c r="L292" s="239"/>
      <c r="M292" s="239"/>
      <c r="N292" s="239"/>
      <c r="O292" s="239"/>
      <c r="P292" s="239"/>
      <c r="Q292" s="239"/>
      <c r="R292" s="239"/>
      <c r="S292" s="239"/>
      <c r="T292" s="239"/>
      <c r="U292" s="239"/>
      <c r="V292" s="239"/>
      <c r="W292" s="239"/>
      <c r="X292" s="449"/>
    </row>
    <row r="293" spans="11:24" x14ac:dyDescent="0.25">
      <c r="K293" s="449"/>
      <c r="L293" s="239"/>
      <c r="M293" s="239"/>
      <c r="N293" s="239"/>
      <c r="O293" s="239"/>
      <c r="P293" s="239"/>
      <c r="Q293" s="239"/>
      <c r="R293" s="239"/>
      <c r="S293" s="239"/>
      <c r="T293" s="239"/>
      <c r="U293" s="239"/>
      <c r="V293" s="239"/>
      <c r="W293" s="239"/>
      <c r="X293" s="449"/>
    </row>
    <row r="294" spans="11:24" x14ac:dyDescent="0.25">
      <c r="K294" s="449"/>
      <c r="L294" s="239"/>
      <c r="M294" s="239"/>
      <c r="N294" s="239"/>
      <c r="O294" s="239"/>
      <c r="P294" s="239"/>
      <c r="Q294" s="239"/>
      <c r="R294" s="239"/>
      <c r="S294" s="239"/>
      <c r="T294" s="239"/>
      <c r="U294" s="239"/>
      <c r="V294" s="239"/>
      <c r="W294" s="239"/>
      <c r="X294" s="449"/>
    </row>
    <row r="295" spans="11:24" x14ac:dyDescent="0.25">
      <c r="K295" s="449"/>
      <c r="L295" s="239"/>
      <c r="M295" s="239"/>
      <c r="N295" s="239"/>
      <c r="O295" s="239"/>
      <c r="P295" s="239"/>
      <c r="Q295" s="239"/>
      <c r="R295" s="239"/>
      <c r="S295" s="239"/>
      <c r="T295" s="239"/>
      <c r="U295" s="239"/>
      <c r="V295" s="239"/>
      <c r="W295" s="239"/>
      <c r="X295" s="449"/>
    </row>
    <row r="296" spans="11:24" x14ac:dyDescent="0.25">
      <c r="K296" s="449"/>
      <c r="L296" s="239"/>
      <c r="M296" s="239"/>
      <c r="N296" s="239"/>
      <c r="O296" s="239"/>
      <c r="P296" s="239"/>
      <c r="Q296" s="239"/>
      <c r="R296" s="239"/>
      <c r="S296" s="239"/>
      <c r="T296" s="239"/>
      <c r="U296" s="239"/>
      <c r="V296" s="239"/>
      <c r="W296" s="239"/>
      <c r="X296" s="449"/>
    </row>
    <row r="297" spans="11:24" x14ac:dyDescent="0.25">
      <c r="K297" s="449"/>
      <c r="L297" s="239"/>
      <c r="M297" s="239"/>
      <c r="N297" s="239"/>
      <c r="O297" s="239"/>
      <c r="P297" s="239"/>
      <c r="Q297" s="239"/>
      <c r="R297" s="239"/>
      <c r="S297" s="239"/>
      <c r="T297" s="239"/>
      <c r="U297" s="239"/>
      <c r="V297" s="239"/>
      <c r="W297" s="239"/>
      <c r="X297" s="449"/>
    </row>
    <row r="298" spans="11:24" x14ac:dyDescent="0.25">
      <c r="K298" s="449"/>
      <c r="L298" s="239"/>
      <c r="M298" s="239"/>
      <c r="N298" s="239"/>
      <c r="O298" s="239"/>
      <c r="P298" s="239"/>
      <c r="Q298" s="239"/>
      <c r="R298" s="239"/>
      <c r="S298" s="239"/>
      <c r="T298" s="239"/>
      <c r="U298" s="239"/>
      <c r="V298" s="239"/>
      <c r="W298" s="239"/>
      <c r="X298" s="449"/>
    </row>
    <row r="299" spans="11:24" x14ac:dyDescent="0.25">
      <c r="K299" s="449"/>
      <c r="L299" s="239"/>
      <c r="M299" s="239"/>
      <c r="N299" s="239"/>
      <c r="O299" s="239"/>
      <c r="P299" s="239"/>
      <c r="Q299" s="239"/>
      <c r="R299" s="239"/>
      <c r="S299" s="239"/>
      <c r="T299" s="239"/>
      <c r="U299" s="239"/>
      <c r="V299" s="239"/>
      <c r="W299" s="239"/>
      <c r="X299" s="449"/>
    </row>
    <row r="300" spans="11:24" x14ac:dyDescent="0.25">
      <c r="K300" s="449"/>
      <c r="L300" s="239"/>
      <c r="M300" s="239"/>
      <c r="N300" s="239"/>
      <c r="O300" s="239"/>
      <c r="P300" s="239"/>
      <c r="Q300" s="239"/>
      <c r="R300" s="239"/>
      <c r="S300" s="239"/>
      <c r="T300" s="239"/>
      <c r="U300" s="239"/>
      <c r="V300" s="239"/>
      <c r="W300" s="239"/>
      <c r="X300" s="449"/>
    </row>
    <row r="301" spans="11:24" x14ac:dyDescent="0.25">
      <c r="K301" s="449"/>
      <c r="L301" s="239"/>
      <c r="M301" s="239"/>
      <c r="N301" s="239"/>
      <c r="O301" s="239"/>
      <c r="P301" s="239"/>
      <c r="Q301" s="239"/>
      <c r="R301" s="239"/>
      <c r="S301" s="239"/>
      <c r="T301" s="239"/>
      <c r="U301" s="239"/>
      <c r="V301" s="239"/>
      <c r="W301" s="239"/>
      <c r="X301" s="449"/>
    </row>
    <row r="302" spans="11:24" x14ac:dyDescent="0.25">
      <c r="K302" s="449"/>
      <c r="L302" s="239"/>
      <c r="M302" s="239"/>
      <c r="N302" s="239"/>
      <c r="O302" s="239"/>
      <c r="P302" s="239"/>
      <c r="Q302" s="239"/>
      <c r="R302" s="239"/>
      <c r="S302" s="239"/>
      <c r="T302" s="239"/>
      <c r="U302" s="239"/>
      <c r="V302" s="239"/>
      <c r="W302" s="239"/>
      <c r="X302" s="449"/>
    </row>
    <row r="303" spans="11:24" x14ac:dyDescent="0.25">
      <c r="K303" s="449"/>
      <c r="L303" s="239"/>
      <c r="M303" s="239"/>
      <c r="N303" s="239"/>
      <c r="O303" s="239"/>
      <c r="P303" s="239"/>
      <c r="Q303" s="239"/>
      <c r="R303" s="239"/>
      <c r="S303" s="239"/>
      <c r="T303" s="239"/>
      <c r="U303" s="239"/>
      <c r="V303" s="239"/>
      <c r="W303" s="239"/>
      <c r="X303" s="449"/>
    </row>
    <row r="304" spans="11:24" x14ac:dyDescent="0.25">
      <c r="K304" s="449"/>
      <c r="L304" s="239"/>
      <c r="M304" s="239"/>
      <c r="N304" s="239"/>
      <c r="O304" s="239"/>
      <c r="P304" s="239"/>
      <c r="Q304" s="239"/>
      <c r="R304" s="239"/>
      <c r="S304" s="239"/>
      <c r="T304" s="239"/>
      <c r="U304" s="239"/>
      <c r="V304" s="239"/>
      <c r="W304" s="239"/>
      <c r="X304" s="449"/>
    </row>
    <row r="305" spans="11:24" x14ac:dyDescent="0.25">
      <c r="K305" s="449"/>
      <c r="L305" s="239"/>
      <c r="M305" s="239"/>
      <c r="N305" s="239"/>
      <c r="O305" s="239"/>
      <c r="P305" s="239"/>
      <c r="Q305" s="239"/>
      <c r="R305" s="239"/>
      <c r="S305" s="239"/>
      <c r="T305" s="239"/>
      <c r="U305" s="239"/>
      <c r="V305" s="239"/>
      <c r="W305" s="239"/>
      <c r="X305" s="449"/>
    </row>
    <row r="306" spans="11:24" x14ac:dyDescent="0.25">
      <c r="K306" s="449"/>
      <c r="L306" s="239"/>
      <c r="M306" s="239"/>
      <c r="N306" s="239"/>
      <c r="O306" s="239"/>
      <c r="P306" s="239"/>
      <c r="Q306" s="239"/>
      <c r="R306" s="239"/>
      <c r="S306" s="239"/>
      <c r="T306" s="239"/>
      <c r="U306" s="239"/>
      <c r="V306" s="239"/>
      <c r="W306" s="239"/>
      <c r="X306" s="449"/>
    </row>
    <row r="307" spans="11:24" x14ac:dyDescent="0.25">
      <c r="K307" s="449"/>
      <c r="L307" s="239"/>
      <c r="M307" s="239"/>
      <c r="N307" s="239"/>
      <c r="O307" s="239"/>
      <c r="P307" s="239"/>
      <c r="Q307" s="239"/>
      <c r="R307" s="239"/>
      <c r="S307" s="239"/>
      <c r="T307" s="239"/>
      <c r="U307" s="239"/>
      <c r="V307" s="239"/>
      <c r="W307" s="239"/>
      <c r="X307" s="449"/>
    </row>
    <row r="308" spans="11:24" x14ac:dyDescent="0.25">
      <c r="K308" s="449"/>
      <c r="L308" s="239"/>
      <c r="M308" s="239"/>
      <c r="N308" s="239"/>
      <c r="O308" s="239"/>
      <c r="P308" s="239"/>
      <c r="Q308" s="239"/>
      <c r="R308" s="239"/>
      <c r="S308" s="239"/>
      <c r="T308" s="239"/>
      <c r="U308" s="239"/>
      <c r="V308" s="239"/>
      <c r="W308" s="239"/>
      <c r="X308" s="449"/>
    </row>
    <row r="309" spans="11:24" x14ac:dyDescent="0.25">
      <c r="K309" s="449"/>
      <c r="L309" s="239"/>
      <c r="M309" s="239"/>
      <c r="N309" s="239"/>
      <c r="O309" s="239"/>
      <c r="P309" s="239"/>
      <c r="Q309" s="239"/>
      <c r="R309" s="239"/>
      <c r="S309" s="239"/>
      <c r="T309" s="239"/>
      <c r="U309" s="239"/>
      <c r="V309" s="239"/>
      <c r="W309" s="239"/>
      <c r="X309" s="449"/>
    </row>
    <row r="310" spans="11:24" x14ac:dyDescent="0.25">
      <c r="K310" s="449"/>
      <c r="L310" s="239"/>
      <c r="M310" s="239"/>
      <c r="N310" s="239"/>
      <c r="O310" s="239"/>
      <c r="P310" s="239"/>
      <c r="Q310" s="239"/>
      <c r="R310" s="239"/>
      <c r="S310" s="239"/>
      <c r="T310" s="239"/>
      <c r="U310" s="239"/>
      <c r="V310" s="239"/>
      <c r="W310" s="239"/>
      <c r="X310" s="449"/>
    </row>
  </sheetData>
  <autoFilter ref="A3:X115"/>
  <dataValidations count="4">
    <dataValidation type="list" allowBlank="1" showInputMessage="1" showErrorMessage="1" sqref="V4:W115">
      <formula1>"Met,Action Req,Met with Comments,NOT MET"</formula1>
    </dataValidation>
    <dataValidation type="list" allowBlank="1" showInputMessage="1" showErrorMessage="1" sqref="G70:G76">
      <formula1>#REF!</formula1>
    </dataValidation>
    <dataValidation type="list" allowBlank="1" showInputMessage="1" showErrorMessage="1" sqref="X4:X115">
      <formula1>"Business/Policy,Functional,Non-Functional,Interface,Data,Notification,Reporting"</formula1>
    </dataValidation>
    <dataValidation type="list" allowBlank="1" showInputMessage="1" showErrorMessage="1" sqref="K4:N115">
      <formula1>"Met,Validated,Open,Deleted, Deferred,Duplicate "</formula1>
    </dataValidation>
  </dataValidations>
  <pageMargins left="0.25" right="0.25" top="0.75" bottom="0.75" header="0.3" footer="0.3"/>
  <pageSetup scale="62" fitToHeight="0" orientation="landscape" r:id="rId1"/>
  <headerFooter>
    <oddHeader>&amp;CAppendix B_HI Connector RFP_Business and Technical Requirements Matrix</oddHeader>
    <oddFooter>&amp;CPage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AG129"/>
  <sheetViews>
    <sheetView tabSelected="1" zoomScale="80" zoomScaleNormal="80" workbookViewId="0">
      <selection activeCell="A11" sqref="A11:X11"/>
    </sheetView>
  </sheetViews>
  <sheetFormatPr defaultColWidth="9.109375" defaultRowHeight="13.8" x14ac:dyDescent="0.25"/>
  <cols>
    <col min="1" max="1" width="8.6640625" style="299" customWidth="1"/>
    <col min="2" max="2" width="15.6640625" style="299" hidden="1" customWidth="1"/>
    <col min="3" max="4" width="15.6640625" style="99" customWidth="1"/>
    <col min="5" max="5" width="15.6640625" style="99" hidden="1" customWidth="1"/>
    <col min="6" max="6" width="15.6640625" style="99" customWidth="1"/>
    <col min="7" max="7" width="65.6640625" style="298" customWidth="1"/>
    <col min="8" max="8" width="10.6640625" style="99" hidden="1" customWidth="1"/>
    <col min="9" max="9" width="30.6640625" style="395" hidden="1" customWidth="1"/>
    <col min="10" max="10" width="30.6640625" style="300" hidden="1" customWidth="1"/>
    <col min="11" max="11" width="13.6640625" style="441" customWidth="1"/>
    <col min="12" max="12" width="13.6640625" style="99" hidden="1" customWidth="1"/>
    <col min="13" max="13" width="20.6640625" style="99" hidden="1" customWidth="1"/>
    <col min="14" max="14" width="10.6640625" style="299" hidden="1" customWidth="1"/>
    <col min="15" max="15" width="30.6640625" style="99" customWidth="1"/>
    <col min="16" max="17" width="16.6640625" style="114" customWidth="1"/>
    <col min="18" max="18" width="37.33203125" style="99" hidden="1" customWidth="1"/>
    <col min="19" max="21" width="10.6640625" style="99" hidden="1" customWidth="1"/>
    <col min="22" max="22" width="28.109375" style="99" hidden="1" customWidth="1"/>
    <col min="23" max="23" width="17.88671875" style="99" hidden="1" customWidth="1"/>
    <col min="24" max="24" width="18.6640625" style="441" customWidth="1"/>
    <col min="25" max="25" width="9.109375" style="99"/>
    <col min="26" max="33" width="10.6640625" style="99" customWidth="1"/>
    <col min="34" max="16384" width="9.109375" style="99"/>
  </cols>
  <sheetData>
    <row r="1" spans="1:33" s="283" customFormat="1" ht="18.75" x14ac:dyDescent="0.3">
      <c r="A1" s="343" t="s">
        <v>1394</v>
      </c>
      <c r="B1" s="105"/>
      <c r="C1" s="105"/>
      <c r="D1" s="105"/>
      <c r="E1" s="105"/>
      <c r="F1" s="105"/>
      <c r="G1" s="105"/>
      <c r="H1" s="389"/>
      <c r="I1" s="390"/>
      <c r="J1" s="368"/>
      <c r="K1" s="451"/>
      <c r="N1" s="391"/>
      <c r="P1" s="320"/>
      <c r="Q1" s="320"/>
      <c r="X1" s="452"/>
      <c r="Z1" s="346"/>
      <c r="AA1" s="346"/>
      <c r="AB1" s="346"/>
      <c r="AC1" s="346"/>
      <c r="AD1" s="346"/>
      <c r="AE1" s="346"/>
      <c r="AF1" s="346"/>
      <c r="AG1" s="346"/>
    </row>
    <row r="2" spans="1:33" s="283" customFormat="1" ht="19.5" thickBot="1" x14ac:dyDescent="0.35">
      <c r="A2" s="353"/>
      <c r="B2" s="354"/>
      <c r="C2" s="354"/>
      <c r="D2" s="354"/>
      <c r="E2" s="354"/>
      <c r="F2" s="354"/>
      <c r="G2" s="354"/>
      <c r="H2" s="392"/>
      <c r="I2" s="390"/>
      <c r="J2" s="317"/>
      <c r="K2" s="451"/>
      <c r="N2" s="391"/>
      <c r="P2" s="320"/>
      <c r="Q2" s="320"/>
      <c r="X2" s="452"/>
      <c r="Z2" s="98"/>
      <c r="AA2" s="98"/>
      <c r="AB2" s="98"/>
      <c r="AC2" s="98"/>
      <c r="AD2" s="98"/>
      <c r="AE2" s="98"/>
      <c r="AF2" s="98"/>
      <c r="AG2" s="467"/>
    </row>
    <row r="3" spans="1:33" s="299" customFormat="1" ht="41.4" x14ac:dyDescent="0.25">
      <c r="A3" s="534" t="s">
        <v>1386</v>
      </c>
      <c r="B3" s="534" t="s">
        <v>2634</v>
      </c>
      <c r="C3" s="534" t="s">
        <v>1387</v>
      </c>
      <c r="D3" s="534" t="s">
        <v>1388</v>
      </c>
      <c r="E3" s="534" t="s">
        <v>2635</v>
      </c>
      <c r="F3" s="534" t="s">
        <v>2364</v>
      </c>
      <c r="G3" s="534" t="s">
        <v>1389</v>
      </c>
      <c r="H3" s="535" t="s">
        <v>340</v>
      </c>
      <c r="I3" s="535" t="s">
        <v>342</v>
      </c>
      <c r="J3" s="536" t="s">
        <v>1967</v>
      </c>
      <c r="K3" s="537" t="s">
        <v>2633</v>
      </c>
      <c r="L3" s="537" t="s">
        <v>2631</v>
      </c>
      <c r="M3" s="537" t="s">
        <v>2630</v>
      </c>
      <c r="N3" s="537" t="s">
        <v>2629</v>
      </c>
      <c r="O3" s="537" t="s">
        <v>2386</v>
      </c>
      <c r="P3" s="537" t="s">
        <v>2628</v>
      </c>
      <c r="Q3" s="537" t="s">
        <v>2627</v>
      </c>
      <c r="R3" s="537" t="s">
        <v>2636</v>
      </c>
      <c r="S3" s="537" t="s">
        <v>2637</v>
      </c>
      <c r="T3" s="537" t="s">
        <v>2638</v>
      </c>
      <c r="U3" s="537" t="s">
        <v>2639</v>
      </c>
      <c r="V3" s="537" t="s">
        <v>2626</v>
      </c>
      <c r="W3" s="537" t="s">
        <v>2121</v>
      </c>
      <c r="X3" s="537" t="s">
        <v>2418</v>
      </c>
    </row>
    <row r="4" spans="1:33" ht="15" customHeight="1" x14ac:dyDescent="0.25">
      <c r="A4" s="538" t="s">
        <v>3439</v>
      </c>
      <c r="B4" s="538"/>
      <c r="C4" s="464"/>
      <c r="D4" s="464"/>
      <c r="E4" s="464"/>
      <c r="F4" s="464"/>
      <c r="G4" s="460"/>
      <c r="H4" s="539"/>
      <c r="I4" s="540"/>
      <c r="J4" s="541"/>
      <c r="K4" s="463"/>
      <c r="L4" s="464"/>
      <c r="M4" s="464"/>
      <c r="N4" s="503"/>
      <c r="O4" s="464"/>
      <c r="P4" s="542"/>
      <c r="Q4" s="542"/>
      <c r="R4" s="464"/>
      <c r="S4" s="464"/>
      <c r="T4" s="464"/>
      <c r="U4" s="543"/>
      <c r="V4" s="464"/>
      <c r="W4" s="464"/>
      <c r="X4" s="465"/>
    </row>
    <row r="5" spans="1:33" ht="26.25" customHeight="1" x14ac:dyDescent="0.25">
      <c r="A5" s="121" t="s">
        <v>988</v>
      </c>
      <c r="B5" s="121" t="s">
        <v>3439</v>
      </c>
      <c r="C5" s="174" t="s">
        <v>989</v>
      </c>
      <c r="D5" s="174" t="s">
        <v>990</v>
      </c>
      <c r="E5" s="174" t="s">
        <v>1925</v>
      </c>
      <c r="F5" s="174" t="s">
        <v>1925</v>
      </c>
      <c r="G5" s="167" t="s">
        <v>1020</v>
      </c>
      <c r="H5" s="175" t="s">
        <v>320</v>
      </c>
      <c r="I5" s="132" t="s">
        <v>2120</v>
      </c>
      <c r="J5" s="168"/>
      <c r="K5" s="426"/>
      <c r="L5" s="174"/>
      <c r="M5" s="121" t="s">
        <v>2643</v>
      </c>
      <c r="N5" s="174"/>
      <c r="O5" s="180"/>
      <c r="P5" s="180"/>
      <c r="Q5" s="180"/>
      <c r="R5" s="174" t="s">
        <v>3440</v>
      </c>
      <c r="S5" s="174"/>
      <c r="T5" s="174"/>
      <c r="U5" s="135"/>
      <c r="V5" s="135"/>
      <c r="W5" s="174" t="s">
        <v>3352</v>
      </c>
      <c r="X5" s="453" t="s">
        <v>2545</v>
      </c>
    </row>
    <row r="6" spans="1:33" ht="30" x14ac:dyDescent="0.25">
      <c r="A6" s="228" t="s">
        <v>991</v>
      </c>
      <c r="B6" s="228" t="s">
        <v>3439</v>
      </c>
      <c r="C6" s="222" t="s">
        <v>989</v>
      </c>
      <c r="D6" s="222" t="s">
        <v>990</v>
      </c>
      <c r="E6" s="222" t="s">
        <v>1925</v>
      </c>
      <c r="F6" s="222" t="s">
        <v>1925</v>
      </c>
      <c r="G6" s="224" t="s">
        <v>267</v>
      </c>
      <c r="H6" s="393" t="s">
        <v>320</v>
      </c>
      <c r="I6" s="232"/>
      <c r="J6" s="225"/>
      <c r="K6" s="426"/>
      <c r="L6" s="222"/>
      <c r="M6" s="228" t="s">
        <v>2643</v>
      </c>
      <c r="N6" s="222"/>
      <c r="O6" s="180"/>
      <c r="P6" s="180"/>
      <c r="Q6" s="180"/>
      <c r="R6" s="222" t="s">
        <v>3226</v>
      </c>
      <c r="S6" s="222"/>
      <c r="T6" s="222"/>
      <c r="U6" s="227"/>
      <c r="V6" s="135"/>
      <c r="W6" s="222" t="s">
        <v>3226</v>
      </c>
      <c r="X6" s="427" t="s">
        <v>2545</v>
      </c>
    </row>
    <row r="7" spans="1:33" ht="45" x14ac:dyDescent="0.25">
      <c r="A7" s="228" t="s">
        <v>993</v>
      </c>
      <c r="B7" s="228" t="s">
        <v>3439</v>
      </c>
      <c r="C7" s="222" t="s">
        <v>989</v>
      </c>
      <c r="D7" s="222" t="s">
        <v>990</v>
      </c>
      <c r="E7" s="222" t="s">
        <v>1925</v>
      </c>
      <c r="F7" s="222" t="s">
        <v>1925</v>
      </c>
      <c r="G7" s="224" t="s">
        <v>268</v>
      </c>
      <c r="H7" s="393" t="s">
        <v>320</v>
      </c>
      <c r="I7" s="232"/>
      <c r="J7" s="225"/>
      <c r="K7" s="426"/>
      <c r="L7" s="222"/>
      <c r="M7" s="228" t="s">
        <v>2643</v>
      </c>
      <c r="N7" s="222"/>
      <c r="O7" s="180"/>
      <c r="P7" s="180"/>
      <c r="Q7" s="180"/>
      <c r="R7" s="222" t="s">
        <v>3441</v>
      </c>
      <c r="S7" s="222"/>
      <c r="T7" s="222"/>
      <c r="U7" s="227"/>
      <c r="V7" s="135"/>
      <c r="W7" s="222" t="s">
        <v>3180</v>
      </c>
      <c r="X7" s="427" t="s">
        <v>2545</v>
      </c>
    </row>
    <row r="8" spans="1:33" ht="30" x14ac:dyDescent="0.25">
      <c r="A8" s="228" t="s">
        <v>994</v>
      </c>
      <c r="B8" s="228" t="s">
        <v>3439</v>
      </c>
      <c r="C8" s="222" t="s">
        <v>989</v>
      </c>
      <c r="D8" s="222" t="s">
        <v>990</v>
      </c>
      <c r="E8" s="222" t="s">
        <v>1957</v>
      </c>
      <c r="F8" s="222" t="s">
        <v>1957</v>
      </c>
      <c r="G8" s="224" t="s">
        <v>269</v>
      </c>
      <c r="H8" s="393" t="s">
        <v>323</v>
      </c>
      <c r="I8" s="232"/>
      <c r="J8" s="225" t="s">
        <v>2008</v>
      </c>
      <c r="K8" s="426"/>
      <c r="L8" s="222"/>
      <c r="M8" s="228" t="s">
        <v>2643</v>
      </c>
      <c r="N8" s="222"/>
      <c r="O8" s="180"/>
      <c r="P8" s="180"/>
      <c r="Q8" s="180"/>
      <c r="R8" s="222" t="s">
        <v>3442</v>
      </c>
      <c r="S8" s="222"/>
      <c r="T8" s="222"/>
      <c r="U8" s="227"/>
      <c r="V8" s="135"/>
      <c r="W8" s="222" t="s">
        <v>3352</v>
      </c>
      <c r="X8" s="427" t="s">
        <v>2545</v>
      </c>
    </row>
    <row r="9" spans="1:33" ht="26.25" customHeight="1" x14ac:dyDescent="0.25">
      <c r="A9" s="544" t="s">
        <v>995</v>
      </c>
      <c r="B9" s="544" t="s">
        <v>3439</v>
      </c>
      <c r="C9" s="545" t="s">
        <v>989</v>
      </c>
      <c r="D9" s="545" t="s">
        <v>990</v>
      </c>
      <c r="E9" s="545" t="s">
        <v>1925</v>
      </c>
      <c r="F9" s="545" t="s">
        <v>1925</v>
      </c>
      <c r="G9" s="546" t="s">
        <v>271</v>
      </c>
      <c r="H9" s="547" t="s">
        <v>320</v>
      </c>
      <c r="I9" s="548"/>
      <c r="J9" s="549"/>
      <c r="K9" s="426"/>
      <c r="L9" s="545"/>
      <c r="M9" s="544" t="s">
        <v>2643</v>
      </c>
      <c r="N9" s="545"/>
      <c r="O9" s="180"/>
      <c r="P9" s="180"/>
      <c r="Q9" s="180"/>
      <c r="R9" s="545" t="s">
        <v>3443</v>
      </c>
      <c r="S9" s="545"/>
      <c r="T9" s="545"/>
      <c r="U9" s="550"/>
      <c r="V9" s="135"/>
      <c r="W9" s="545" t="s">
        <v>3226</v>
      </c>
      <c r="X9" s="551" t="s">
        <v>2545</v>
      </c>
    </row>
    <row r="10" spans="1:33" ht="15" x14ac:dyDescent="0.25">
      <c r="A10" s="538" t="s">
        <v>3444</v>
      </c>
      <c r="B10" s="538"/>
      <c r="C10" s="464"/>
      <c r="D10" s="464"/>
      <c r="E10" s="464"/>
      <c r="F10" s="464"/>
      <c r="G10" s="460"/>
      <c r="H10" s="539"/>
      <c r="I10" s="540"/>
      <c r="J10" s="461"/>
      <c r="K10" s="463"/>
      <c r="L10" s="464"/>
      <c r="M10" s="503"/>
      <c r="N10" s="464"/>
      <c r="O10" s="464"/>
      <c r="P10" s="552"/>
      <c r="Q10" s="552"/>
      <c r="R10" s="464"/>
      <c r="S10" s="464"/>
      <c r="T10" s="464"/>
      <c r="U10" s="543"/>
      <c r="V10" s="464"/>
      <c r="W10" s="464"/>
      <c r="X10" s="465"/>
    </row>
    <row r="11" spans="1:33" ht="64.8" customHeight="1" x14ac:dyDescent="0.25">
      <c r="A11" s="121" t="s">
        <v>996</v>
      </c>
      <c r="B11" s="121" t="s">
        <v>3444</v>
      </c>
      <c r="C11" s="174" t="s">
        <v>989</v>
      </c>
      <c r="D11" s="174" t="s">
        <v>1384</v>
      </c>
      <c r="E11" s="174" t="s">
        <v>1925</v>
      </c>
      <c r="F11" s="174" t="s">
        <v>1925</v>
      </c>
      <c r="G11" s="167" t="s">
        <v>569</v>
      </c>
      <c r="H11" s="175" t="s">
        <v>320</v>
      </c>
      <c r="I11" s="132"/>
      <c r="J11" s="168"/>
      <c r="K11" s="426"/>
      <c r="L11" s="174"/>
      <c r="M11" s="121" t="s">
        <v>2643</v>
      </c>
      <c r="N11" s="174"/>
      <c r="O11" s="180"/>
      <c r="P11" s="180"/>
      <c r="Q11" s="180"/>
      <c r="R11" s="174" t="s">
        <v>3445</v>
      </c>
      <c r="S11" s="174"/>
      <c r="T11" s="174"/>
      <c r="U11" s="135"/>
      <c r="V11" s="135"/>
      <c r="W11" s="174" t="s">
        <v>3352</v>
      </c>
      <c r="X11" s="453" t="s">
        <v>2545</v>
      </c>
    </row>
    <row r="12" spans="1:33" ht="30" x14ac:dyDescent="0.25">
      <c r="A12" s="228" t="s">
        <v>998</v>
      </c>
      <c r="B12" s="228" t="s">
        <v>3444</v>
      </c>
      <c r="C12" s="222" t="s">
        <v>989</v>
      </c>
      <c r="D12" s="222" t="s">
        <v>1384</v>
      </c>
      <c r="E12" s="222" t="s">
        <v>1925</v>
      </c>
      <c r="F12" s="222" t="s">
        <v>1925</v>
      </c>
      <c r="G12" s="224" t="s">
        <v>570</v>
      </c>
      <c r="H12" s="393" t="s">
        <v>320</v>
      </c>
      <c r="I12" s="232"/>
      <c r="J12" s="225"/>
      <c r="K12" s="426"/>
      <c r="L12" s="222"/>
      <c r="M12" s="228" t="s">
        <v>2643</v>
      </c>
      <c r="N12" s="222"/>
      <c r="O12" s="180"/>
      <c r="P12" s="180"/>
      <c r="Q12" s="180"/>
      <c r="R12" s="222" t="s">
        <v>3446</v>
      </c>
      <c r="S12" s="222"/>
      <c r="T12" s="222"/>
      <c r="U12" s="227"/>
      <c r="V12" s="135"/>
      <c r="W12" s="222" t="s">
        <v>3180</v>
      </c>
      <c r="X12" s="427" t="s">
        <v>2545</v>
      </c>
    </row>
    <row r="13" spans="1:33" ht="30" x14ac:dyDescent="0.25">
      <c r="A13" s="228" t="s">
        <v>999</v>
      </c>
      <c r="B13" s="228" t="s">
        <v>3444</v>
      </c>
      <c r="C13" s="222" t="s">
        <v>989</v>
      </c>
      <c r="D13" s="222" t="s">
        <v>1384</v>
      </c>
      <c r="E13" s="222" t="s">
        <v>1925</v>
      </c>
      <c r="F13" s="222" t="s">
        <v>1925</v>
      </c>
      <c r="G13" s="224" t="s">
        <v>276</v>
      </c>
      <c r="H13" s="393" t="s">
        <v>320</v>
      </c>
      <c r="I13" s="232"/>
      <c r="J13" s="225"/>
      <c r="K13" s="426"/>
      <c r="L13" s="222"/>
      <c r="M13" s="228" t="s">
        <v>2643</v>
      </c>
      <c r="N13" s="222"/>
      <c r="O13" s="180"/>
      <c r="P13" s="180"/>
      <c r="Q13" s="180"/>
      <c r="R13" s="222" t="s">
        <v>3440</v>
      </c>
      <c r="S13" s="222"/>
      <c r="T13" s="222"/>
      <c r="U13" s="227"/>
      <c r="V13" s="135"/>
      <c r="W13" s="222" t="s">
        <v>3226</v>
      </c>
      <c r="X13" s="427" t="s">
        <v>2122</v>
      </c>
    </row>
    <row r="14" spans="1:33" ht="30" x14ac:dyDescent="0.25">
      <c r="A14" s="228" t="s">
        <v>1000</v>
      </c>
      <c r="B14" s="228" t="s">
        <v>3444</v>
      </c>
      <c r="C14" s="222" t="s">
        <v>989</v>
      </c>
      <c r="D14" s="222" t="s">
        <v>1384</v>
      </c>
      <c r="E14" s="222" t="s">
        <v>1925</v>
      </c>
      <c r="F14" s="222" t="s">
        <v>1925</v>
      </c>
      <c r="G14" s="224" t="s">
        <v>275</v>
      </c>
      <c r="H14" s="393" t="s">
        <v>320</v>
      </c>
      <c r="I14" s="232"/>
      <c r="J14" s="225"/>
      <c r="K14" s="426"/>
      <c r="L14" s="222"/>
      <c r="M14" s="228" t="s">
        <v>2643</v>
      </c>
      <c r="N14" s="222"/>
      <c r="O14" s="180"/>
      <c r="P14" s="180"/>
      <c r="Q14" s="180"/>
      <c r="R14" s="222" t="s">
        <v>3447</v>
      </c>
      <c r="S14" s="222"/>
      <c r="T14" s="222"/>
      <c r="U14" s="227"/>
      <c r="V14" s="135"/>
      <c r="W14" s="222" t="s">
        <v>3180</v>
      </c>
      <c r="X14" s="427" t="s">
        <v>2122</v>
      </c>
    </row>
    <row r="15" spans="1:33" ht="45" x14ac:dyDescent="0.25">
      <c r="A15" s="228" t="s">
        <v>1001</v>
      </c>
      <c r="B15" s="228" t="s">
        <v>3444</v>
      </c>
      <c r="C15" s="222" t="s">
        <v>989</v>
      </c>
      <c r="D15" s="222" t="s">
        <v>1384</v>
      </c>
      <c r="E15" s="222" t="s">
        <v>1925</v>
      </c>
      <c r="F15" s="222" t="s">
        <v>1925</v>
      </c>
      <c r="G15" s="224" t="s">
        <v>248</v>
      </c>
      <c r="H15" s="393" t="s">
        <v>320</v>
      </c>
      <c r="I15" s="232"/>
      <c r="J15" s="225"/>
      <c r="K15" s="426"/>
      <c r="L15" s="222"/>
      <c r="M15" s="228" t="s">
        <v>2643</v>
      </c>
      <c r="N15" s="222"/>
      <c r="O15" s="180"/>
      <c r="P15" s="180"/>
      <c r="Q15" s="180"/>
      <c r="R15" s="222" t="s">
        <v>3448</v>
      </c>
      <c r="S15" s="222"/>
      <c r="T15" s="222"/>
      <c r="U15" s="227"/>
      <c r="V15" s="135"/>
      <c r="W15" s="222" t="s">
        <v>3352</v>
      </c>
      <c r="X15" s="427" t="s">
        <v>2545</v>
      </c>
    </row>
    <row r="16" spans="1:33" ht="45" x14ac:dyDescent="0.25">
      <c r="A16" s="228" t="s">
        <v>1002</v>
      </c>
      <c r="B16" s="228" t="s">
        <v>3444</v>
      </c>
      <c r="C16" s="222" t="s">
        <v>989</v>
      </c>
      <c r="D16" s="222" t="s">
        <v>1384</v>
      </c>
      <c r="E16" s="222" t="s">
        <v>1925</v>
      </c>
      <c r="F16" s="222" t="s">
        <v>1925</v>
      </c>
      <c r="G16" s="224" t="s">
        <v>249</v>
      </c>
      <c r="H16" s="393" t="s">
        <v>320</v>
      </c>
      <c r="I16" s="232"/>
      <c r="J16" s="225"/>
      <c r="K16" s="426"/>
      <c r="L16" s="222"/>
      <c r="M16" s="228" t="s">
        <v>2643</v>
      </c>
      <c r="N16" s="222"/>
      <c r="O16" s="180"/>
      <c r="P16" s="180"/>
      <c r="Q16" s="180"/>
      <c r="R16" s="222" t="s">
        <v>3449</v>
      </c>
      <c r="S16" s="222"/>
      <c r="T16" s="222"/>
      <c r="U16" s="227"/>
      <c r="V16" s="135"/>
      <c r="W16" s="222" t="s">
        <v>3180</v>
      </c>
      <c r="X16" s="427" t="s">
        <v>2122</v>
      </c>
    </row>
    <row r="17" spans="1:24" ht="60" x14ac:dyDescent="0.25">
      <c r="A17" s="228" t="s">
        <v>1003</v>
      </c>
      <c r="B17" s="228" t="s">
        <v>3444</v>
      </c>
      <c r="C17" s="222" t="s">
        <v>989</v>
      </c>
      <c r="D17" s="222" t="s">
        <v>1384</v>
      </c>
      <c r="E17" s="222" t="s">
        <v>1925</v>
      </c>
      <c r="F17" s="222" t="s">
        <v>1925</v>
      </c>
      <c r="G17" s="224" t="s">
        <v>571</v>
      </c>
      <c r="H17" s="393" t="s">
        <v>320</v>
      </c>
      <c r="I17" s="232"/>
      <c r="J17" s="225"/>
      <c r="K17" s="426"/>
      <c r="L17" s="222"/>
      <c r="M17" s="228" t="s">
        <v>2643</v>
      </c>
      <c r="N17" s="222"/>
      <c r="O17" s="180"/>
      <c r="P17" s="180"/>
      <c r="Q17" s="180"/>
      <c r="R17" s="222" t="s">
        <v>3450</v>
      </c>
      <c r="S17" s="222"/>
      <c r="T17" s="222"/>
      <c r="U17" s="227"/>
      <c r="V17" s="135"/>
      <c r="W17" s="222" t="s">
        <v>3352</v>
      </c>
      <c r="X17" s="427" t="s">
        <v>2545</v>
      </c>
    </row>
    <row r="18" spans="1:24" ht="60" x14ac:dyDescent="0.25">
      <c r="A18" s="228" t="s">
        <v>1004</v>
      </c>
      <c r="B18" s="228" t="s">
        <v>3444</v>
      </c>
      <c r="C18" s="222" t="s">
        <v>989</v>
      </c>
      <c r="D18" s="222" t="s">
        <v>1384</v>
      </c>
      <c r="E18" s="222" t="s">
        <v>1925</v>
      </c>
      <c r="F18" s="222" t="s">
        <v>1925</v>
      </c>
      <c r="G18" s="224" t="s">
        <v>572</v>
      </c>
      <c r="H18" s="393" t="s">
        <v>320</v>
      </c>
      <c r="I18" s="232"/>
      <c r="J18" s="225"/>
      <c r="K18" s="426"/>
      <c r="L18" s="222"/>
      <c r="M18" s="228" t="s">
        <v>2643</v>
      </c>
      <c r="N18" s="222"/>
      <c r="O18" s="180"/>
      <c r="P18" s="180"/>
      <c r="Q18" s="180"/>
      <c r="R18" s="222" t="s">
        <v>3450</v>
      </c>
      <c r="S18" s="222"/>
      <c r="T18" s="222"/>
      <c r="U18" s="227"/>
      <c r="V18" s="135"/>
      <c r="W18" s="222" t="s">
        <v>3352</v>
      </c>
      <c r="X18" s="427" t="s">
        <v>2122</v>
      </c>
    </row>
    <row r="19" spans="1:24" ht="60" x14ac:dyDescent="0.25">
      <c r="A19" s="228" t="s">
        <v>1005</v>
      </c>
      <c r="B19" s="228" t="s">
        <v>3444</v>
      </c>
      <c r="C19" s="222" t="s">
        <v>989</v>
      </c>
      <c r="D19" s="222" t="s">
        <v>1384</v>
      </c>
      <c r="E19" s="222" t="s">
        <v>1925</v>
      </c>
      <c r="F19" s="222" t="s">
        <v>1925</v>
      </c>
      <c r="G19" s="224" t="s">
        <v>573</v>
      </c>
      <c r="H19" s="393" t="s">
        <v>320</v>
      </c>
      <c r="I19" s="232"/>
      <c r="J19" s="225"/>
      <c r="K19" s="426"/>
      <c r="L19" s="222"/>
      <c r="M19" s="228" t="s">
        <v>2643</v>
      </c>
      <c r="N19" s="222"/>
      <c r="O19" s="180"/>
      <c r="P19" s="180"/>
      <c r="Q19" s="180"/>
      <c r="R19" s="222" t="s">
        <v>3450</v>
      </c>
      <c r="S19" s="222"/>
      <c r="T19" s="222"/>
      <c r="U19" s="227"/>
      <c r="V19" s="135"/>
      <c r="W19" s="222" t="s">
        <v>3352</v>
      </c>
      <c r="X19" s="427" t="s">
        <v>2122</v>
      </c>
    </row>
    <row r="20" spans="1:24" ht="27.6" x14ac:dyDescent="0.25">
      <c r="A20" s="228" t="s">
        <v>1006</v>
      </c>
      <c r="B20" s="228" t="s">
        <v>3444</v>
      </c>
      <c r="C20" s="222" t="s">
        <v>989</v>
      </c>
      <c r="D20" s="222" t="s">
        <v>1384</v>
      </c>
      <c r="E20" s="222" t="s">
        <v>1925</v>
      </c>
      <c r="F20" s="222" t="s">
        <v>1925</v>
      </c>
      <c r="G20" s="224" t="s">
        <v>574</v>
      </c>
      <c r="H20" s="393" t="s">
        <v>323</v>
      </c>
      <c r="I20" s="232"/>
      <c r="J20" s="225"/>
      <c r="K20" s="426"/>
      <c r="L20" s="222"/>
      <c r="M20" s="228" t="s">
        <v>2643</v>
      </c>
      <c r="N20" s="222"/>
      <c r="O20" s="180"/>
      <c r="P20" s="180"/>
      <c r="Q20" s="180"/>
      <c r="R20" s="222"/>
      <c r="S20" s="222"/>
      <c r="T20" s="222"/>
      <c r="U20" s="227"/>
      <c r="V20" s="135"/>
      <c r="W20" s="222" t="s">
        <v>3226</v>
      </c>
      <c r="X20" s="427" t="s">
        <v>2122</v>
      </c>
    </row>
    <row r="21" spans="1:24" ht="27.6" x14ac:dyDescent="0.25">
      <c r="A21" s="544" t="s">
        <v>1007</v>
      </c>
      <c r="B21" s="544" t="s">
        <v>3444</v>
      </c>
      <c r="C21" s="545" t="s">
        <v>989</v>
      </c>
      <c r="D21" s="545" t="s">
        <v>1384</v>
      </c>
      <c r="E21" s="545" t="s">
        <v>1925</v>
      </c>
      <c r="F21" s="545" t="s">
        <v>1925</v>
      </c>
      <c r="G21" s="546" t="s">
        <v>575</v>
      </c>
      <c r="H21" s="547" t="s">
        <v>320</v>
      </c>
      <c r="I21" s="548"/>
      <c r="J21" s="549"/>
      <c r="K21" s="426"/>
      <c r="L21" s="545"/>
      <c r="M21" s="544" t="s">
        <v>2643</v>
      </c>
      <c r="N21" s="545"/>
      <c r="O21" s="180"/>
      <c r="P21" s="180"/>
      <c r="Q21" s="180"/>
      <c r="R21" s="545" t="s">
        <v>3440</v>
      </c>
      <c r="S21" s="545"/>
      <c r="T21" s="545"/>
      <c r="U21" s="550"/>
      <c r="V21" s="135"/>
      <c r="W21" s="545" t="s">
        <v>3226</v>
      </c>
      <c r="X21" s="551" t="s">
        <v>2122</v>
      </c>
    </row>
    <row r="22" spans="1:24" s="299" customFormat="1" x14ac:dyDescent="0.25">
      <c r="A22" s="538" t="s">
        <v>3451</v>
      </c>
      <c r="B22" s="502"/>
      <c r="C22" s="553"/>
      <c r="D22" s="553"/>
      <c r="E22" s="553"/>
      <c r="F22" s="553"/>
      <c r="G22" s="553"/>
      <c r="H22" s="553"/>
      <c r="I22" s="553"/>
      <c r="J22" s="553"/>
      <c r="K22" s="554"/>
      <c r="L22" s="553"/>
      <c r="M22" s="553"/>
      <c r="N22" s="553"/>
      <c r="O22" s="553"/>
      <c r="P22" s="462"/>
      <c r="Q22" s="462"/>
      <c r="R22" s="553"/>
      <c r="S22" s="553"/>
      <c r="T22" s="553"/>
      <c r="U22" s="555"/>
      <c r="V22" s="553"/>
      <c r="W22" s="553"/>
      <c r="X22" s="556"/>
    </row>
    <row r="23" spans="1:24" ht="41.4" x14ac:dyDescent="0.25">
      <c r="A23" s="121" t="s">
        <v>712</v>
      </c>
      <c r="B23" s="121" t="s">
        <v>3451</v>
      </c>
      <c r="C23" s="174" t="s">
        <v>989</v>
      </c>
      <c r="D23" s="174" t="s">
        <v>997</v>
      </c>
      <c r="E23" s="174" t="s">
        <v>1925</v>
      </c>
      <c r="F23" s="174" t="s">
        <v>1925</v>
      </c>
      <c r="G23" s="167" t="s">
        <v>3452</v>
      </c>
      <c r="H23" s="175" t="s">
        <v>320</v>
      </c>
      <c r="I23" s="132"/>
      <c r="J23" s="168"/>
      <c r="K23" s="426"/>
      <c r="L23" s="174"/>
      <c r="M23" s="121" t="s">
        <v>2643</v>
      </c>
      <c r="N23" s="174"/>
      <c r="O23" s="180"/>
      <c r="P23" s="180"/>
      <c r="Q23" s="180"/>
      <c r="R23" s="174"/>
      <c r="S23" s="174"/>
      <c r="T23" s="174"/>
      <c r="U23" s="135"/>
      <c r="V23" s="135"/>
      <c r="W23" s="174" t="s">
        <v>3352</v>
      </c>
      <c r="X23" s="453" t="s">
        <v>2122</v>
      </c>
    </row>
    <row r="24" spans="1:24" ht="27.6" x14ac:dyDescent="0.25">
      <c r="A24" s="228" t="s">
        <v>713</v>
      </c>
      <c r="B24" s="228" t="s">
        <v>3451</v>
      </c>
      <c r="C24" s="222" t="s">
        <v>989</v>
      </c>
      <c r="D24" s="222" t="s">
        <v>997</v>
      </c>
      <c r="E24" s="222" t="s">
        <v>1925</v>
      </c>
      <c r="F24" s="222" t="s">
        <v>1925</v>
      </c>
      <c r="G24" s="224" t="s">
        <v>264</v>
      </c>
      <c r="H24" s="393" t="s">
        <v>1932</v>
      </c>
      <c r="I24" s="232"/>
      <c r="J24" s="225"/>
      <c r="K24" s="426"/>
      <c r="L24" s="222"/>
      <c r="M24" s="228" t="s">
        <v>2643</v>
      </c>
      <c r="N24" s="222"/>
      <c r="O24" s="180"/>
      <c r="P24" s="180"/>
      <c r="Q24" s="180"/>
      <c r="R24" s="222"/>
      <c r="S24" s="222"/>
      <c r="T24" s="222"/>
      <c r="U24" s="227"/>
      <c r="V24" s="135"/>
      <c r="W24" s="222" t="s">
        <v>3352</v>
      </c>
      <c r="X24" s="427" t="s">
        <v>2545</v>
      </c>
    </row>
    <row r="25" spans="1:24" ht="82.8" x14ac:dyDescent="0.25">
      <c r="A25" s="228" t="s">
        <v>714</v>
      </c>
      <c r="B25" s="228" t="s">
        <v>3451</v>
      </c>
      <c r="C25" s="222" t="s">
        <v>989</v>
      </c>
      <c r="D25" s="222" t="s">
        <v>997</v>
      </c>
      <c r="E25" s="222" t="s">
        <v>1925</v>
      </c>
      <c r="F25" s="222" t="s">
        <v>1925</v>
      </c>
      <c r="G25" s="224" t="s">
        <v>256</v>
      </c>
      <c r="H25" s="393" t="s">
        <v>320</v>
      </c>
      <c r="I25" s="232"/>
      <c r="J25" s="394"/>
      <c r="K25" s="426"/>
      <c r="L25" s="222"/>
      <c r="M25" s="228" t="s">
        <v>2643</v>
      </c>
      <c r="N25" s="222"/>
      <c r="O25" s="180"/>
      <c r="P25" s="180"/>
      <c r="Q25" s="180"/>
      <c r="R25" s="222" t="s">
        <v>3454</v>
      </c>
      <c r="S25" s="222"/>
      <c r="T25" s="222"/>
      <c r="U25" s="227"/>
      <c r="V25" s="135"/>
      <c r="W25" s="222" t="s">
        <v>3453</v>
      </c>
      <c r="X25" s="427" t="s">
        <v>2122</v>
      </c>
    </row>
    <row r="26" spans="1:24" ht="69" x14ac:dyDescent="0.25">
      <c r="A26" s="228" t="s">
        <v>715</v>
      </c>
      <c r="B26" s="228" t="s">
        <v>3451</v>
      </c>
      <c r="C26" s="222" t="s">
        <v>989</v>
      </c>
      <c r="D26" s="222" t="s">
        <v>997</v>
      </c>
      <c r="E26" s="222" t="s">
        <v>1925</v>
      </c>
      <c r="F26" s="222" t="s">
        <v>1925</v>
      </c>
      <c r="G26" s="224" t="s">
        <v>1023</v>
      </c>
      <c r="H26" s="393" t="s">
        <v>331</v>
      </c>
      <c r="I26" s="232" t="s">
        <v>1960</v>
      </c>
      <c r="J26" s="394"/>
      <c r="K26" s="426"/>
      <c r="L26" s="222"/>
      <c r="M26" s="228" t="s">
        <v>2643</v>
      </c>
      <c r="N26" s="222"/>
      <c r="O26" s="180"/>
      <c r="P26" s="180"/>
      <c r="Q26" s="180"/>
      <c r="R26" s="222" t="s">
        <v>3455</v>
      </c>
      <c r="S26" s="222"/>
      <c r="T26" s="222"/>
      <c r="U26" s="227"/>
      <c r="V26" s="135"/>
      <c r="W26" s="222" t="s">
        <v>3453</v>
      </c>
      <c r="X26" s="427" t="s">
        <v>2122</v>
      </c>
    </row>
    <row r="27" spans="1:24" ht="69" x14ac:dyDescent="0.25">
      <c r="A27" s="228" t="s">
        <v>716</v>
      </c>
      <c r="B27" s="228" t="s">
        <v>3451</v>
      </c>
      <c r="C27" s="222" t="s">
        <v>989</v>
      </c>
      <c r="D27" s="222" t="s">
        <v>997</v>
      </c>
      <c r="E27" s="222" t="s">
        <v>1925</v>
      </c>
      <c r="F27" s="222" t="s">
        <v>1925</v>
      </c>
      <c r="G27" s="224" t="s">
        <v>1024</v>
      </c>
      <c r="H27" s="393" t="s">
        <v>331</v>
      </c>
      <c r="I27" s="232" t="s">
        <v>1960</v>
      </c>
      <c r="J27" s="394"/>
      <c r="K27" s="426"/>
      <c r="L27" s="222"/>
      <c r="M27" s="228" t="s">
        <v>2643</v>
      </c>
      <c r="N27" s="222"/>
      <c r="O27" s="180"/>
      <c r="P27" s="180"/>
      <c r="Q27" s="180"/>
      <c r="R27" s="222" t="s">
        <v>3456</v>
      </c>
      <c r="S27" s="222"/>
      <c r="T27" s="222"/>
      <c r="U27" s="227"/>
      <c r="V27" s="135"/>
      <c r="W27" s="222" t="s">
        <v>3453</v>
      </c>
      <c r="X27" s="427" t="s">
        <v>2122</v>
      </c>
    </row>
    <row r="28" spans="1:24" ht="27.6" x14ac:dyDescent="0.25">
      <c r="A28" s="228" t="s">
        <v>717</v>
      </c>
      <c r="B28" s="228" t="s">
        <v>3451</v>
      </c>
      <c r="C28" s="222" t="s">
        <v>989</v>
      </c>
      <c r="D28" s="222" t="s">
        <v>997</v>
      </c>
      <c r="E28" s="222" t="s">
        <v>1925</v>
      </c>
      <c r="F28" s="222" t="s">
        <v>1925</v>
      </c>
      <c r="G28" s="224" t="s">
        <v>257</v>
      </c>
      <c r="H28" s="393" t="s">
        <v>323</v>
      </c>
      <c r="I28" s="232"/>
      <c r="J28" s="225"/>
      <c r="K28" s="426"/>
      <c r="L28" s="222"/>
      <c r="M28" s="228" t="s">
        <v>2643</v>
      </c>
      <c r="N28" s="222"/>
      <c r="O28" s="180"/>
      <c r="P28" s="180"/>
      <c r="Q28" s="180"/>
      <c r="R28" s="222" t="s">
        <v>3457</v>
      </c>
      <c r="S28" s="222"/>
      <c r="T28" s="222"/>
      <c r="U28" s="227"/>
      <c r="V28" s="135"/>
      <c r="W28" s="222" t="s">
        <v>3453</v>
      </c>
      <c r="X28" s="427" t="s">
        <v>2122</v>
      </c>
    </row>
    <row r="29" spans="1:24" ht="27.6" x14ac:dyDescent="0.25">
      <c r="A29" s="544" t="s">
        <v>67</v>
      </c>
      <c r="B29" s="544" t="s">
        <v>3451</v>
      </c>
      <c r="C29" s="545" t="s">
        <v>1009</v>
      </c>
      <c r="D29" s="545" t="s">
        <v>997</v>
      </c>
      <c r="E29" s="545" t="s">
        <v>1925</v>
      </c>
      <c r="F29" s="545" t="s">
        <v>1925</v>
      </c>
      <c r="G29" s="546" t="s">
        <v>1028</v>
      </c>
      <c r="H29" s="547" t="s">
        <v>320</v>
      </c>
      <c r="I29" s="548"/>
      <c r="J29" s="557" t="s">
        <v>2013</v>
      </c>
      <c r="K29" s="426"/>
      <c r="L29" s="545"/>
      <c r="M29" s="544" t="s">
        <v>2643</v>
      </c>
      <c r="N29" s="545"/>
      <c r="O29" s="180"/>
      <c r="P29" s="180"/>
      <c r="Q29" s="180"/>
      <c r="R29" s="545" t="s">
        <v>3458</v>
      </c>
      <c r="S29" s="545"/>
      <c r="T29" s="545"/>
      <c r="U29" s="550"/>
      <c r="V29" s="135"/>
      <c r="W29" s="545" t="s">
        <v>3352</v>
      </c>
      <c r="X29" s="551" t="s">
        <v>2122</v>
      </c>
    </row>
    <row r="30" spans="1:24" x14ac:dyDescent="0.25">
      <c r="A30" s="538" t="s">
        <v>2646</v>
      </c>
      <c r="B30" s="502"/>
      <c r="C30" s="462"/>
      <c r="D30" s="462"/>
      <c r="E30" s="462"/>
      <c r="F30" s="462"/>
      <c r="G30" s="538"/>
      <c r="H30" s="558"/>
      <c r="I30" s="559"/>
      <c r="J30" s="560"/>
      <c r="K30" s="561"/>
      <c r="L30" s="462"/>
      <c r="M30" s="502"/>
      <c r="N30" s="462"/>
      <c r="O30" s="462"/>
      <c r="P30" s="462"/>
      <c r="Q30" s="462"/>
      <c r="R30" s="462"/>
      <c r="S30" s="462"/>
      <c r="T30" s="462"/>
      <c r="U30" s="562"/>
      <c r="V30" s="462"/>
      <c r="W30" s="462"/>
      <c r="X30" s="563"/>
    </row>
    <row r="31" spans="1:24" ht="55.2" x14ac:dyDescent="0.25">
      <c r="A31" s="121" t="s">
        <v>1012</v>
      </c>
      <c r="B31" s="121" t="s">
        <v>2646</v>
      </c>
      <c r="C31" s="174" t="s">
        <v>989</v>
      </c>
      <c r="D31" s="174" t="s">
        <v>1411</v>
      </c>
      <c r="E31" s="174" t="s">
        <v>1925</v>
      </c>
      <c r="F31" s="174" t="s">
        <v>1925</v>
      </c>
      <c r="G31" s="167" t="s">
        <v>1022</v>
      </c>
      <c r="H31" s="175" t="s">
        <v>320</v>
      </c>
      <c r="I31" s="132"/>
      <c r="J31" s="168"/>
      <c r="K31" s="426"/>
      <c r="L31" s="174"/>
      <c r="M31" s="121" t="s">
        <v>2643</v>
      </c>
      <c r="N31" s="174"/>
      <c r="O31" s="180"/>
      <c r="P31" s="180"/>
      <c r="Q31" s="180"/>
      <c r="R31" s="174" t="s">
        <v>3459</v>
      </c>
      <c r="S31" s="174"/>
      <c r="T31" s="174"/>
      <c r="U31" s="135"/>
      <c r="V31" s="135"/>
      <c r="W31" s="174" t="s">
        <v>3352</v>
      </c>
      <c r="X31" s="453" t="s">
        <v>2122</v>
      </c>
    </row>
    <row r="32" spans="1:24" ht="124.2" x14ac:dyDescent="0.25">
      <c r="A32" s="228" t="s">
        <v>1015</v>
      </c>
      <c r="B32" s="228" t="s">
        <v>2646</v>
      </c>
      <c r="C32" s="222" t="s">
        <v>989</v>
      </c>
      <c r="D32" s="222" t="s">
        <v>1411</v>
      </c>
      <c r="E32" s="222" t="s">
        <v>1925</v>
      </c>
      <c r="F32" s="222" t="s">
        <v>1925</v>
      </c>
      <c r="G32" s="224" t="s">
        <v>252</v>
      </c>
      <c r="H32" s="393" t="s">
        <v>320</v>
      </c>
      <c r="I32" s="232"/>
      <c r="J32" s="225"/>
      <c r="K32" s="426"/>
      <c r="L32" s="222"/>
      <c r="M32" s="228" t="s">
        <v>2643</v>
      </c>
      <c r="N32" s="222"/>
      <c r="O32" s="180"/>
      <c r="P32" s="180"/>
      <c r="Q32" s="180"/>
      <c r="R32" s="222" t="s">
        <v>3460</v>
      </c>
      <c r="S32" s="222"/>
      <c r="T32" s="222"/>
      <c r="U32" s="227"/>
      <c r="V32" s="135"/>
      <c r="W32" s="222" t="s">
        <v>3243</v>
      </c>
      <c r="X32" s="427" t="s">
        <v>2122</v>
      </c>
    </row>
    <row r="33" spans="1:24" ht="27.6" x14ac:dyDescent="0.25">
      <c r="A33" s="228" t="s">
        <v>1017</v>
      </c>
      <c r="B33" s="228" t="s">
        <v>2646</v>
      </c>
      <c r="C33" s="222" t="s">
        <v>989</v>
      </c>
      <c r="D33" s="222" t="s">
        <v>1411</v>
      </c>
      <c r="E33" s="222" t="s">
        <v>1925</v>
      </c>
      <c r="F33" s="222" t="s">
        <v>1925</v>
      </c>
      <c r="G33" s="224" t="s">
        <v>270</v>
      </c>
      <c r="H33" s="393" t="s">
        <v>320</v>
      </c>
      <c r="I33" s="232"/>
      <c r="J33" s="225"/>
      <c r="K33" s="426"/>
      <c r="L33" s="222"/>
      <c r="M33" s="228" t="s">
        <v>2643</v>
      </c>
      <c r="N33" s="222"/>
      <c r="O33" s="180"/>
      <c r="P33" s="180"/>
      <c r="Q33" s="180"/>
      <c r="R33" s="222"/>
      <c r="S33" s="222"/>
      <c r="T33" s="222"/>
      <c r="U33" s="227"/>
      <c r="V33" s="135"/>
      <c r="W33" s="222" t="s">
        <v>3226</v>
      </c>
      <c r="X33" s="427" t="s">
        <v>2122</v>
      </c>
    </row>
    <row r="34" spans="1:24" ht="27.6" x14ac:dyDescent="0.25">
      <c r="A34" s="228" t="s">
        <v>1018</v>
      </c>
      <c r="B34" s="228" t="s">
        <v>2646</v>
      </c>
      <c r="C34" s="222" t="s">
        <v>989</v>
      </c>
      <c r="D34" s="222" t="s">
        <v>1411</v>
      </c>
      <c r="E34" s="222" t="s">
        <v>1925</v>
      </c>
      <c r="F34" s="222" t="s">
        <v>1925</v>
      </c>
      <c r="G34" s="224" t="s">
        <v>250</v>
      </c>
      <c r="H34" s="393" t="s">
        <v>323</v>
      </c>
      <c r="I34" s="232"/>
      <c r="J34" s="225" t="s">
        <v>2010</v>
      </c>
      <c r="K34" s="426"/>
      <c r="L34" s="222"/>
      <c r="M34" s="228" t="s">
        <v>2643</v>
      </c>
      <c r="N34" s="222"/>
      <c r="O34" s="180"/>
      <c r="P34" s="180"/>
      <c r="Q34" s="180"/>
      <c r="R34" s="222"/>
      <c r="S34" s="222"/>
      <c r="T34" s="222"/>
      <c r="U34" s="227"/>
      <c r="V34" s="135"/>
      <c r="W34" s="222" t="s">
        <v>3181</v>
      </c>
      <c r="X34" s="427" t="s">
        <v>2122</v>
      </c>
    </row>
    <row r="35" spans="1:24" ht="41.4" x14ac:dyDescent="0.25">
      <c r="A35" s="228"/>
      <c r="B35" s="228" t="s">
        <v>2646</v>
      </c>
      <c r="C35" s="222" t="s">
        <v>989</v>
      </c>
      <c r="D35" s="222" t="s">
        <v>1411</v>
      </c>
      <c r="E35" s="222"/>
      <c r="F35" s="222" t="s">
        <v>1925</v>
      </c>
      <c r="G35" s="224" t="s">
        <v>3461</v>
      </c>
      <c r="H35" s="393"/>
      <c r="I35" s="232"/>
      <c r="J35" s="225"/>
      <c r="K35" s="426"/>
      <c r="L35" s="222"/>
      <c r="M35" s="228" t="s">
        <v>2643</v>
      </c>
      <c r="N35" s="222"/>
      <c r="O35" s="180"/>
      <c r="P35" s="180"/>
      <c r="Q35" s="180"/>
      <c r="R35" s="222" t="s">
        <v>3462</v>
      </c>
      <c r="S35" s="222"/>
      <c r="T35" s="222"/>
      <c r="U35" s="227"/>
      <c r="V35" s="135"/>
      <c r="W35" s="222"/>
      <c r="X35" s="427" t="s">
        <v>2122</v>
      </c>
    </row>
    <row r="36" spans="1:24" ht="27.6" x14ac:dyDescent="0.25">
      <c r="A36" s="228" t="s">
        <v>1019</v>
      </c>
      <c r="B36" s="228" t="s">
        <v>2646</v>
      </c>
      <c r="C36" s="222" t="s">
        <v>989</v>
      </c>
      <c r="D36" s="222" t="s">
        <v>1411</v>
      </c>
      <c r="E36" s="222" t="s">
        <v>1423</v>
      </c>
      <c r="F36" s="222" t="s">
        <v>1423</v>
      </c>
      <c r="G36" s="224" t="s">
        <v>251</v>
      </c>
      <c r="H36" s="393" t="s">
        <v>323</v>
      </c>
      <c r="I36" s="232"/>
      <c r="J36" s="225" t="s">
        <v>2011</v>
      </c>
      <c r="K36" s="426"/>
      <c r="L36" s="222"/>
      <c r="M36" s="228" t="s">
        <v>2643</v>
      </c>
      <c r="N36" s="222"/>
      <c r="O36" s="180"/>
      <c r="P36" s="180"/>
      <c r="Q36" s="180"/>
      <c r="R36" s="222" t="s">
        <v>3463</v>
      </c>
      <c r="S36" s="222"/>
      <c r="T36" s="222"/>
      <c r="U36" s="227"/>
      <c r="V36" s="135"/>
      <c r="W36" s="222" t="s">
        <v>3180</v>
      </c>
      <c r="X36" s="427" t="s">
        <v>2429</v>
      </c>
    </row>
    <row r="37" spans="1:24" ht="27.6" x14ac:dyDescent="0.25">
      <c r="A37" s="228" t="s">
        <v>709</v>
      </c>
      <c r="B37" s="228" t="s">
        <v>2646</v>
      </c>
      <c r="C37" s="222" t="s">
        <v>989</v>
      </c>
      <c r="D37" s="222" t="s">
        <v>1411</v>
      </c>
      <c r="E37" s="222" t="s">
        <v>1925</v>
      </c>
      <c r="F37" s="222" t="s">
        <v>1925</v>
      </c>
      <c r="G37" s="224" t="s">
        <v>253</v>
      </c>
      <c r="H37" s="393" t="s">
        <v>320</v>
      </c>
      <c r="I37" s="232"/>
      <c r="J37" s="225"/>
      <c r="K37" s="426"/>
      <c r="L37" s="222"/>
      <c r="M37" s="228" t="s">
        <v>2643</v>
      </c>
      <c r="N37" s="222"/>
      <c r="O37" s="180"/>
      <c r="P37" s="180"/>
      <c r="Q37" s="180"/>
      <c r="R37" s="222"/>
      <c r="S37" s="222"/>
      <c r="T37" s="222"/>
      <c r="U37" s="227"/>
      <c r="V37" s="135"/>
      <c r="W37" s="222" t="s">
        <v>3226</v>
      </c>
      <c r="X37" s="427" t="s">
        <v>2122</v>
      </c>
    </row>
    <row r="38" spans="1:24" ht="55.2" x14ac:dyDescent="0.25">
      <c r="A38" s="228" t="s">
        <v>710</v>
      </c>
      <c r="B38" s="228" t="s">
        <v>2646</v>
      </c>
      <c r="C38" s="222" t="s">
        <v>989</v>
      </c>
      <c r="D38" s="222" t="s">
        <v>1411</v>
      </c>
      <c r="E38" s="222" t="s">
        <v>1925</v>
      </c>
      <c r="F38" s="222" t="s">
        <v>1925</v>
      </c>
      <c r="G38" s="224" t="s">
        <v>254</v>
      </c>
      <c r="H38" s="393" t="s">
        <v>320</v>
      </c>
      <c r="I38" s="232"/>
      <c r="J38" s="225"/>
      <c r="K38" s="426"/>
      <c r="L38" s="222"/>
      <c r="M38" s="228" t="s">
        <v>2643</v>
      </c>
      <c r="N38" s="222"/>
      <c r="O38" s="180"/>
      <c r="P38" s="180"/>
      <c r="Q38" s="180"/>
      <c r="R38" s="222" t="s">
        <v>3464</v>
      </c>
      <c r="S38" s="222"/>
      <c r="T38" s="222"/>
      <c r="U38" s="227"/>
      <c r="V38" s="135"/>
      <c r="W38" s="222" t="s">
        <v>3352</v>
      </c>
      <c r="X38" s="427" t="s">
        <v>2122</v>
      </c>
    </row>
    <row r="39" spans="1:24" ht="27.6" x14ac:dyDescent="0.25">
      <c r="A39" s="228" t="s">
        <v>711</v>
      </c>
      <c r="B39" s="228" t="s">
        <v>2646</v>
      </c>
      <c r="C39" s="222" t="s">
        <v>989</v>
      </c>
      <c r="D39" s="222" t="s">
        <v>1411</v>
      </c>
      <c r="E39" s="222" t="s">
        <v>1925</v>
      </c>
      <c r="F39" s="222" t="s">
        <v>1925</v>
      </c>
      <c r="G39" s="224" t="s">
        <v>255</v>
      </c>
      <c r="H39" s="393" t="s">
        <v>320</v>
      </c>
      <c r="I39" s="232"/>
      <c r="J39" s="225"/>
      <c r="K39" s="426"/>
      <c r="L39" s="222"/>
      <c r="M39" s="228" t="s">
        <v>2643</v>
      </c>
      <c r="N39" s="222"/>
      <c r="O39" s="180"/>
      <c r="P39" s="180"/>
      <c r="Q39" s="180"/>
      <c r="R39" s="222"/>
      <c r="S39" s="222"/>
      <c r="T39" s="222"/>
      <c r="U39" s="227"/>
      <c r="V39" s="135"/>
      <c r="W39" s="222" t="s">
        <v>3352</v>
      </c>
      <c r="X39" s="427" t="s">
        <v>2122</v>
      </c>
    </row>
    <row r="40" spans="1:24" ht="27.6" x14ac:dyDescent="0.25">
      <c r="A40" s="228" t="s">
        <v>57</v>
      </c>
      <c r="B40" s="228" t="s">
        <v>2646</v>
      </c>
      <c r="C40" s="222" t="s">
        <v>989</v>
      </c>
      <c r="D40" s="222" t="s">
        <v>1411</v>
      </c>
      <c r="E40" s="222" t="s">
        <v>1925</v>
      </c>
      <c r="F40" s="222" t="s">
        <v>1925</v>
      </c>
      <c r="G40" s="224" t="s">
        <v>258</v>
      </c>
      <c r="H40" s="393" t="s">
        <v>320</v>
      </c>
      <c r="I40" s="232"/>
      <c r="J40" s="225"/>
      <c r="K40" s="426"/>
      <c r="L40" s="222"/>
      <c r="M40" s="228" t="s">
        <v>2643</v>
      </c>
      <c r="N40" s="222"/>
      <c r="O40" s="180"/>
      <c r="P40" s="180"/>
      <c r="Q40" s="180"/>
      <c r="R40" s="222" t="s">
        <v>2792</v>
      </c>
      <c r="S40" s="222"/>
      <c r="T40" s="222"/>
      <c r="U40" s="227"/>
      <c r="V40" s="135"/>
      <c r="W40" s="222" t="s">
        <v>3180</v>
      </c>
      <c r="X40" s="427" t="s">
        <v>2122</v>
      </c>
    </row>
    <row r="41" spans="1:24" ht="27.6" x14ac:dyDescent="0.25">
      <c r="A41" s="544" t="s">
        <v>58</v>
      </c>
      <c r="B41" s="544" t="s">
        <v>2646</v>
      </c>
      <c r="C41" s="545" t="s">
        <v>989</v>
      </c>
      <c r="D41" s="545" t="s">
        <v>1411</v>
      </c>
      <c r="E41" s="545" t="s">
        <v>1925</v>
      </c>
      <c r="F41" s="545" t="s">
        <v>1925</v>
      </c>
      <c r="G41" s="546" t="s">
        <v>259</v>
      </c>
      <c r="H41" s="547" t="s">
        <v>320</v>
      </c>
      <c r="I41" s="548"/>
      <c r="J41" s="557"/>
      <c r="K41" s="426"/>
      <c r="L41" s="545"/>
      <c r="M41" s="544" t="s">
        <v>2643</v>
      </c>
      <c r="N41" s="545"/>
      <c r="O41" s="180"/>
      <c r="P41" s="180"/>
      <c r="Q41" s="180"/>
      <c r="R41" s="545" t="s">
        <v>3465</v>
      </c>
      <c r="S41" s="545"/>
      <c r="T41" s="545"/>
      <c r="U41" s="550"/>
      <c r="V41" s="135"/>
      <c r="W41" s="545" t="s">
        <v>3180</v>
      </c>
      <c r="X41" s="551" t="s">
        <v>2122</v>
      </c>
    </row>
    <row r="42" spans="1:24" x14ac:dyDescent="0.25">
      <c r="A42" s="538" t="s">
        <v>3466</v>
      </c>
      <c r="B42" s="538"/>
      <c r="C42" s="462"/>
      <c r="D42" s="462"/>
      <c r="E42" s="462"/>
      <c r="F42" s="462"/>
      <c r="G42" s="538"/>
      <c r="H42" s="558"/>
      <c r="I42" s="559"/>
      <c r="J42" s="560"/>
      <c r="K42" s="561"/>
      <c r="L42" s="462"/>
      <c r="M42" s="502"/>
      <c r="N42" s="462"/>
      <c r="O42" s="462"/>
      <c r="P42" s="564"/>
      <c r="Q42" s="564"/>
      <c r="R42" s="462"/>
      <c r="S42" s="462"/>
      <c r="T42" s="462"/>
      <c r="U42" s="562"/>
      <c r="V42" s="462"/>
      <c r="W42" s="462"/>
      <c r="X42" s="563"/>
    </row>
    <row r="43" spans="1:24" ht="41.4" x14ac:dyDescent="0.25">
      <c r="A43" s="121" t="s">
        <v>62</v>
      </c>
      <c r="B43" s="121" t="s">
        <v>3466</v>
      </c>
      <c r="C43" s="174" t="s">
        <v>989</v>
      </c>
      <c r="D43" s="174" t="s">
        <v>2354</v>
      </c>
      <c r="E43" s="174" t="s">
        <v>1925</v>
      </c>
      <c r="F43" s="174" t="s">
        <v>1925</v>
      </c>
      <c r="G43" s="167" t="s">
        <v>261</v>
      </c>
      <c r="H43" s="175" t="s">
        <v>320</v>
      </c>
      <c r="I43" s="132"/>
      <c r="J43" s="398"/>
      <c r="K43" s="426"/>
      <c r="L43" s="174"/>
      <c r="M43" s="121" t="s">
        <v>2643</v>
      </c>
      <c r="N43" s="174"/>
      <c r="O43" s="180"/>
      <c r="P43" s="180"/>
      <c r="Q43" s="180"/>
      <c r="R43" s="174" t="s">
        <v>3467</v>
      </c>
      <c r="S43" s="174"/>
      <c r="T43" s="174"/>
      <c r="U43" s="135"/>
      <c r="V43" s="135"/>
      <c r="W43" s="174" t="s">
        <v>3453</v>
      </c>
      <c r="X43" s="453" t="s">
        <v>2122</v>
      </c>
    </row>
    <row r="44" spans="1:24" ht="41.4" x14ac:dyDescent="0.25">
      <c r="A44" s="228" t="s">
        <v>63</v>
      </c>
      <c r="B44" s="228" t="s">
        <v>3466</v>
      </c>
      <c r="C44" s="222" t="s">
        <v>989</v>
      </c>
      <c r="D44" s="222" t="s">
        <v>2354</v>
      </c>
      <c r="E44" s="222" t="s">
        <v>1925</v>
      </c>
      <c r="F44" s="222" t="s">
        <v>1925</v>
      </c>
      <c r="G44" s="224" t="s">
        <v>1025</v>
      </c>
      <c r="H44" s="393" t="s">
        <v>320</v>
      </c>
      <c r="I44" s="232"/>
      <c r="J44" s="394"/>
      <c r="K44" s="426"/>
      <c r="L44" s="222"/>
      <c r="M44" s="228" t="s">
        <v>2643</v>
      </c>
      <c r="N44" s="222"/>
      <c r="O44" s="180"/>
      <c r="P44" s="180"/>
      <c r="Q44" s="180"/>
      <c r="R44" s="222" t="s">
        <v>3468</v>
      </c>
      <c r="S44" s="222"/>
      <c r="T44" s="222"/>
      <c r="U44" s="227"/>
      <c r="V44" s="135"/>
      <c r="W44" s="222" t="s">
        <v>3453</v>
      </c>
      <c r="X44" s="427" t="s">
        <v>2122</v>
      </c>
    </row>
    <row r="45" spans="1:24" ht="41.4" x14ac:dyDescent="0.25">
      <c r="A45" s="228" t="s">
        <v>64</v>
      </c>
      <c r="B45" s="228" t="s">
        <v>3466</v>
      </c>
      <c r="C45" s="222" t="s">
        <v>989</v>
      </c>
      <c r="D45" s="222" t="s">
        <v>2354</v>
      </c>
      <c r="E45" s="222" t="s">
        <v>1925</v>
      </c>
      <c r="F45" s="222" t="s">
        <v>1925</v>
      </c>
      <c r="G45" s="224" t="s">
        <v>1026</v>
      </c>
      <c r="H45" s="393" t="s">
        <v>320</v>
      </c>
      <c r="I45" s="232"/>
      <c r="J45" s="394"/>
      <c r="K45" s="426"/>
      <c r="L45" s="222"/>
      <c r="M45" s="228" t="s">
        <v>2643</v>
      </c>
      <c r="N45" s="222"/>
      <c r="O45" s="180"/>
      <c r="P45" s="180"/>
      <c r="Q45" s="180"/>
      <c r="R45" s="222" t="s">
        <v>3469</v>
      </c>
      <c r="S45" s="222"/>
      <c r="T45" s="222"/>
      <c r="U45" s="227"/>
      <c r="V45" s="135"/>
      <c r="W45" s="222" t="s">
        <v>3453</v>
      </c>
      <c r="X45" s="427" t="s">
        <v>2122</v>
      </c>
    </row>
    <row r="46" spans="1:24" ht="55.2" x14ac:dyDescent="0.25">
      <c r="A46" s="544" t="s">
        <v>65</v>
      </c>
      <c r="B46" s="544" t="s">
        <v>3466</v>
      </c>
      <c r="C46" s="545" t="s">
        <v>989</v>
      </c>
      <c r="D46" s="545" t="s">
        <v>2354</v>
      </c>
      <c r="E46" s="545" t="s">
        <v>1925</v>
      </c>
      <c r="F46" s="545" t="s">
        <v>1925</v>
      </c>
      <c r="G46" s="546" t="s">
        <v>262</v>
      </c>
      <c r="H46" s="547" t="s">
        <v>323</v>
      </c>
      <c r="I46" s="548"/>
      <c r="J46" s="557" t="s">
        <v>2012</v>
      </c>
      <c r="K46" s="426"/>
      <c r="L46" s="545"/>
      <c r="M46" s="544" t="s">
        <v>2643</v>
      </c>
      <c r="N46" s="545"/>
      <c r="O46" s="180"/>
      <c r="P46" s="180"/>
      <c r="Q46" s="180"/>
      <c r="R46" s="545" t="s">
        <v>3470</v>
      </c>
      <c r="S46" s="545"/>
      <c r="T46" s="545"/>
      <c r="U46" s="550"/>
      <c r="V46" s="135"/>
      <c r="W46" s="545" t="s">
        <v>3352</v>
      </c>
      <c r="X46" s="551" t="s">
        <v>2122</v>
      </c>
    </row>
    <row r="47" spans="1:24" x14ac:dyDescent="0.25">
      <c r="A47" s="538" t="s">
        <v>3471</v>
      </c>
      <c r="B47" s="538"/>
      <c r="C47" s="462"/>
      <c r="D47" s="462"/>
      <c r="E47" s="462"/>
      <c r="F47" s="462"/>
      <c r="G47" s="538"/>
      <c r="H47" s="558"/>
      <c r="I47" s="559"/>
      <c r="J47" s="560"/>
      <c r="K47" s="561"/>
      <c r="L47" s="462"/>
      <c r="M47" s="502"/>
      <c r="N47" s="462"/>
      <c r="O47" s="462"/>
      <c r="P47" s="565"/>
      <c r="Q47" s="565"/>
      <c r="R47" s="462"/>
      <c r="S47" s="462"/>
      <c r="T47" s="462"/>
      <c r="U47" s="562"/>
      <c r="V47" s="462"/>
      <c r="W47" s="462"/>
      <c r="X47" s="563"/>
    </row>
    <row r="48" spans="1:24" ht="55.2" x14ac:dyDescent="0.25">
      <c r="A48" s="399" t="s">
        <v>66</v>
      </c>
      <c r="B48" s="399" t="s">
        <v>3471</v>
      </c>
      <c r="C48" s="158" t="s">
        <v>1009</v>
      </c>
      <c r="D48" s="158" t="s">
        <v>1010</v>
      </c>
      <c r="E48" s="158" t="s">
        <v>1925</v>
      </c>
      <c r="F48" s="158" t="s">
        <v>1925</v>
      </c>
      <c r="G48" s="176" t="s">
        <v>1027</v>
      </c>
      <c r="H48" s="400" t="s">
        <v>320</v>
      </c>
      <c r="I48" s="155"/>
      <c r="J48" s="401" t="s">
        <v>2012</v>
      </c>
      <c r="K48" s="426"/>
      <c r="L48" s="158"/>
      <c r="M48" s="399" t="s">
        <v>2643</v>
      </c>
      <c r="N48" s="158"/>
      <c r="O48" s="180"/>
      <c r="P48" s="180"/>
      <c r="Q48" s="180"/>
      <c r="R48" s="158" t="s">
        <v>3472</v>
      </c>
      <c r="S48" s="158"/>
      <c r="T48" s="158"/>
      <c r="U48" s="402"/>
      <c r="V48" s="135"/>
      <c r="W48" s="158" t="s">
        <v>3226</v>
      </c>
      <c r="X48" s="454" t="s">
        <v>2122</v>
      </c>
    </row>
    <row r="49" spans="1:24" x14ac:dyDescent="0.25">
      <c r="A49" s="538" t="s">
        <v>2799</v>
      </c>
      <c r="B49" s="538"/>
      <c r="C49" s="538"/>
      <c r="D49" s="538"/>
      <c r="E49" s="538"/>
      <c r="F49" s="538"/>
      <c r="G49" s="538"/>
      <c r="H49" s="559"/>
      <c r="I49" s="559"/>
      <c r="J49" s="566"/>
      <c r="K49" s="561"/>
      <c r="L49" s="538"/>
      <c r="M49" s="538"/>
      <c r="N49" s="538"/>
      <c r="O49" s="538"/>
      <c r="P49" s="564"/>
      <c r="Q49" s="564"/>
      <c r="R49" s="538"/>
      <c r="S49" s="538"/>
      <c r="T49" s="538"/>
      <c r="U49" s="564"/>
      <c r="V49" s="538"/>
      <c r="W49" s="538"/>
      <c r="X49" s="563"/>
    </row>
    <row r="50" spans="1:24" ht="55.2" x14ac:dyDescent="0.25">
      <c r="A50" s="121" t="s">
        <v>59</v>
      </c>
      <c r="B50" s="121" t="s">
        <v>2799</v>
      </c>
      <c r="C50" s="174" t="s">
        <v>989</v>
      </c>
      <c r="D50" s="174" t="s">
        <v>956</v>
      </c>
      <c r="E50" s="174" t="s">
        <v>1925</v>
      </c>
      <c r="F50" s="174" t="s">
        <v>1925</v>
      </c>
      <c r="G50" s="167" t="s">
        <v>260</v>
      </c>
      <c r="H50" s="175" t="s">
        <v>320</v>
      </c>
      <c r="I50" s="132"/>
      <c r="J50" s="398" t="s">
        <v>2012</v>
      </c>
      <c r="K50" s="426"/>
      <c r="L50" s="174"/>
      <c r="M50" s="121" t="s">
        <v>2643</v>
      </c>
      <c r="N50" s="174"/>
      <c r="O50" s="180"/>
      <c r="P50" s="180"/>
      <c r="Q50" s="180"/>
      <c r="R50" s="174" t="s">
        <v>2800</v>
      </c>
      <c r="S50" s="174"/>
      <c r="T50" s="174"/>
      <c r="U50" s="135"/>
      <c r="V50" s="135"/>
      <c r="W50" s="174" t="s">
        <v>3352</v>
      </c>
      <c r="X50" s="453" t="s">
        <v>2122</v>
      </c>
    </row>
    <row r="51" spans="1:24" ht="55.2" x14ac:dyDescent="0.25">
      <c r="A51" s="228" t="s">
        <v>60</v>
      </c>
      <c r="B51" s="228" t="s">
        <v>2799</v>
      </c>
      <c r="C51" s="222" t="s">
        <v>989</v>
      </c>
      <c r="D51" s="222" t="s">
        <v>956</v>
      </c>
      <c r="E51" s="222" t="s">
        <v>1925</v>
      </c>
      <c r="F51" s="222" t="s">
        <v>1925</v>
      </c>
      <c r="G51" s="224" t="s">
        <v>265</v>
      </c>
      <c r="H51" s="393" t="s">
        <v>320</v>
      </c>
      <c r="I51" s="232"/>
      <c r="J51" s="394" t="s">
        <v>2012</v>
      </c>
      <c r="K51" s="426"/>
      <c r="L51" s="222"/>
      <c r="M51" s="228" t="s">
        <v>2643</v>
      </c>
      <c r="N51" s="222"/>
      <c r="O51" s="180"/>
      <c r="P51" s="180"/>
      <c r="Q51" s="180"/>
      <c r="R51" s="222" t="s">
        <v>2801</v>
      </c>
      <c r="S51" s="222"/>
      <c r="T51" s="222"/>
      <c r="U51" s="227"/>
      <c r="V51" s="135"/>
      <c r="W51" s="222" t="s">
        <v>3352</v>
      </c>
      <c r="X51" s="427" t="s">
        <v>2122</v>
      </c>
    </row>
    <row r="52" spans="1:24" ht="55.2" x14ac:dyDescent="0.25">
      <c r="A52" s="228" t="s">
        <v>61</v>
      </c>
      <c r="B52" s="228" t="s">
        <v>2799</v>
      </c>
      <c r="C52" s="222" t="s">
        <v>989</v>
      </c>
      <c r="D52" s="222" t="s">
        <v>956</v>
      </c>
      <c r="E52" s="222" t="s">
        <v>1925</v>
      </c>
      <c r="F52" s="222" t="s">
        <v>1925</v>
      </c>
      <c r="G52" s="224" t="s">
        <v>266</v>
      </c>
      <c r="H52" s="393" t="s">
        <v>323</v>
      </c>
      <c r="I52" s="232"/>
      <c r="J52" s="394" t="s">
        <v>2012</v>
      </c>
      <c r="K52" s="426"/>
      <c r="L52" s="222"/>
      <c r="M52" s="228" t="s">
        <v>2643</v>
      </c>
      <c r="N52" s="222"/>
      <c r="O52" s="180"/>
      <c r="P52" s="180"/>
      <c r="Q52" s="180"/>
      <c r="R52" s="222" t="s">
        <v>3473</v>
      </c>
      <c r="S52" s="222"/>
      <c r="T52" s="222"/>
      <c r="U52" s="227"/>
      <c r="V52" s="135"/>
      <c r="W52" s="222" t="s">
        <v>3352</v>
      </c>
      <c r="X52" s="427" t="s">
        <v>2122</v>
      </c>
    </row>
    <row r="53" spans="1:24" ht="41.4" x14ac:dyDescent="0.25">
      <c r="A53" s="228" t="s">
        <v>70</v>
      </c>
      <c r="B53" s="228" t="s">
        <v>2799</v>
      </c>
      <c r="C53" s="222" t="s">
        <v>989</v>
      </c>
      <c r="D53" s="222" t="s">
        <v>956</v>
      </c>
      <c r="E53" s="222" t="s">
        <v>1925</v>
      </c>
      <c r="F53" s="222" t="s">
        <v>1925</v>
      </c>
      <c r="G53" s="224" t="s">
        <v>1030</v>
      </c>
      <c r="H53" s="236" t="s">
        <v>320</v>
      </c>
      <c r="I53" s="232"/>
      <c r="J53" s="225" t="s">
        <v>2012</v>
      </c>
      <c r="K53" s="426"/>
      <c r="L53" s="222"/>
      <c r="M53" s="228" t="s">
        <v>2643</v>
      </c>
      <c r="N53" s="222"/>
      <c r="O53" s="180"/>
      <c r="P53" s="180"/>
      <c r="Q53" s="180"/>
      <c r="R53" s="222" t="s">
        <v>3474</v>
      </c>
      <c r="S53" s="222"/>
      <c r="T53" s="222"/>
      <c r="U53" s="227"/>
      <c r="V53" s="135"/>
      <c r="W53" s="222" t="s">
        <v>3180</v>
      </c>
      <c r="X53" s="427" t="s">
        <v>2122</v>
      </c>
    </row>
    <row r="54" spans="1:24" ht="55.2" x14ac:dyDescent="0.25">
      <c r="A54" s="228" t="s">
        <v>71</v>
      </c>
      <c r="B54" s="228" t="s">
        <v>2799</v>
      </c>
      <c r="C54" s="222" t="s">
        <v>989</v>
      </c>
      <c r="D54" s="222" t="s">
        <v>956</v>
      </c>
      <c r="E54" s="222" t="s">
        <v>1925</v>
      </c>
      <c r="F54" s="222" t="s">
        <v>1925</v>
      </c>
      <c r="G54" s="224" t="s">
        <v>1031</v>
      </c>
      <c r="H54" s="393" t="s">
        <v>320</v>
      </c>
      <c r="I54" s="232"/>
      <c r="J54" s="394" t="s">
        <v>2012</v>
      </c>
      <c r="K54" s="426"/>
      <c r="L54" s="222"/>
      <c r="M54" s="228" t="s">
        <v>2643</v>
      </c>
      <c r="N54" s="222"/>
      <c r="O54" s="180"/>
      <c r="P54" s="180"/>
      <c r="Q54" s="180"/>
      <c r="R54" s="222" t="s">
        <v>2800</v>
      </c>
      <c r="S54" s="222"/>
      <c r="T54" s="222"/>
      <c r="U54" s="227"/>
      <c r="V54" s="135"/>
      <c r="W54" s="222" t="s">
        <v>3352</v>
      </c>
      <c r="X54" s="427" t="s">
        <v>2122</v>
      </c>
    </row>
    <row r="55" spans="1:24" ht="41.4" x14ac:dyDescent="0.25">
      <c r="A55" s="544" t="s">
        <v>72</v>
      </c>
      <c r="B55" s="544" t="s">
        <v>2799</v>
      </c>
      <c r="C55" s="545" t="s">
        <v>989</v>
      </c>
      <c r="D55" s="545" t="s">
        <v>956</v>
      </c>
      <c r="E55" s="545" t="s">
        <v>1925</v>
      </c>
      <c r="F55" s="545" t="s">
        <v>1925</v>
      </c>
      <c r="G55" s="546" t="s">
        <v>1032</v>
      </c>
      <c r="H55" s="547" t="s">
        <v>320</v>
      </c>
      <c r="I55" s="548"/>
      <c r="J55" s="557"/>
      <c r="K55" s="426"/>
      <c r="L55" s="545"/>
      <c r="M55" s="544" t="s">
        <v>2643</v>
      </c>
      <c r="N55" s="545"/>
      <c r="O55" s="180"/>
      <c r="P55" s="180"/>
      <c r="Q55" s="180"/>
      <c r="R55" s="545"/>
      <c r="S55" s="545"/>
      <c r="T55" s="545"/>
      <c r="U55" s="550"/>
      <c r="V55" s="135"/>
      <c r="W55" s="545" t="s">
        <v>3226</v>
      </c>
      <c r="X55" s="551" t="s">
        <v>2122</v>
      </c>
    </row>
    <row r="56" spans="1:24" x14ac:dyDescent="0.25">
      <c r="A56" s="567" t="s">
        <v>3475</v>
      </c>
      <c r="B56" s="564"/>
      <c r="C56" s="538"/>
      <c r="D56" s="538"/>
      <c r="E56" s="538"/>
      <c r="F56" s="538"/>
      <c r="G56" s="538"/>
      <c r="H56" s="559"/>
      <c r="I56" s="559"/>
      <c r="J56" s="566"/>
      <c r="K56" s="561"/>
      <c r="L56" s="538"/>
      <c r="M56" s="538"/>
      <c r="N56" s="538"/>
      <c r="O56" s="538"/>
      <c r="P56" s="564"/>
      <c r="Q56" s="564"/>
      <c r="R56" s="538"/>
      <c r="S56" s="538"/>
      <c r="T56" s="538"/>
      <c r="U56" s="564"/>
      <c r="V56" s="538"/>
      <c r="W56" s="538"/>
      <c r="X56" s="563"/>
    </row>
    <row r="57" spans="1:24" ht="41.4" x14ac:dyDescent="0.25">
      <c r="A57" s="399" t="s">
        <v>69</v>
      </c>
      <c r="B57" s="399" t="s">
        <v>3475</v>
      </c>
      <c r="C57" s="158" t="s">
        <v>989</v>
      </c>
      <c r="D57" s="158" t="s">
        <v>1016</v>
      </c>
      <c r="E57" s="158" t="s">
        <v>1925</v>
      </c>
      <c r="F57" s="158" t="s">
        <v>1925</v>
      </c>
      <c r="G57" s="176" t="s">
        <v>1029</v>
      </c>
      <c r="H57" s="400" t="s">
        <v>320</v>
      </c>
      <c r="I57" s="155"/>
      <c r="J57" s="401"/>
      <c r="K57" s="426"/>
      <c r="L57" s="158"/>
      <c r="M57" s="399" t="s">
        <v>2643</v>
      </c>
      <c r="N57" s="158"/>
      <c r="O57" s="180"/>
      <c r="P57" s="180"/>
      <c r="Q57" s="180"/>
      <c r="R57" s="158" t="s">
        <v>3472</v>
      </c>
      <c r="S57" s="158"/>
      <c r="T57" s="158"/>
      <c r="U57" s="402"/>
      <c r="V57" s="135"/>
      <c r="W57" s="158" t="s">
        <v>3226</v>
      </c>
      <c r="X57" s="454" t="s">
        <v>2545</v>
      </c>
    </row>
    <row r="58" spans="1:24" x14ac:dyDescent="0.25">
      <c r="A58" s="567" t="s">
        <v>3476</v>
      </c>
      <c r="B58" s="538"/>
      <c r="C58" s="538"/>
      <c r="D58" s="538"/>
      <c r="E58" s="538"/>
      <c r="F58" s="538"/>
      <c r="G58" s="538"/>
      <c r="H58" s="559"/>
      <c r="I58" s="559"/>
      <c r="J58" s="566"/>
      <c r="K58" s="561"/>
      <c r="L58" s="538"/>
      <c r="M58" s="538"/>
      <c r="N58" s="538"/>
      <c r="O58" s="538"/>
      <c r="P58" s="568"/>
      <c r="Q58" s="568"/>
      <c r="R58" s="538"/>
      <c r="S58" s="538"/>
      <c r="T58" s="538"/>
      <c r="U58" s="564"/>
      <c r="V58" s="538"/>
      <c r="W58" s="538"/>
      <c r="X58" s="563"/>
    </row>
    <row r="59" spans="1:24" ht="41.4" x14ac:dyDescent="0.25">
      <c r="A59" s="121" t="s">
        <v>1008</v>
      </c>
      <c r="B59" s="121" t="s">
        <v>3476</v>
      </c>
      <c r="C59" s="174" t="s">
        <v>989</v>
      </c>
      <c r="D59" s="174" t="s">
        <v>992</v>
      </c>
      <c r="E59" s="174" t="s">
        <v>1925</v>
      </c>
      <c r="F59" s="174" t="s">
        <v>1925</v>
      </c>
      <c r="G59" s="167" t="s">
        <v>1021</v>
      </c>
      <c r="H59" s="175" t="s">
        <v>320</v>
      </c>
      <c r="I59" s="132"/>
      <c r="J59" s="168" t="s">
        <v>2009</v>
      </c>
      <c r="K59" s="426"/>
      <c r="L59" s="174"/>
      <c r="M59" s="121" t="s">
        <v>2643</v>
      </c>
      <c r="N59" s="174"/>
      <c r="O59" s="180"/>
      <c r="P59" s="180"/>
      <c r="Q59" s="180"/>
      <c r="R59" s="174" t="s">
        <v>3477</v>
      </c>
      <c r="S59" s="174"/>
      <c r="T59" s="174"/>
      <c r="U59" s="135"/>
      <c r="V59" s="135"/>
      <c r="W59" s="174" t="s">
        <v>3180</v>
      </c>
      <c r="X59" s="453" t="s">
        <v>2545</v>
      </c>
    </row>
    <row r="60" spans="1:24" ht="55.2" x14ac:dyDescent="0.25">
      <c r="A60" s="544" t="s">
        <v>1011</v>
      </c>
      <c r="B60" s="544" t="s">
        <v>3476</v>
      </c>
      <c r="C60" s="545" t="s">
        <v>989</v>
      </c>
      <c r="D60" s="545" t="s">
        <v>992</v>
      </c>
      <c r="E60" s="545" t="s">
        <v>1925</v>
      </c>
      <c r="F60" s="545" t="s">
        <v>1925</v>
      </c>
      <c r="G60" s="546" t="s">
        <v>874</v>
      </c>
      <c r="H60" s="547" t="s">
        <v>320</v>
      </c>
      <c r="I60" s="548"/>
      <c r="J60" s="549" t="s">
        <v>2009</v>
      </c>
      <c r="K60" s="426"/>
      <c r="L60" s="545"/>
      <c r="M60" s="544" t="s">
        <v>2643</v>
      </c>
      <c r="N60" s="545"/>
      <c r="O60" s="180"/>
      <c r="P60" s="180"/>
      <c r="Q60" s="180"/>
      <c r="R60" s="545" t="s">
        <v>3477</v>
      </c>
      <c r="S60" s="545"/>
      <c r="T60" s="545"/>
      <c r="U60" s="550"/>
      <c r="V60" s="135"/>
      <c r="W60" s="545" t="s">
        <v>3180</v>
      </c>
      <c r="X60" s="551" t="s">
        <v>2545</v>
      </c>
    </row>
    <row r="61" spans="1:24" x14ac:dyDescent="0.25">
      <c r="A61" s="567" t="s">
        <v>3478</v>
      </c>
      <c r="B61" s="564"/>
      <c r="C61" s="538"/>
      <c r="D61" s="538"/>
      <c r="E61" s="538"/>
      <c r="F61" s="538"/>
      <c r="G61" s="538"/>
      <c r="H61" s="559"/>
      <c r="I61" s="559"/>
      <c r="J61" s="566"/>
      <c r="K61" s="561"/>
      <c r="L61" s="538"/>
      <c r="M61" s="538"/>
      <c r="N61" s="538"/>
      <c r="O61" s="538"/>
      <c r="P61" s="564"/>
      <c r="Q61" s="564"/>
      <c r="R61" s="538"/>
      <c r="S61" s="538"/>
      <c r="T61" s="538"/>
      <c r="U61" s="564"/>
      <c r="V61" s="538"/>
      <c r="W61" s="538"/>
      <c r="X61" s="563"/>
    </row>
    <row r="62" spans="1:24" ht="27.6" x14ac:dyDescent="0.25">
      <c r="A62" s="399" t="s">
        <v>68</v>
      </c>
      <c r="B62" s="399" t="s">
        <v>3478</v>
      </c>
      <c r="C62" s="158" t="s">
        <v>1013</v>
      </c>
      <c r="D62" s="158" t="s">
        <v>1014</v>
      </c>
      <c r="E62" s="158" t="s">
        <v>1925</v>
      </c>
      <c r="F62" s="158" t="s">
        <v>1925</v>
      </c>
      <c r="G62" s="176" t="s">
        <v>263</v>
      </c>
      <c r="H62" s="400" t="s">
        <v>320</v>
      </c>
      <c r="I62" s="155"/>
      <c r="J62" s="401"/>
      <c r="K62" s="426"/>
      <c r="L62" s="158"/>
      <c r="M62" s="399" t="s">
        <v>2643</v>
      </c>
      <c r="N62" s="158"/>
      <c r="O62" s="180"/>
      <c r="P62" s="180"/>
      <c r="Q62" s="180"/>
      <c r="R62" s="158" t="s">
        <v>3479</v>
      </c>
      <c r="S62" s="158"/>
      <c r="T62" s="158"/>
      <c r="U62" s="402"/>
      <c r="V62" s="135"/>
      <c r="W62" s="158" t="s">
        <v>3180</v>
      </c>
      <c r="X62" s="454" t="s">
        <v>2545</v>
      </c>
    </row>
    <row r="63" spans="1:24" x14ac:dyDescent="0.25">
      <c r="A63" s="1030" t="s">
        <v>3480</v>
      </c>
      <c r="B63" s="1031"/>
      <c r="C63" s="1031"/>
      <c r="D63" s="1031"/>
      <c r="E63" s="1031"/>
      <c r="F63" s="1031"/>
      <c r="G63" s="1031"/>
      <c r="H63" s="1031"/>
      <c r="I63" s="1031"/>
      <c r="J63" s="1031"/>
      <c r="K63" s="1031"/>
      <c r="L63" s="1031"/>
      <c r="M63" s="1031"/>
      <c r="N63" s="1031"/>
      <c r="O63" s="1031"/>
      <c r="P63" s="1031"/>
      <c r="Q63" s="1031"/>
      <c r="R63" s="1031"/>
      <c r="S63" s="1031"/>
      <c r="T63" s="1031"/>
      <c r="U63" s="1031"/>
      <c r="V63" s="1031"/>
      <c r="W63" s="1031"/>
      <c r="X63" s="1032"/>
    </row>
    <row r="64" spans="1:24" ht="55.2" x14ac:dyDescent="0.25">
      <c r="A64" s="121" t="s">
        <v>73</v>
      </c>
      <c r="B64" s="121" t="s">
        <v>3480</v>
      </c>
      <c r="C64" s="174" t="s">
        <v>989</v>
      </c>
      <c r="D64" s="174" t="s">
        <v>272</v>
      </c>
      <c r="E64" s="174" t="s">
        <v>1925</v>
      </c>
      <c r="F64" s="174" t="s">
        <v>1925</v>
      </c>
      <c r="G64" s="167" t="s">
        <v>273</v>
      </c>
      <c r="H64" s="175" t="s">
        <v>320</v>
      </c>
      <c r="I64" s="132"/>
      <c r="J64" s="398"/>
      <c r="K64" s="426"/>
      <c r="L64" s="174"/>
      <c r="M64" s="121" t="s">
        <v>2643</v>
      </c>
      <c r="N64" s="174"/>
      <c r="O64" s="180"/>
      <c r="P64" s="180"/>
      <c r="Q64" s="180"/>
      <c r="R64" s="174" t="s">
        <v>3472</v>
      </c>
      <c r="S64" s="174"/>
      <c r="T64" s="174"/>
      <c r="U64" s="135"/>
      <c r="V64" s="135"/>
      <c r="W64" s="174" t="s">
        <v>3226</v>
      </c>
      <c r="X64" s="453" t="s">
        <v>2545</v>
      </c>
    </row>
    <row r="65" spans="1:24" ht="55.2" x14ac:dyDescent="0.25">
      <c r="A65" s="228" t="s">
        <v>74</v>
      </c>
      <c r="B65" s="228" t="s">
        <v>3480</v>
      </c>
      <c r="C65" s="222" t="s">
        <v>989</v>
      </c>
      <c r="D65" s="222" t="s">
        <v>272</v>
      </c>
      <c r="E65" s="222" t="s">
        <v>1925</v>
      </c>
      <c r="F65" s="222" t="s">
        <v>1925</v>
      </c>
      <c r="G65" s="224" t="s">
        <v>274</v>
      </c>
      <c r="H65" s="393" t="s">
        <v>323</v>
      </c>
      <c r="I65" s="232"/>
      <c r="J65" s="394"/>
      <c r="K65" s="426"/>
      <c r="L65" s="222"/>
      <c r="M65" s="228" t="s">
        <v>2643</v>
      </c>
      <c r="N65" s="222"/>
      <c r="O65" s="180"/>
      <c r="P65" s="180"/>
      <c r="Q65" s="180"/>
      <c r="R65" s="222" t="s">
        <v>3472</v>
      </c>
      <c r="S65" s="222"/>
      <c r="T65" s="222"/>
      <c r="U65" s="227"/>
      <c r="V65" s="135"/>
      <c r="W65" s="222" t="s">
        <v>3226</v>
      </c>
      <c r="X65" s="427" t="s">
        <v>2545</v>
      </c>
    </row>
    <row r="66" spans="1:24" ht="55.2" x14ac:dyDescent="0.25">
      <c r="A66" s="228" t="s">
        <v>75</v>
      </c>
      <c r="B66" s="228" t="s">
        <v>3480</v>
      </c>
      <c r="C66" s="222" t="s">
        <v>989</v>
      </c>
      <c r="D66" s="222" t="s">
        <v>272</v>
      </c>
      <c r="E66" s="222" t="s">
        <v>1925</v>
      </c>
      <c r="F66" s="222" t="s">
        <v>1925</v>
      </c>
      <c r="G66" s="236" t="s">
        <v>1298</v>
      </c>
      <c r="H66" s="393" t="s">
        <v>323</v>
      </c>
      <c r="I66" s="232"/>
      <c r="J66" s="394" t="s">
        <v>2014</v>
      </c>
      <c r="K66" s="426"/>
      <c r="L66" s="222"/>
      <c r="M66" s="228" t="s">
        <v>2643</v>
      </c>
      <c r="N66" s="222"/>
      <c r="O66" s="180"/>
      <c r="P66" s="180"/>
      <c r="Q66" s="180"/>
      <c r="R66" s="222" t="s">
        <v>3472</v>
      </c>
      <c r="S66" s="222"/>
      <c r="T66" s="222"/>
      <c r="U66" s="227"/>
      <c r="V66" s="135"/>
      <c r="W66" s="222" t="s">
        <v>3226</v>
      </c>
      <c r="X66" s="427" t="s">
        <v>2545</v>
      </c>
    </row>
    <row r="67" spans="1:24" ht="55.2" x14ac:dyDescent="0.25">
      <c r="A67" s="228" t="s">
        <v>76</v>
      </c>
      <c r="B67" s="228" t="s">
        <v>3480</v>
      </c>
      <c r="C67" s="222" t="s">
        <v>989</v>
      </c>
      <c r="D67" s="222" t="s">
        <v>272</v>
      </c>
      <c r="E67" s="222" t="s">
        <v>1925</v>
      </c>
      <c r="F67" s="222" t="s">
        <v>1925</v>
      </c>
      <c r="G67" s="236" t="s">
        <v>1299</v>
      </c>
      <c r="H67" s="393" t="s">
        <v>320</v>
      </c>
      <c r="I67" s="232"/>
      <c r="J67" s="394"/>
      <c r="K67" s="426"/>
      <c r="L67" s="222"/>
      <c r="M67" s="228" t="s">
        <v>2643</v>
      </c>
      <c r="N67" s="222"/>
      <c r="O67" s="180"/>
      <c r="P67" s="180"/>
      <c r="Q67" s="180"/>
      <c r="R67" s="222" t="s">
        <v>3472</v>
      </c>
      <c r="S67" s="222"/>
      <c r="T67" s="222"/>
      <c r="U67" s="227"/>
      <c r="V67" s="135"/>
      <c r="W67" s="222" t="s">
        <v>3226</v>
      </c>
      <c r="X67" s="427" t="s">
        <v>2545</v>
      </c>
    </row>
    <row r="68" spans="1:24" ht="55.2" x14ac:dyDescent="0.25">
      <c r="A68" s="228" t="s">
        <v>77</v>
      </c>
      <c r="B68" s="228" t="s">
        <v>3480</v>
      </c>
      <c r="C68" s="222" t="s">
        <v>989</v>
      </c>
      <c r="D68" s="222" t="s">
        <v>272</v>
      </c>
      <c r="E68" s="222" t="s">
        <v>1925</v>
      </c>
      <c r="F68" s="222" t="s">
        <v>1925</v>
      </c>
      <c r="G68" s="236" t="s">
        <v>1300</v>
      </c>
      <c r="H68" s="393" t="s">
        <v>320</v>
      </c>
      <c r="I68" s="232"/>
      <c r="J68" s="394"/>
      <c r="K68" s="426"/>
      <c r="L68" s="222"/>
      <c r="M68" s="228" t="s">
        <v>2643</v>
      </c>
      <c r="N68" s="222"/>
      <c r="O68" s="180"/>
      <c r="P68" s="180"/>
      <c r="Q68" s="180"/>
      <c r="R68" s="222" t="s">
        <v>3472</v>
      </c>
      <c r="S68" s="222"/>
      <c r="T68" s="222"/>
      <c r="U68" s="227"/>
      <c r="V68" s="135"/>
      <c r="W68" s="222" t="s">
        <v>3226</v>
      </c>
      <c r="X68" s="427" t="s">
        <v>2545</v>
      </c>
    </row>
    <row r="69" spans="1:24" x14ac:dyDescent="0.25">
      <c r="A69" s="294"/>
      <c r="B69" s="294"/>
      <c r="C69" s="238"/>
      <c r="D69" s="238"/>
      <c r="E69" s="238"/>
      <c r="F69" s="238"/>
      <c r="G69" s="395"/>
      <c r="H69" s="238"/>
      <c r="M69" s="299"/>
      <c r="N69" s="99"/>
      <c r="P69" s="187"/>
      <c r="Q69" s="187"/>
    </row>
    <row r="70" spans="1:24" x14ac:dyDescent="0.25">
      <c r="A70" s="294"/>
      <c r="B70" s="294"/>
      <c r="C70" s="238"/>
      <c r="D70" s="238"/>
      <c r="E70" s="238"/>
      <c r="F70" s="238"/>
      <c r="G70" s="395"/>
      <c r="H70" s="238"/>
      <c r="M70" s="299"/>
      <c r="N70" s="99"/>
      <c r="P70" s="187"/>
      <c r="Q70" s="187"/>
    </row>
    <row r="71" spans="1:24" x14ac:dyDescent="0.25">
      <c r="A71" s="294"/>
      <c r="B71" s="294"/>
      <c r="C71" s="238"/>
      <c r="D71" s="238"/>
      <c r="E71" s="238"/>
      <c r="F71" s="238"/>
      <c r="G71" s="395"/>
      <c r="H71" s="238"/>
      <c r="M71" s="299"/>
      <c r="N71" s="99"/>
      <c r="P71" s="187"/>
      <c r="Q71" s="187"/>
    </row>
    <row r="72" spans="1:24" x14ac:dyDescent="0.25">
      <c r="A72" s="294"/>
      <c r="B72" s="294"/>
      <c r="C72" s="238"/>
      <c r="D72" s="238"/>
      <c r="E72" s="238"/>
      <c r="F72" s="238"/>
      <c r="G72" s="395"/>
      <c r="H72" s="238"/>
      <c r="M72" s="299"/>
      <c r="N72" s="99"/>
      <c r="P72" s="187"/>
      <c r="Q72" s="187"/>
    </row>
    <row r="73" spans="1:24" x14ac:dyDescent="0.25">
      <c r="A73" s="294"/>
      <c r="B73" s="294"/>
      <c r="C73" s="238"/>
      <c r="D73" s="238"/>
      <c r="E73" s="238"/>
      <c r="F73" s="238"/>
      <c r="G73" s="395"/>
      <c r="H73" s="238"/>
      <c r="M73" s="299"/>
      <c r="N73" s="99"/>
      <c r="P73" s="187"/>
      <c r="Q73" s="187"/>
    </row>
    <row r="74" spans="1:24" x14ac:dyDescent="0.25">
      <c r="A74" s="294"/>
      <c r="B74" s="294"/>
      <c r="C74" s="238"/>
      <c r="D74" s="238"/>
      <c r="E74" s="238"/>
      <c r="F74" s="238"/>
      <c r="G74" s="395"/>
      <c r="H74" s="238"/>
      <c r="M74" s="299"/>
      <c r="N74" s="99"/>
      <c r="P74" s="187"/>
      <c r="Q74" s="187"/>
    </row>
    <row r="75" spans="1:24" x14ac:dyDescent="0.25">
      <c r="A75" s="294"/>
      <c r="B75" s="294"/>
      <c r="C75" s="238"/>
      <c r="D75" s="238"/>
      <c r="E75" s="238"/>
      <c r="F75" s="238"/>
      <c r="G75" s="395"/>
      <c r="H75" s="238"/>
      <c r="P75" s="187"/>
      <c r="Q75" s="187"/>
    </row>
    <row r="76" spans="1:24" x14ac:dyDescent="0.25">
      <c r="A76" s="294"/>
      <c r="B76" s="294"/>
      <c r="C76" s="238"/>
      <c r="D76" s="238"/>
      <c r="E76" s="238"/>
      <c r="F76" s="238"/>
      <c r="G76" s="395"/>
      <c r="H76" s="238"/>
      <c r="P76" s="187"/>
      <c r="Q76" s="187"/>
    </row>
    <row r="77" spans="1:24" x14ac:dyDescent="0.25">
      <c r="A77" s="294"/>
      <c r="B77" s="294"/>
      <c r="C77" s="238"/>
      <c r="D77" s="238"/>
      <c r="E77" s="238"/>
      <c r="F77" s="238"/>
      <c r="G77" s="395"/>
      <c r="H77" s="238"/>
      <c r="P77" s="187"/>
      <c r="Q77" s="187"/>
    </row>
    <row r="78" spans="1:24" x14ac:dyDescent="0.25">
      <c r="A78" s="294"/>
      <c r="B78" s="294"/>
      <c r="C78" s="238"/>
      <c r="D78" s="238"/>
      <c r="E78" s="238"/>
      <c r="F78" s="238"/>
      <c r="G78" s="395"/>
      <c r="H78" s="238"/>
      <c r="P78" s="187"/>
      <c r="Q78" s="187"/>
    </row>
    <row r="79" spans="1:24" x14ac:dyDescent="0.25">
      <c r="A79" s="294"/>
      <c r="B79" s="294"/>
      <c r="C79" s="238"/>
      <c r="D79" s="238"/>
      <c r="E79" s="238"/>
      <c r="F79" s="238"/>
      <c r="G79" s="395"/>
      <c r="H79" s="238"/>
      <c r="P79" s="187"/>
      <c r="Q79" s="187"/>
    </row>
    <row r="80" spans="1:24" x14ac:dyDescent="0.25">
      <c r="A80" s="294"/>
      <c r="B80" s="294"/>
      <c r="C80" s="238"/>
      <c r="D80" s="238"/>
      <c r="E80" s="238"/>
      <c r="F80" s="238"/>
      <c r="G80" s="395"/>
      <c r="H80" s="238"/>
      <c r="P80" s="187"/>
      <c r="Q80" s="187"/>
    </row>
    <row r="81" spans="1:17" x14ac:dyDescent="0.25">
      <c r="A81" s="294"/>
      <c r="B81" s="294"/>
      <c r="C81" s="238"/>
      <c r="D81" s="238"/>
      <c r="E81" s="238"/>
      <c r="F81" s="238"/>
      <c r="G81" s="395"/>
      <c r="H81" s="238"/>
      <c r="P81" s="187"/>
      <c r="Q81" s="187"/>
    </row>
    <row r="82" spans="1:17" x14ac:dyDescent="0.25">
      <c r="A82" s="294"/>
      <c r="B82" s="294"/>
      <c r="C82" s="238"/>
      <c r="D82" s="238"/>
      <c r="E82" s="238"/>
      <c r="F82" s="238"/>
      <c r="G82" s="395"/>
      <c r="H82" s="238"/>
    </row>
    <row r="83" spans="1:17" x14ac:dyDescent="0.25">
      <c r="A83" s="294"/>
      <c r="B83" s="294"/>
      <c r="C83" s="238"/>
      <c r="D83" s="238"/>
      <c r="E83" s="238"/>
      <c r="F83" s="238"/>
      <c r="G83" s="395"/>
      <c r="H83" s="238"/>
    </row>
    <row r="84" spans="1:17" x14ac:dyDescent="0.25">
      <c r="A84" s="294"/>
      <c r="B84" s="294"/>
      <c r="C84" s="238"/>
      <c r="D84" s="238"/>
      <c r="E84" s="238"/>
      <c r="F84" s="238"/>
      <c r="G84" s="395"/>
      <c r="H84" s="238"/>
    </row>
    <row r="85" spans="1:17" x14ac:dyDescent="0.25">
      <c r="A85" s="294"/>
      <c r="B85" s="294"/>
      <c r="C85" s="238"/>
      <c r="D85" s="238"/>
      <c r="E85" s="238"/>
      <c r="F85" s="238"/>
      <c r="G85" s="395"/>
      <c r="H85" s="238"/>
    </row>
    <row r="86" spans="1:17" x14ac:dyDescent="0.25">
      <c r="A86" s="294"/>
      <c r="B86" s="294"/>
      <c r="C86" s="238"/>
      <c r="D86" s="238"/>
      <c r="E86" s="238"/>
      <c r="F86" s="238"/>
      <c r="G86" s="395"/>
      <c r="H86" s="238"/>
    </row>
    <row r="87" spans="1:17" x14ac:dyDescent="0.25">
      <c r="A87" s="294"/>
      <c r="B87" s="294"/>
      <c r="C87" s="238"/>
      <c r="D87" s="238"/>
      <c r="E87" s="238"/>
      <c r="F87" s="238"/>
      <c r="G87" s="395"/>
      <c r="H87" s="238"/>
    </row>
    <row r="88" spans="1:17" x14ac:dyDescent="0.25">
      <c r="A88" s="294"/>
      <c r="B88" s="294"/>
      <c r="C88" s="238"/>
      <c r="D88" s="238"/>
      <c r="E88" s="238"/>
      <c r="F88" s="238"/>
      <c r="G88" s="395"/>
      <c r="H88" s="238"/>
    </row>
    <row r="89" spans="1:17" x14ac:dyDescent="0.25">
      <c r="A89" s="294"/>
      <c r="B89" s="294"/>
      <c r="C89" s="238"/>
      <c r="D89" s="238"/>
      <c r="E89" s="238"/>
      <c r="F89" s="238"/>
      <c r="G89" s="395"/>
      <c r="H89" s="238"/>
    </row>
    <row r="90" spans="1:17" x14ac:dyDescent="0.25">
      <c r="A90" s="294"/>
      <c r="B90" s="294"/>
      <c r="C90" s="238"/>
      <c r="D90" s="238"/>
      <c r="E90" s="238"/>
      <c r="F90" s="238"/>
      <c r="G90" s="395"/>
      <c r="H90" s="238"/>
    </row>
    <row r="91" spans="1:17" x14ac:dyDescent="0.25">
      <c r="A91" s="294"/>
      <c r="B91" s="294"/>
      <c r="C91" s="238"/>
      <c r="D91" s="238"/>
      <c r="E91" s="238"/>
      <c r="F91" s="238"/>
      <c r="G91" s="395"/>
      <c r="H91" s="238"/>
    </row>
    <row r="92" spans="1:17" x14ac:dyDescent="0.25">
      <c r="A92" s="294"/>
      <c r="B92" s="294"/>
      <c r="C92" s="238"/>
      <c r="D92" s="238"/>
      <c r="E92" s="238"/>
      <c r="F92" s="238"/>
      <c r="G92" s="395"/>
      <c r="H92" s="238"/>
    </row>
    <row r="93" spans="1:17" x14ac:dyDescent="0.25">
      <c r="A93" s="294"/>
      <c r="B93" s="294"/>
      <c r="C93" s="238"/>
      <c r="D93" s="238"/>
      <c r="E93" s="238"/>
      <c r="F93" s="238"/>
      <c r="G93" s="395"/>
      <c r="H93" s="238"/>
    </row>
    <row r="94" spans="1:17" x14ac:dyDescent="0.25">
      <c r="A94" s="294"/>
      <c r="B94" s="294"/>
      <c r="C94" s="238"/>
      <c r="D94" s="238"/>
      <c r="E94" s="238"/>
      <c r="F94" s="238"/>
      <c r="G94" s="395"/>
      <c r="H94" s="238"/>
    </row>
    <row r="95" spans="1:17" x14ac:dyDescent="0.25">
      <c r="A95" s="294"/>
      <c r="B95" s="294"/>
      <c r="C95" s="238"/>
      <c r="D95" s="238"/>
      <c r="E95" s="238"/>
      <c r="F95" s="238"/>
      <c r="G95" s="395"/>
      <c r="H95" s="238"/>
    </row>
    <row r="96" spans="1:17" x14ac:dyDescent="0.25">
      <c r="A96" s="294"/>
      <c r="B96" s="294"/>
      <c r="C96" s="238"/>
      <c r="D96" s="238"/>
      <c r="E96" s="238"/>
      <c r="F96" s="238"/>
      <c r="G96" s="395"/>
      <c r="H96" s="238"/>
    </row>
    <row r="97" spans="1:8" x14ac:dyDescent="0.25">
      <c r="A97" s="294"/>
      <c r="B97" s="294"/>
      <c r="C97" s="238"/>
      <c r="D97" s="238"/>
      <c r="E97" s="238"/>
      <c r="F97" s="238"/>
      <c r="G97" s="395"/>
      <c r="H97" s="238"/>
    </row>
    <row r="98" spans="1:8" x14ac:dyDescent="0.25">
      <c r="A98" s="294"/>
      <c r="B98" s="294"/>
      <c r="C98" s="238"/>
      <c r="D98" s="238"/>
      <c r="E98" s="238"/>
      <c r="F98" s="238"/>
      <c r="G98" s="395"/>
      <c r="H98" s="238"/>
    </row>
    <row r="99" spans="1:8" x14ac:dyDescent="0.25">
      <c r="A99" s="294"/>
      <c r="B99" s="294"/>
      <c r="C99" s="238"/>
      <c r="D99" s="238"/>
      <c r="E99" s="238"/>
      <c r="F99" s="238"/>
      <c r="G99" s="395"/>
      <c r="H99" s="238"/>
    </row>
    <row r="100" spans="1:8" x14ac:dyDescent="0.25">
      <c r="A100" s="294"/>
      <c r="B100" s="294"/>
      <c r="C100" s="238"/>
      <c r="D100" s="238"/>
      <c r="E100" s="238"/>
      <c r="F100" s="238"/>
      <c r="G100" s="395"/>
      <c r="H100" s="238"/>
    </row>
    <row r="101" spans="1:8" x14ac:dyDescent="0.25">
      <c r="A101" s="294"/>
      <c r="B101" s="294"/>
      <c r="C101" s="238"/>
      <c r="D101" s="238"/>
      <c r="E101" s="238"/>
      <c r="F101" s="238"/>
      <c r="G101" s="395"/>
      <c r="H101" s="238"/>
    </row>
    <row r="102" spans="1:8" x14ac:dyDescent="0.25">
      <c r="A102" s="294"/>
      <c r="B102" s="294"/>
      <c r="C102" s="238"/>
      <c r="D102" s="238"/>
      <c r="E102" s="238"/>
      <c r="F102" s="238"/>
      <c r="G102" s="395"/>
      <c r="H102" s="238"/>
    </row>
    <row r="103" spans="1:8" x14ac:dyDescent="0.25">
      <c r="A103" s="294"/>
      <c r="B103" s="294"/>
      <c r="C103" s="238"/>
      <c r="D103" s="238"/>
      <c r="E103" s="238"/>
      <c r="F103" s="238"/>
      <c r="G103" s="395"/>
      <c r="H103" s="238"/>
    </row>
    <row r="104" spans="1:8" x14ac:dyDescent="0.25">
      <c r="A104" s="294"/>
      <c r="B104" s="294"/>
      <c r="C104" s="238"/>
      <c r="D104" s="238"/>
      <c r="E104" s="238"/>
      <c r="F104" s="238"/>
      <c r="G104" s="395"/>
      <c r="H104" s="238"/>
    </row>
    <row r="105" spans="1:8" x14ac:dyDescent="0.25">
      <c r="A105" s="294"/>
      <c r="B105" s="294"/>
      <c r="C105" s="238"/>
      <c r="D105" s="238"/>
      <c r="E105" s="238"/>
      <c r="F105" s="238"/>
      <c r="G105" s="395"/>
      <c r="H105" s="238"/>
    </row>
    <row r="106" spans="1:8" x14ac:dyDescent="0.25">
      <c r="A106" s="294"/>
      <c r="B106" s="294"/>
      <c r="C106" s="238"/>
      <c r="D106" s="238"/>
      <c r="E106" s="238"/>
      <c r="F106" s="238"/>
      <c r="G106" s="395"/>
      <c r="H106" s="238"/>
    </row>
    <row r="107" spans="1:8" x14ac:dyDescent="0.25">
      <c r="A107" s="294"/>
      <c r="B107" s="294"/>
      <c r="C107" s="238"/>
      <c r="D107" s="238"/>
      <c r="E107" s="238"/>
      <c r="F107" s="238"/>
      <c r="G107" s="395"/>
      <c r="H107" s="238"/>
    </row>
    <row r="108" spans="1:8" x14ac:dyDescent="0.25">
      <c r="A108" s="294"/>
      <c r="B108" s="294"/>
      <c r="C108" s="238"/>
      <c r="D108" s="238"/>
      <c r="E108" s="238"/>
      <c r="F108" s="238"/>
      <c r="G108" s="395"/>
      <c r="H108" s="238"/>
    </row>
    <row r="109" spans="1:8" x14ac:dyDescent="0.25">
      <c r="A109" s="294"/>
      <c r="B109" s="294"/>
      <c r="C109" s="238"/>
      <c r="D109" s="238"/>
      <c r="E109" s="238"/>
      <c r="F109" s="238"/>
      <c r="G109" s="395"/>
      <c r="H109" s="238"/>
    </row>
    <row r="110" spans="1:8" x14ac:dyDescent="0.25">
      <c r="A110" s="294"/>
      <c r="B110" s="294"/>
      <c r="C110" s="238"/>
      <c r="D110" s="238"/>
      <c r="E110" s="238"/>
      <c r="F110" s="238"/>
      <c r="G110" s="395"/>
      <c r="H110" s="238"/>
    </row>
    <row r="111" spans="1:8" x14ac:dyDescent="0.25">
      <c r="A111" s="294"/>
      <c r="B111" s="294"/>
      <c r="C111" s="238"/>
      <c r="D111" s="238"/>
      <c r="E111" s="238"/>
      <c r="F111" s="238"/>
      <c r="G111" s="395"/>
      <c r="H111" s="238"/>
    </row>
    <row r="112" spans="1:8" x14ac:dyDescent="0.25">
      <c r="A112" s="294"/>
      <c r="B112" s="294"/>
      <c r="C112" s="238"/>
      <c r="D112" s="238"/>
      <c r="E112" s="238"/>
      <c r="F112" s="238"/>
      <c r="G112" s="395"/>
      <c r="H112" s="238"/>
    </row>
    <row r="113" spans="1:8" x14ac:dyDescent="0.25">
      <c r="A113" s="294"/>
      <c r="B113" s="294"/>
      <c r="C113" s="238"/>
      <c r="D113" s="238"/>
      <c r="E113" s="238"/>
      <c r="F113" s="238"/>
      <c r="G113" s="395"/>
      <c r="H113" s="238"/>
    </row>
    <row r="114" spans="1:8" x14ac:dyDescent="0.25">
      <c r="A114" s="294"/>
      <c r="B114" s="294"/>
      <c r="C114" s="238"/>
      <c r="D114" s="238"/>
      <c r="E114" s="238"/>
      <c r="F114" s="238"/>
      <c r="G114" s="395"/>
      <c r="H114" s="238"/>
    </row>
    <row r="115" spans="1:8" x14ac:dyDescent="0.25">
      <c r="A115" s="294"/>
      <c r="B115" s="294"/>
      <c r="C115" s="238"/>
      <c r="D115" s="238"/>
      <c r="E115" s="238"/>
      <c r="F115" s="238"/>
      <c r="G115" s="395"/>
      <c r="H115" s="238"/>
    </row>
    <row r="116" spans="1:8" x14ac:dyDescent="0.25">
      <c r="A116" s="294"/>
      <c r="B116" s="294"/>
      <c r="C116" s="238"/>
      <c r="D116" s="238"/>
      <c r="E116" s="238"/>
      <c r="F116" s="238"/>
      <c r="G116" s="395"/>
      <c r="H116" s="238"/>
    </row>
    <row r="117" spans="1:8" x14ac:dyDescent="0.25">
      <c r="A117" s="294"/>
      <c r="B117" s="294"/>
      <c r="C117" s="238"/>
      <c r="D117" s="238"/>
      <c r="E117" s="238"/>
      <c r="F117" s="238"/>
      <c r="G117" s="395"/>
      <c r="H117" s="238"/>
    </row>
    <row r="118" spans="1:8" x14ac:dyDescent="0.25">
      <c r="A118" s="294"/>
      <c r="B118" s="294"/>
      <c r="C118" s="238"/>
      <c r="D118" s="238"/>
      <c r="E118" s="238"/>
      <c r="F118" s="238"/>
      <c r="G118" s="395"/>
      <c r="H118" s="238"/>
    </row>
    <row r="119" spans="1:8" x14ac:dyDescent="0.25">
      <c r="A119" s="294"/>
      <c r="B119" s="294"/>
      <c r="C119" s="238"/>
      <c r="D119" s="238"/>
      <c r="E119" s="238"/>
      <c r="F119" s="238"/>
      <c r="G119" s="395"/>
      <c r="H119" s="238"/>
    </row>
    <row r="120" spans="1:8" x14ac:dyDescent="0.25">
      <c r="A120" s="294"/>
      <c r="B120" s="294"/>
      <c r="C120" s="238"/>
      <c r="D120" s="238"/>
      <c r="E120" s="238"/>
      <c r="F120" s="238"/>
      <c r="G120" s="395"/>
      <c r="H120" s="238"/>
    </row>
    <row r="121" spans="1:8" x14ac:dyDescent="0.25">
      <c r="A121" s="294"/>
      <c r="B121" s="294"/>
      <c r="C121" s="238"/>
      <c r="D121" s="238"/>
      <c r="E121" s="238"/>
      <c r="F121" s="238"/>
      <c r="G121" s="395"/>
      <c r="H121" s="238"/>
    </row>
    <row r="122" spans="1:8" x14ac:dyDescent="0.25">
      <c r="A122" s="294"/>
      <c r="B122" s="294"/>
      <c r="C122" s="238"/>
      <c r="D122" s="238"/>
      <c r="E122" s="238"/>
      <c r="F122" s="238"/>
      <c r="G122" s="395"/>
      <c r="H122" s="238"/>
    </row>
    <row r="123" spans="1:8" x14ac:dyDescent="0.25">
      <c r="A123" s="294"/>
      <c r="B123" s="294"/>
      <c r="C123" s="238"/>
      <c r="D123" s="238"/>
      <c r="E123" s="238"/>
      <c r="F123" s="238"/>
      <c r="G123" s="395"/>
      <c r="H123" s="238"/>
    </row>
    <row r="124" spans="1:8" x14ac:dyDescent="0.25">
      <c r="A124" s="294"/>
      <c r="B124" s="294"/>
      <c r="C124" s="238"/>
      <c r="D124" s="238"/>
      <c r="E124" s="238"/>
      <c r="F124" s="238"/>
      <c r="G124" s="395"/>
      <c r="H124" s="238"/>
    </row>
    <row r="125" spans="1:8" x14ac:dyDescent="0.25">
      <c r="A125" s="294"/>
      <c r="B125" s="294"/>
      <c r="C125" s="238"/>
      <c r="D125" s="238"/>
      <c r="E125" s="238"/>
      <c r="F125" s="238"/>
      <c r="G125" s="395"/>
      <c r="H125" s="238"/>
    </row>
    <row r="126" spans="1:8" x14ac:dyDescent="0.25">
      <c r="A126" s="294"/>
      <c r="B126" s="294"/>
      <c r="C126" s="238"/>
      <c r="D126" s="238"/>
      <c r="E126" s="238"/>
      <c r="F126" s="238"/>
      <c r="G126" s="395"/>
      <c r="H126" s="238"/>
    </row>
    <row r="127" spans="1:8" x14ac:dyDescent="0.25">
      <c r="A127" s="294"/>
      <c r="B127" s="294"/>
      <c r="C127" s="238"/>
      <c r="D127" s="238"/>
      <c r="E127" s="238"/>
      <c r="F127" s="238"/>
      <c r="G127" s="395"/>
      <c r="H127" s="238"/>
    </row>
    <row r="128" spans="1:8" x14ac:dyDescent="0.25">
      <c r="A128" s="294"/>
      <c r="B128" s="294"/>
      <c r="C128" s="238"/>
      <c r="D128" s="238"/>
      <c r="E128" s="238"/>
      <c r="F128" s="238"/>
      <c r="G128" s="395"/>
      <c r="H128" s="238"/>
    </row>
    <row r="129" spans="1:8" x14ac:dyDescent="0.25">
      <c r="A129" s="294"/>
      <c r="B129" s="294"/>
      <c r="C129" s="238"/>
      <c r="D129" s="238"/>
      <c r="E129" s="238"/>
      <c r="F129" s="238"/>
      <c r="G129" s="395"/>
      <c r="H129" s="238"/>
    </row>
  </sheetData>
  <autoFilter ref="A3:X3"/>
  <mergeCells count="1">
    <mergeCell ref="A63:X63"/>
  </mergeCells>
  <dataValidations count="7">
    <dataValidation type="list" allowBlank="1" showInputMessage="1" showErrorMessage="1" sqref="N5:N62 O61 O4 O10 O22 O30 O42 O47 O49 O56 O58 N64:N68">
      <formula1>"Yes, No, N/A"</formula1>
    </dataValidation>
    <dataValidation type="list" allowBlank="1" showInputMessage="1" showErrorMessage="1" sqref="N4 M5:M62 M64:M68">
      <formula1>"Met by Demo, Not met by Demo, Will not be demonstrated, To be Demonstrated"</formula1>
    </dataValidation>
    <dataValidation type="list" allowBlank="1" showInputMessage="1" showErrorMessage="1" sqref="K61 L4:L62 K4 K10 K22 K30 K42 K47 K49 K56 K58 L64:L68">
      <formula1>"Yes, No"</formula1>
    </dataValidation>
    <dataValidation type="list" allowBlank="1" showInputMessage="1" showErrorMessage="1" sqref="V61 V4 V10 V22 V30 V42 V47 V49 V56 V58">
      <formula1>"Met,Action Req,Met with Comments,NOT MET"</formula1>
    </dataValidation>
    <dataValidation type="list" allowBlank="1" showInputMessage="1" showErrorMessage="1" sqref="X4:X21 X23:X62 X64:X68">
      <formula1>"Business/Policy,Functional,Non-Functional,Interface,Data,Reporting,Notifications"</formula1>
    </dataValidation>
    <dataValidation type="list" allowBlank="1" showInputMessage="1" showErrorMessage="1" sqref="R6:T6 W4:W21 W23:W62 W64:W68">
      <formula1>Status</formula1>
    </dataValidation>
    <dataValidation type="list" allowBlank="1" showInputMessage="1" showErrorMessage="1" sqref="K5:K9 K11:K21 K23:K29 K31:K41 K43:K46 K48 K50:K55 K57 K59:K60 K62 K64:K68">
      <formula1>"Met,Validated,Open,Deleted, Deferred,Duplicate "</formula1>
    </dataValidation>
  </dataValidations>
  <pageMargins left="0.25" right="0.25" top="0.75" bottom="0.75" header="0.3" footer="0.3"/>
  <pageSetup paperSize="5" scale="79" fitToHeight="0" orientation="landscape" r:id="rId1"/>
  <headerFooter>
    <oddHeader>&amp;CAppendix B_HI Connector RFP_Business and Technical Requirements Matrix</oddHeader>
    <oddFooter>&amp;CPage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2"/>
  <sheetViews>
    <sheetView tabSelected="1" zoomScale="80" zoomScaleNormal="80" workbookViewId="0">
      <selection activeCell="A11" sqref="A11:X11"/>
    </sheetView>
  </sheetViews>
  <sheetFormatPr defaultColWidth="9.109375" defaultRowHeight="123.75" customHeight="1" x14ac:dyDescent="0.25"/>
  <cols>
    <col min="1" max="1" width="8.5546875" style="299" customWidth="1"/>
    <col min="2" max="2" width="15" style="99" customWidth="1"/>
    <col min="3" max="3" width="13.44140625" style="99" customWidth="1"/>
    <col min="4" max="4" width="21.44140625" style="99" customWidth="1"/>
    <col min="5" max="5" width="45.6640625" style="99" customWidth="1"/>
    <col min="6" max="6" width="12.88671875" style="99" customWidth="1"/>
    <col min="7" max="7" width="23.44140625" style="99" customWidth="1"/>
    <col min="8" max="8" width="28.5546875" style="300" customWidth="1"/>
    <col min="9" max="16384" width="9.109375" style="404"/>
  </cols>
  <sheetData>
    <row r="1" spans="1:8" s="416" customFormat="1" ht="29.25" customHeight="1" x14ac:dyDescent="0.3">
      <c r="A1" s="403" t="s">
        <v>1393</v>
      </c>
      <c r="B1" s="403"/>
      <c r="C1" s="403"/>
      <c r="D1" s="403"/>
      <c r="E1" s="403"/>
      <c r="F1" s="459"/>
      <c r="G1" s="459"/>
      <c r="H1" s="459"/>
    </row>
    <row r="2" spans="1:8" ht="69" customHeight="1" x14ac:dyDescent="0.3">
      <c r="A2" s="1033" t="s">
        <v>3906</v>
      </c>
      <c r="B2" s="1034"/>
      <c r="C2" s="1034"/>
      <c r="D2" s="1034"/>
      <c r="E2" s="1034"/>
      <c r="F2" s="1034"/>
      <c r="G2" s="1034"/>
      <c r="H2" s="1034"/>
    </row>
    <row r="3" spans="1:8" s="416" customFormat="1" ht="35.25" customHeight="1" thickBot="1" x14ac:dyDescent="0.35">
      <c r="A3" s="406"/>
      <c r="B3" s="405"/>
      <c r="C3" s="405"/>
      <c r="D3" s="405"/>
      <c r="E3" s="405"/>
      <c r="F3" s="406"/>
      <c r="G3" s="417"/>
      <c r="H3" s="371"/>
    </row>
    <row r="4" spans="1:8" s="280" customFormat="1" ht="41.4" x14ac:dyDescent="0.25">
      <c r="A4" s="407" t="s">
        <v>1386</v>
      </c>
      <c r="B4" s="407" t="s">
        <v>1387</v>
      </c>
      <c r="C4" s="407" t="s">
        <v>1388</v>
      </c>
      <c r="D4" s="407" t="s">
        <v>339</v>
      </c>
      <c r="E4" s="407" t="s">
        <v>1389</v>
      </c>
      <c r="F4" s="407" t="s">
        <v>340</v>
      </c>
      <c r="G4" s="407" t="s">
        <v>342</v>
      </c>
      <c r="H4" s="408" t="s">
        <v>1967</v>
      </c>
    </row>
    <row r="5" spans="1:8" s="415" customFormat="1" ht="60" x14ac:dyDescent="0.25">
      <c r="A5" s="409" t="s">
        <v>720</v>
      </c>
      <c r="B5" s="410" t="s">
        <v>1384</v>
      </c>
      <c r="C5" s="410" t="s">
        <v>576</v>
      </c>
      <c r="D5" s="410" t="s">
        <v>1939</v>
      </c>
      <c r="E5" s="411" t="s">
        <v>183</v>
      </c>
      <c r="F5" s="412" t="s">
        <v>320</v>
      </c>
      <c r="G5" s="413"/>
      <c r="H5" s="414"/>
    </row>
    <row r="6" spans="1:8" s="415" customFormat="1" ht="45" x14ac:dyDescent="0.25">
      <c r="A6" s="409" t="s">
        <v>35</v>
      </c>
      <c r="B6" s="410" t="s">
        <v>1384</v>
      </c>
      <c r="C6" s="410" t="s">
        <v>576</v>
      </c>
      <c r="D6" s="410" t="s">
        <v>1939</v>
      </c>
      <c r="E6" s="411" t="s">
        <v>184</v>
      </c>
      <c r="F6" s="412" t="s">
        <v>320</v>
      </c>
      <c r="G6" s="413"/>
      <c r="H6" s="414"/>
    </row>
    <row r="7" spans="1:8" s="415" customFormat="1" ht="60" x14ac:dyDescent="0.25">
      <c r="A7" s="409" t="s">
        <v>721</v>
      </c>
      <c r="B7" s="410" t="s">
        <v>1384</v>
      </c>
      <c r="C7" s="410" t="s">
        <v>576</v>
      </c>
      <c r="D7" s="410" t="s">
        <v>1921</v>
      </c>
      <c r="E7" s="411" t="s">
        <v>245</v>
      </c>
      <c r="F7" s="412" t="s">
        <v>320</v>
      </c>
      <c r="G7" s="413"/>
      <c r="H7" s="414"/>
    </row>
    <row r="8" spans="1:8" s="415" customFormat="1" ht="30" x14ac:dyDescent="0.25">
      <c r="A8" s="409" t="s">
        <v>36</v>
      </c>
      <c r="B8" s="410" t="s">
        <v>1384</v>
      </c>
      <c r="C8" s="410" t="s">
        <v>576</v>
      </c>
      <c r="D8" s="410" t="s">
        <v>1923</v>
      </c>
      <c r="E8" s="411" t="s">
        <v>297</v>
      </c>
      <c r="F8" s="412" t="s">
        <v>320</v>
      </c>
      <c r="G8" s="413"/>
      <c r="H8" s="414"/>
    </row>
    <row r="9" spans="1:8" s="415" customFormat="1" ht="45" x14ac:dyDescent="0.25">
      <c r="A9" s="409" t="s">
        <v>722</v>
      </c>
      <c r="B9" s="410" t="s">
        <v>1384</v>
      </c>
      <c r="C9" s="410" t="s">
        <v>576</v>
      </c>
      <c r="D9" s="410" t="s">
        <v>1941</v>
      </c>
      <c r="E9" s="411" t="s">
        <v>298</v>
      </c>
      <c r="F9" s="412" t="s">
        <v>323</v>
      </c>
      <c r="G9" s="413"/>
      <c r="H9" s="414"/>
    </row>
    <row r="10" spans="1:8" s="415" customFormat="1" ht="60" x14ac:dyDescent="0.25">
      <c r="A10" s="409" t="s">
        <v>723</v>
      </c>
      <c r="B10" s="410" t="s">
        <v>1384</v>
      </c>
      <c r="C10" s="410" t="s">
        <v>576</v>
      </c>
      <c r="D10" s="410" t="s">
        <v>1939</v>
      </c>
      <c r="E10" s="411" t="s">
        <v>182</v>
      </c>
      <c r="F10" s="412" t="s">
        <v>320</v>
      </c>
      <c r="G10" s="413"/>
      <c r="H10" s="414"/>
    </row>
    <row r="11" spans="1:8" s="415" customFormat="1" ht="64.8" customHeight="1" x14ac:dyDescent="0.25">
      <c r="A11" s="409" t="s">
        <v>724</v>
      </c>
      <c r="B11" s="410" t="s">
        <v>1384</v>
      </c>
      <c r="C11" s="410" t="s">
        <v>576</v>
      </c>
      <c r="D11" s="410" t="s">
        <v>1939</v>
      </c>
      <c r="E11" s="411" t="s">
        <v>3481</v>
      </c>
      <c r="F11" s="412" t="s">
        <v>320</v>
      </c>
      <c r="G11" s="413"/>
      <c r="H11" s="414"/>
    </row>
    <row r="12" spans="1:8" ht="105" x14ac:dyDescent="0.25">
      <c r="A12" s="409" t="s">
        <v>725</v>
      </c>
      <c r="B12" s="410" t="s">
        <v>1379</v>
      </c>
      <c r="C12" s="410" t="s">
        <v>1380</v>
      </c>
      <c r="D12" s="410" t="s">
        <v>1939</v>
      </c>
      <c r="E12" s="411" t="s">
        <v>185</v>
      </c>
      <c r="F12" s="412" t="s">
        <v>323</v>
      </c>
      <c r="G12" s="413"/>
      <c r="H12" s="414"/>
    </row>
    <row r="13" spans="1:8" ht="45" x14ac:dyDescent="0.25">
      <c r="A13" s="409" t="s">
        <v>726</v>
      </c>
      <c r="B13" s="410" t="s">
        <v>1379</v>
      </c>
      <c r="C13" s="410" t="s">
        <v>1380</v>
      </c>
      <c r="D13" s="410" t="s">
        <v>1939</v>
      </c>
      <c r="E13" s="411" t="s">
        <v>186</v>
      </c>
      <c r="F13" s="412" t="s">
        <v>320</v>
      </c>
      <c r="G13" s="413"/>
      <c r="H13" s="414"/>
    </row>
    <row r="14" spans="1:8" ht="45" x14ac:dyDescent="0.25">
      <c r="A14" s="409" t="s">
        <v>727</v>
      </c>
      <c r="B14" s="410" t="s">
        <v>1379</v>
      </c>
      <c r="C14" s="410" t="s">
        <v>1380</v>
      </c>
      <c r="D14" s="410" t="s">
        <v>1939</v>
      </c>
      <c r="E14" s="411" t="s">
        <v>187</v>
      </c>
      <c r="F14" s="412" t="s">
        <v>320</v>
      </c>
      <c r="G14" s="413"/>
      <c r="H14" s="414"/>
    </row>
    <row r="15" spans="1:8" ht="27.6" x14ac:dyDescent="0.25">
      <c r="A15" s="409" t="s">
        <v>728</v>
      </c>
      <c r="B15" s="410" t="s">
        <v>1379</v>
      </c>
      <c r="C15" s="410" t="s">
        <v>1380</v>
      </c>
      <c r="D15" s="410" t="s">
        <v>1939</v>
      </c>
      <c r="E15" s="411" t="s">
        <v>188</v>
      </c>
      <c r="F15" s="412" t="s">
        <v>320</v>
      </c>
      <c r="G15" s="413"/>
      <c r="H15" s="414"/>
    </row>
    <row r="16" spans="1:8" ht="27.6" x14ac:dyDescent="0.25">
      <c r="A16" s="409" t="s">
        <v>729</v>
      </c>
      <c r="B16" s="410" t="s">
        <v>1379</v>
      </c>
      <c r="C16" s="410" t="s">
        <v>1380</v>
      </c>
      <c r="D16" s="410" t="s">
        <v>1939</v>
      </c>
      <c r="E16" s="411" t="s">
        <v>189</v>
      </c>
      <c r="F16" s="412" t="s">
        <v>323</v>
      </c>
      <c r="G16" s="413"/>
      <c r="H16" s="414"/>
    </row>
    <row r="17" spans="1:8" ht="27.6" x14ac:dyDescent="0.25">
      <c r="A17" s="409" t="s">
        <v>730</v>
      </c>
      <c r="B17" s="410" t="s">
        <v>1379</v>
      </c>
      <c r="C17" s="410" t="s">
        <v>1380</v>
      </c>
      <c r="D17" s="410" t="s">
        <v>1939</v>
      </c>
      <c r="E17" s="411" t="s">
        <v>190</v>
      </c>
      <c r="F17" s="412" t="s">
        <v>320</v>
      </c>
      <c r="G17" s="413"/>
      <c r="H17" s="414"/>
    </row>
    <row r="18" spans="1:8" ht="27.6" x14ac:dyDescent="0.25">
      <c r="A18" s="409" t="s">
        <v>731</v>
      </c>
      <c r="B18" s="410" t="s">
        <v>1379</v>
      </c>
      <c r="C18" s="410" t="s">
        <v>1380</v>
      </c>
      <c r="D18" s="410" t="s">
        <v>1939</v>
      </c>
      <c r="E18" s="411" t="s">
        <v>191</v>
      </c>
      <c r="F18" s="412" t="s">
        <v>323</v>
      </c>
      <c r="G18" s="413"/>
      <c r="H18" s="414"/>
    </row>
    <row r="19" spans="1:8" ht="27.6" x14ac:dyDescent="0.25">
      <c r="A19" s="409" t="s">
        <v>732</v>
      </c>
      <c r="B19" s="410" t="s">
        <v>1379</v>
      </c>
      <c r="C19" s="410" t="s">
        <v>1380</v>
      </c>
      <c r="D19" s="410" t="s">
        <v>1939</v>
      </c>
      <c r="E19" s="411" t="s">
        <v>192</v>
      </c>
      <c r="F19" s="412" t="s">
        <v>320</v>
      </c>
      <c r="G19" s="413"/>
      <c r="H19" s="414"/>
    </row>
    <row r="20" spans="1:8" ht="41.4" x14ac:dyDescent="0.25">
      <c r="A20" s="409" t="s">
        <v>733</v>
      </c>
      <c r="B20" s="410" t="s">
        <v>1379</v>
      </c>
      <c r="C20" s="410" t="s">
        <v>1381</v>
      </c>
      <c r="D20" s="410" t="s">
        <v>1954</v>
      </c>
      <c r="E20" s="411" t="s">
        <v>193</v>
      </c>
      <c r="F20" s="412" t="s">
        <v>320</v>
      </c>
      <c r="G20" s="413"/>
      <c r="H20" s="414"/>
    </row>
    <row r="21" spans="1:8" ht="55.2" x14ac:dyDescent="0.25">
      <c r="A21" s="409" t="s">
        <v>734</v>
      </c>
      <c r="B21" s="410" t="s">
        <v>1379</v>
      </c>
      <c r="C21" s="410" t="s">
        <v>1381</v>
      </c>
      <c r="D21" s="410" t="s">
        <v>1939</v>
      </c>
      <c r="E21" s="411" t="s">
        <v>194</v>
      </c>
      <c r="F21" s="412" t="s">
        <v>320</v>
      </c>
      <c r="G21" s="413"/>
      <c r="H21" s="414"/>
    </row>
    <row r="22" spans="1:8" ht="82.8" x14ac:dyDescent="0.25">
      <c r="A22" s="409" t="s">
        <v>735</v>
      </c>
      <c r="B22" s="410" t="s">
        <v>1382</v>
      </c>
      <c r="C22" s="410" t="s">
        <v>1380</v>
      </c>
      <c r="D22" s="410" t="s">
        <v>1954</v>
      </c>
      <c r="E22" s="411" t="s">
        <v>195</v>
      </c>
      <c r="F22" s="412" t="s">
        <v>320</v>
      </c>
      <c r="G22" s="413"/>
      <c r="H22" s="414"/>
    </row>
    <row r="23" spans="1:8" ht="41.4" x14ac:dyDescent="0.25">
      <c r="A23" s="409" t="s">
        <v>736</v>
      </c>
      <c r="B23" s="410" t="s">
        <v>1382</v>
      </c>
      <c r="C23" s="410" t="s">
        <v>1381</v>
      </c>
      <c r="D23" s="410" t="s">
        <v>1954</v>
      </c>
      <c r="E23" s="411" t="s">
        <v>196</v>
      </c>
      <c r="F23" s="412" t="s">
        <v>320</v>
      </c>
      <c r="G23" s="413"/>
      <c r="H23" s="414"/>
    </row>
    <row r="24" spans="1:8" ht="27.6" x14ac:dyDescent="0.25">
      <c r="A24" s="409" t="s">
        <v>737</v>
      </c>
      <c r="B24" s="410" t="s">
        <v>1382</v>
      </c>
      <c r="C24" s="410" t="s">
        <v>1381</v>
      </c>
      <c r="D24" s="410" t="s">
        <v>1954</v>
      </c>
      <c r="E24" s="411" t="s">
        <v>197</v>
      </c>
      <c r="F24" s="412" t="s">
        <v>320</v>
      </c>
      <c r="G24" s="413"/>
      <c r="H24" s="414"/>
    </row>
    <row r="25" spans="1:8" ht="41.4" x14ac:dyDescent="0.25">
      <c r="A25" s="409" t="s">
        <v>738</v>
      </c>
      <c r="B25" s="410" t="s">
        <v>1382</v>
      </c>
      <c r="C25" s="410" t="s">
        <v>1381</v>
      </c>
      <c r="D25" s="410" t="s">
        <v>1954</v>
      </c>
      <c r="E25" s="411" t="s">
        <v>1383</v>
      </c>
      <c r="F25" s="412" t="s">
        <v>320</v>
      </c>
      <c r="G25" s="413"/>
      <c r="H25" s="414"/>
    </row>
    <row r="26" spans="1:8" ht="69" x14ac:dyDescent="0.25">
      <c r="A26" s="409" t="s">
        <v>37</v>
      </c>
      <c r="B26" s="410" t="s">
        <v>1382</v>
      </c>
      <c r="C26" s="410" t="s">
        <v>1381</v>
      </c>
      <c r="D26" s="410" t="s">
        <v>1954</v>
      </c>
      <c r="E26" s="411" t="s">
        <v>199</v>
      </c>
      <c r="F26" s="412" t="s">
        <v>320</v>
      </c>
      <c r="G26" s="413"/>
      <c r="H26" s="414"/>
    </row>
    <row r="27" spans="1:8" ht="41.4" x14ac:dyDescent="0.25">
      <c r="A27" s="409" t="s">
        <v>739</v>
      </c>
      <c r="B27" s="410" t="s">
        <v>1382</v>
      </c>
      <c r="C27" s="410" t="s">
        <v>1381</v>
      </c>
      <c r="D27" s="410" t="s">
        <v>1954</v>
      </c>
      <c r="E27" s="411" t="s">
        <v>198</v>
      </c>
      <c r="F27" s="412" t="s">
        <v>320</v>
      </c>
      <c r="G27" s="413"/>
      <c r="H27" s="414"/>
    </row>
    <row r="28" spans="1:8" ht="69" x14ac:dyDescent="0.25">
      <c r="A28" s="409" t="s">
        <v>740</v>
      </c>
      <c r="B28" s="410" t="s">
        <v>1384</v>
      </c>
      <c r="C28" s="410" t="s">
        <v>1380</v>
      </c>
      <c r="D28" s="410" t="s">
        <v>1939</v>
      </c>
      <c r="E28" s="411" t="s">
        <v>200</v>
      </c>
      <c r="F28" s="412" t="s">
        <v>331</v>
      </c>
      <c r="G28" s="413" t="s">
        <v>1966</v>
      </c>
      <c r="H28" s="414"/>
    </row>
    <row r="29" spans="1:8" ht="27.6" x14ac:dyDescent="0.25">
      <c r="A29" s="409" t="s">
        <v>741</v>
      </c>
      <c r="B29" s="410" t="s">
        <v>1384</v>
      </c>
      <c r="C29" s="410" t="s">
        <v>1380</v>
      </c>
      <c r="D29" s="410" t="s">
        <v>1939</v>
      </c>
      <c r="E29" s="411" t="s">
        <v>201</v>
      </c>
      <c r="F29" s="412" t="s">
        <v>320</v>
      </c>
      <c r="G29" s="413"/>
      <c r="H29" s="414"/>
    </row>
    <row r="30" spans="1:8" ht="110.4" x14ac:dyDescent="0.25">
      <c r="A30" s="409" t="s">
        <v>742</v>
      </c>
      <c r="B30" s="410" t="s">
        <v>1384</v>
      </c>
      <c r="C30" s="410" t="s">
        <v>1380</v>
      </c>
      <c r="D30" s="410" t="s">
        <v>1925</v>
      </c>
      <c r="E30" s="411" t="s">
        <v>202</v>
      </c>
      <c r="F30" s="412" t="s">
        <v>323</v>
      </c>
      <c r="G30" s="413"/>
      <c r="H30" s="414" t="s">
        <v>2007</v>
      </c>
    </row>
    <row r="31" spans="1:8" ht="82.8" x14ac:dyDescent="0.25">
      <c r="A31" s="409" t="s">
        <v>743</v>
      </c>
      <c r="B31" s="410" t="s">
        <v>1384</v>
      </c>
      <c r="C31" s="410" t="s">
        <v>1380</v>
      </c>
      <c r="D31" s="410" t="s">
        <v>1939</v>
      </c>
      <c r="E31" s="411" t="s">
        <v>203</v>
      </c>
      <c r="F31" s="412" t="s">
        <v>320</v>
      </c>
      <c r="G31" s="413"/>
      <c r="H31" s="414"/>
    </row>
    <row r="32" spans="1:8" ht="41.4" x14ac:dyDescent="0.25">
      <c r="A32" s="409" t="s">
        <v>744</v>
      </c>
      <c r="B32" s="410" t="s">
        <v>1384</v>
      </c>
      <c r="C32" s="410" t="s">
        <v>1380</v>
      </c>
      <c r="D32" s="410" t="s">
        <v>1939</v>
      </c>
      <c r="E32" s="411" t="s">
        <v>204</v>
      </c>
      <c r="F32" s="412" t="s">
        <v>320</v>
      </c>
      <c r="G32" s="413"/>
      <c r="H32" s="414"/>
    </row>
    <row r="33" spans="1:8" ht="69" x14ac:dyDescent="0.25">
      <c r="A33" s="409" t="s">
        <v>745</v>
      </c>
      <c r="B33" s="410" t="s">
        <v>1384</v>
      </c>
      <c r="C33" s="410" t="s">
        <v>1380</v>
      </c>
      <c r="D33" s="410" t="s">
        <v>1939</v>
      </c>
      <c r="E33" s="411" t="s">
        <v>1385</v>
      </c>
      <c r="F33" s="412" t="s">
        <v>320</v>
      </c>
      <c r="G33" s="413"/>
      <c r="H33" s="414"/>
    </row>
    <row r="34" spans="1:8" ht="27.6" x14ac:dyDescent="0.25">
      <c r="A34" s="409" t="s">
        <v>746</v>
      </c>
      <c r="B34" s="410" t="s">
        <v>1384</v>
      </c>
      <c r="C34" s="410" t="s">
        <v>1380</v>
      </c>
      <c r="D34" s="410" t="s">
        <v>1939</v>
      </c>
      <c r="E34" s="411" t="s">
        <v>552</v>
      </c>
      <c r="F34" s="412" t="s">
        <v>320</v>
      </c>
      <c r="G34" s="413"/>
      <c r="H34" s="414"/>
    </row>
    <row r="35" spans="1:8" ht="27.6" x14ac:dyDescent="0.25">
      <c r="A35" s="409" t="s">
        <v>38</v>
      </c>
      <c r="B35" s="410" t="s">
        <v>1384</v>
      </c>
      <c r="C35" s="410" t="s">
        <v>1380</v>
      </c>
      <c r="D35" s="410" t="s">
        <v>1941</v>
      </c>
      <c r="E35" s="411" t="s">
        <v>525</v>
      </c>
      <c r="F35" s="412" t="s">
        <v>320</v>
      </c>
      <c r="G35" s="413"/>
      <c r="H35" s="414"/>
    </row>
    <row r="36" spans="1:8" ht="55.2" x14ac:dyDescent="0.25">
      <c r="A36" s="409" t="s">
        <v>39</v>
      </c>
      <c r="B36" s="410" t="s">
        <v>1384</v>
      </c>
      <c r="C36" s="410" t="s">
        <v>1381</v>
      </c>
      <c r="D36" s="410" t="s">
        <v>1939</v>
      </c>
      <c r="E36" s="411" t="s">
        <v>205</v>
      </c>
      <c r="F36" s="412" t="s">
        <v>323</v>
      </c>
      <c r="G36" s="413"/>
      <c r="H36" s="414"/>
    </row>
    <row r="37" spans="1:8" ht="69" x14ac:dyDescent="0.25">
      <c r="A37" s="409" t="s">
        <v>747</v>
      </c>
      <c r="B37" s="410" t="s">
        <v>1384</v>
      </c>
      <c r="C37" s="410" t="s">
        <v>1381</v>
      </c>
      <c r="D37" s="410" t="s">
        <v>1939</v>
      </c>
      <c r="E37" s="411" t="s">
        <v>871</v>
      </c>
      <c r="F37" s="412" t="s">
        <v>320</v>
      </c>
      <c r="G37" s="413"/>
      <c r="H37" s="414"/>
    </row>
    <row r="38" spans="1:8" ht="41.4" x14ac:dyDescent="0.25">
      <c r="A38" s="409" t="s">
        <v>748</v>
      </c>
      <c r="B38" s="410" t="s">
        <v>526</v>
      </c>
      <c r="C38" s="410" t="s">
        <v>1380</v>
      </c>
      <c r="D38" s="410" t="s">
        <v>1939</v>
      </c>
      <c r="E38" s="411" t="s">
        <v>206</v>
      </c>
      <c r="F38" s="412" t="s">
        <v>320</v>
      </c>
      <c r="G38" s="413"/>
      <c r="H38" s="414"/>
    </row>
    <row r="39" spans="1:8" ht="41.4" x14ac:dyDescent="0.25">
      <c r="A39" s="409" t="s">
        <v>40</v>
      </c>
      <c r="B39" s="410" t="s">
        <v>526</v>
      </c>
      <c r="C39" s="410" t="s">
        <v>1380</v>
      </c>
      <c r="D39" s="410" t="s">
        <v>1954</v>
      </c>
      <c r="E39" s="411" t="s">
        <v>527</v>
      </c>
      <c r="F39" s="412" t="s">
        <v>320</v>
      </c>
      <c r="G39" s="413"/>
      <c r="H39" s="414"/>
    </row>
    <row r="40" spans="1:8" ht="55.2" x14ac:dyDescent="0.25">
      <c r="A40" s="409" t="s">
        <v>41</v>
      </c>
      <c r="B40" s="410" t="s">
        <v>526</v>
      </c>
      <c r="C40" s="410" t="s">
        <v>1380</v>
      </c>
      <c r="D40" s="410" t="s">
        <v>1954</v>
      </c>
      <c r="E40" s="411" t="s">
        <v>528</v>
      </c>
      <c r="F40" s="412" t="s">
        <v>320</v>
      </c>
      <c r="G40" s="413"/>
      <c r="H40" s="414"/>
    </row>
    <row r="41" spans="1:8" ht="27.6" x14ac:dyDescent="0.25">
      <c r="A41" s="409" t="s">
        <v>749</v>
      </c>
      <c r="B41" s="410" t="s">
        <v>526</v>
      </c>
      <c r="C41" s="410" t="s">
        <v>1380</v>
      </c>
      <c r="D41" s="410" t="s">
        <v>1939</v>
      </c>
      <c r="E41" s="411" t="s">
        <v>207</v>
      </c>
      <c r="F41" s="412" t="s">
        <v>320</v>
      </c>
      <c r="G41" s="413"/>
      <c r="H41" s="414"/>
    </row>
    <row r="42" spans="1:8" ht="69" x14ac:dyDescent="0.25">
      <c r="A42" s="409" t="s">
        <v>42</v>
      </c>
      <c r="B42" s="410" t="s">
        <v>526</v>
      </c>
      <c r="C42" s="410" t="s">
        <v>1380</v>
      </c>
      <c r="D42" s="410" t="s">
        <v>1954</v>
      </c>
      <c r="E42" s="411" t="s">
        <v>208</v>
      </c>
      <c r="F42" s="412" t="s">
        <v>320</v>
      </c>
      <c r="G42" s="413"/>
      <c r="H42" s="414"/>
    </row>
    <row r="43" spans="1:8" ht="55.2" x14ac:dyDescent="0.25">
      <c r="A43" s="409" t="s">
        <v>750</v>
      </c>
      <c r="B43" s="410" t="s">
        <v>526</v>
      </c>
      <c r="C43" s="410" t="s">
        <v>1380</v>
      </c>
      <c r="D43" s="410" t="s">
        <v>1939</v>
      </c>
      <c r="E43" s="411" t="s">
        <v>529</v>
      </c>
      <c r="F43" s="412" t="s">
        <v>320</v>
      </c>
      <c r="G43" s="413"/>
      <c r="H43" s="414"/>
    </row>
    <row r="44" spans="1:8" ht="27.6" x14ac:dyDescent="0.25">
      <c r="A44" s="409" t="s">
        <v>751</v>
      </c>
      <c r="B44" s="410" t="s">
        <v>526</v>
      </c>
      <c r="C44" s="410" t="s">
        <v>1380</v>
      </c>
      <c r="D44" s="410" t="s">
        <v>1939</v>
      </c>
      <c r="E44" s="411" t="s">
        <v>530</v>
      </c>
      <c r="F44" s="412" t="s">
        <v>320</v>
      </c>
      <c r="G44" s="413"/>
      <c r="H44" s="414"/>
    </row>
    <row r="45" spans="1:8" ht="41.4" x14ac:dyDescent="0.25">
      <c r="A45" s="409" t="s">
        <v>752</v>
      </c>
      <c r="B45" s="410" t="s">
        <v>526</v>
      </c>
      <c r="C45" s="410" t="s">
        <v>1380</v>
      </c>
      <c r="D45" s="410" t="s">
        <v>1955</v>
      </c>
      <c r="E45" s="411" t="s">
        <v>209</v>
      </c>
      <c r="F45" s="412" t="s">
        <v>320</v>
      </c>
      <c r="G45" s="413"/>
      <c r="H45" s="414"/>
    </row>
    <row r="46" spans="1:8" ht="82.8" x14ac:dyDescent="0.25">
      <c r="A46" s="409" t="s">
        <v>753</v>
      </c>
      <c r="B46" s="410" t="s">
        <v>526</v>
      </c>
      <c r="C46" s="410" t="s">
        <v>1380</v>
      </c>
      <c r="D46" s="410" t="s">
        <v>1954</v>
      </c>
      <c r="E46" s="411" t="s">
        <v>210</v>
      </c>
      <c r="F46" s="412" t="s">
        <v>320</v>
      </c>
      <c r="G46" s="413"/>
      <c r="H46" s="414"/>
    </row>
    <row r="47" spans="1:8" ht="41.4" x14ac:dyDescent="0.25">
      <c r="A47" s="409" t="s">
        <v>754</v>
      </c>
      <c r="B47" s="410" t="s">
        <v>526</v>
      </c>
      <c r="C47" s="410" t="s">
        <v>1380</v>
      </c>
      <c r="D47" s="410" t="s">
        <v>1954</v>
      </c>
      <c r="E47" s="411" t="s">
        <v>211</v>
      </c>
      <c r="F47" s="412" t="s">
        <v>320</v>
      </c>
      <c r="G47" s="413"/>
      <c r="H47" s="414"/>
    </row>
    <row r="48" spans="1:8" ht="69" x14ac:dyDescent="0.25">
      <c r="A48" s="409" t="s">
        <v>755</v>
      </c>
      <c r="B48" s="410" t="s">
        <v>526</v>
      </c>
      <c r="C48" s="410" t="s">
        <v>1380</v>
      </c>
      <c r="D48" s="410" t="s">
        <v>1954</v>
      </c>
      <c r="E48" s="411" t="s">
        <v>531</v>
      </c>
      <c r="F48" s="412" t="s">
        <v>320</v>
      </c>
      <c r="G48" s="413"/>
      <c r="H48" s="414"/>
    </row>
    <row r="49" spans="1:8" ht="41.4" x14ac:dyDescent="0.25">
      <c r="A49" s="409" t="s">
        <v>756</v>
      </c>
      <c r="B49" s="410" t="s">
        <v>526</v>
      </c>
      <c r="C49" s="410" t="s">
        <v>1381</v>
      </c>
      <c r="D49" s="410" t="s">
        <v>1954</v>
      </c>
      <c r="E49" s="411" t="s">
        <v>212</v>
      </c>
      <c r="F49" s="412" t="s">
        <v>320</v>
      </c>
      <c r="G49" s="413"/>
      <c r="H49" s="414"/>
    </row>
    <row r="50" spans="1:8" ht="41.4" x14ac:dyDescent="0.25">
      <c r="A50" s="409" t="s">
        <v>757</v>
      </c>
      <c r="B50" s="410" t="s">
        <v>526</v>
      </c>
      <c r="C50" s="410" t="s">
        <v>1381</v>
      </c>
      <c r="D50" s="410" t="s">
        <v>1954</v>
      </c>
      <c r="E50" s="411" t="s">
        <v>213</v>
      </c>
      <c r="F50" s="412" t="s">
        <v>320</v>
      </c>
      <c r="G50" s="413"/>
      <c r="H50" s="414"/>
    </row>
    <row r="51" spans="1:8" ht="41.4" x14ac:dyDescent="0.25">
      <c r="A51" s="409" t="s">
        <v>43</v>
      </c>
      <c r="B51" s="410" t="s">
        <v>526</v>
      </c>
      <c r="C51" s="410" t="s">
        <v>1381</v>
      </c>
      <c r="D51" s="410" t="s">
        <v>1954</v>
      </c>
      <c r="E51" s="411" t="s">
        <v>214</v>
      </c>
      <c r="F51" s="412" t="s">
        <v>320</v>
      </c>
      <c r="G51" s="413"/>
      <c r="H51" s="414"/>
    </row>
    <row r="52" spans="1:8" ht="55.2" x14ac:dyDescent="0.25">
      <c r="A52" s="409" t="s">
        <v>44</v>
      </c>
      <c r="B52" s="410" t="s">
        <v>526</v>
      </c>
      <c r="C52" s="410" t="s">
        <v>1381</v>
      </c>
      <c r="D52" s="410" t="s">
        <v>1954</v>
      </c>
      <c r="E52" s="411" t="s">
        <v>532</v>
      </c>
      <c r="F52" s="412" t="s">
        <v>320</v>
      </c>
      <c r="G52" s="413"/>
      <c r="H52" s="414"/>
    </row>
    <row r="53" spans="1:8" ht="27.6" x14ac:dyDescent="0.25">
      <c r="A53" s="409" t="s">
        <v>45</v>
      </c>
      <c r="B53" s="410" t="s">
        <v>526</v>
      </c>
      <c r="C53" s="410" t="s">
        <v>1381</v>
      </c>
      <c r="D53" s="410" t="s">
        <v>1955</v>
      </c>
      <c r="E53" s="411" t="s">
        <v>215</v>
      </c>
      <c r="F53" s="412" t="s">
        <v>320</v>
      </c>
      <c r="G53" s="413"/>
      <c r="H53" s="414"/>
    </row>
    <row r="54" spans="1:8" ht="41.4" x14ac:dyDescent="0.25">
      <c r="A54" s="409" t="s">
        <v>758</v>
      </c>
      <c r="B54" s="410" t="s">
        <v>526</v>
      </c>
      <c r="C54" s="410" t="s">
        <v>1381</v>
      </c>
      <c r="D54" s="410" t="s">
        <v>1955</v>
      </c>
      <c r="E54" s="411" t="s">
        <v>216</v>
      </c>
      <c r="F54" s="412" t="s">
        <v>320</v>
      </c>
      <c r="G54" s="413"/>
      <c r="H54" s="414"/>
    </row>
    <row r="55" spans="1:8" s="98" customFormat="1" ht="41.4" x14ac:dyDescent="0.25">
      <c r="A55" s="409" t="s">
        <v>46</v>
      </c>
      <c r="B55" s="410" t="s">
        <v>533</v>
      </c>
      <c r="C55" s="410" t="s">
        <v>1380</v>
      </c>
      <c r="D55" s="410" t="s">
        <v>1933</v>
      </c>
      <c r="E55" s="411" t="s">
        <v>243</v>
      </c>
      <c r="F55" s="412" t="s">
        <v>320</v>
      </c>
      <c r="G55" s="413"/>
      <c r="H55" s="414"/>
    </row>
    <row r="56" spans="1:8" s="98" customFormat="1" ht="41.4" x14ac:dyDescent="0.25">
      <c r="A56" s="409" t="s">
        <v>47</v>
      </c>
      <c r="B56" s="410" t="s">
        <v>533</v>
      </c>
      <c r="C56" s="410" t="s">
        <v>1380</v>
      </c>
      <c r="D56" s="410" t="s">
        <v>1933</v>
      </c>
      <c r="E56" s="411" t="s">
        <v>246</v>
      </c>
      <c r="F56" s="412" t="s">
        <v>320</v>
      </c>
      <c r="G56" s="413"/>
      <c r="H56" s="414"/>
    </row>
    <row r="57" spans="1:8" ht="41.4" x14ac:dyDescent="0.25">
      <c r="A57" s="409" t="s">
        <v>759</v>
      </c>
      <c r="B57" s="410" t="s">
        <v>533</v>
      </c>
      <c r="C57" s="410" t="s">
        <v>1380</v>
      </c>
      <c r="D57" s="410" t="s">
        <v>1954</v>
      </c>
      <c r="E57" s="411" t="s">
        <v>217</v>
      </c>
      <c r="F57" s="412" t="s">
        <v>320</v>
      </c>
      <c r="G57" s="413"/>
      <c r="H57" s="414"/>
    </row>
    <row r="58" spans="1:8" ht="41.4" x14ac:dyDescent="0.25">
      <c r="A58" s="409" t="s">
        <v>760</v>
      </c>
      <c r="B58" s="410" t="s">
        <v>533</v>
      </c>
      <c r="C58" s="410" t="s">
        <v>1380</v>
      </c>
      <c r="D58" s="410" t="s">
        <v>1954</v>
      </c>
      <c r="E58" s="411" t="s">
        <v>534</v>
      </c>
      <c r="F58" s="412" t="s">
        <v>320</v>
      </c>
      <c r="G58" s="413"/>
      <c r="H58" s="414"/>
    </row>
    <row r="59" spans="1:8" ht="55.2" x14ac:dyDescent="0.25">
      <c r="A59" s="409" t="s">
        <v>761</v>
      </c>
      <c r="B59" s="410" t="s">
        <v>533</v>
      </c>
      <c r="C59" s="410" t="s">
        <v>1380</v>
      </c>
      <c r="D59" s="410" t="s">
        <v>1933</v>
      </c>
      <c r="E59" s="411" t="s">
        <v>218</v>
      </c>
      <c r="F59" s="412" t="s">
        <v>320</v>
      </c>
      <c r="G59" s="413"/>
      <c r="H59" s="414"/>
    </row>
    <row r="60" spans="1:8" ht="41.4" x14ac:dyDescent="0.25">
      <c r="A60" s="409" t="s">
        <v>762</v>
      </c>
      <c r="B60" s="410" t="s">
        <v>533</v>
      </c>
      <c r="C60" s="410" t="s">
        <v>1380</v>
      </c>
      <c r="D60" s="410" t="s">
        <v>1933</v>
      </c>
      <c r="E60" s="411" t="s">
        <v>219</v>
      </c>
      <c r="F60" s="412" t="s">
        <v>320</v>
      </c>
      <c r="G60" s="413"/>
      <c r="H60" s="414"/>
    </row>
    <row r="61" spans="1:8" ht="41.4" x14ac:dyDescent="0.25">
      <c r="A61" s="409" t="s">
        <v>763</v>
      </c>
      <c r="B61" s="410" t="s">
        <v>533</v>
      </c>
      <c r="C61" s="410" t="s">
        <v>1380</v>
      </c>
      <c r="D61" s="410" t="s">
        <v>1933</v>
      </c>
      <c r="E61" s="411" t="s">
        <v>220</v>
      </c>
      <c r="F61" s="412" t="s">
        <v>320</v>
      </c>
      <c r="G61" s="413"/>
      <c r="H61" s="414"/>
    </row>
    <row r="62" spans="1:8" ht="41.4" x14ac:dyDescent="0.25">
      <c r="A62" s="409" t="s">
        <v>48</v>
      </c>
      <c r="B62" s="410" t="s">
        <v>533</v>
      </c>
      <c r="C62" s="410" t="s">
        <v>1380</v>
      </c>
      <c r="D62" s="410" t="s">
        <v>1933</v>
      </c>
      <c r="E62" s="411" t="s">
        <v>535</v>
      </c>
      <c r="F62" s="412" t="s">
        <v>320</v>
      </c>
      <c r="G62" s="413"/>
      <c r="H62" s="414"/>
    </row>
    <row r="63" spans="1:8" ht="41.4" x14ac:dyDescent="0.25">
      <c r="A63" s="409" t="s">
        <v>764</v>
      </c>
      <c r="B63" s="410" t="s">
        <v>533</v>
      </c>
      <c r="C63" s="410" t="s">
        <v>1380</v>
      </c>
      <c r="D63" s="410" t="s">
        <v>1933</v>
      </c>
      <c r="E63" s="411" t="s">
        <v>536</v>
      </c>
      <c r="F63" s="412" t="s">
        <v>320</v>
      </c>
      <c r="G63" s="413"/>
      <c r="H63" s="414"/>
    </row>
    <row r="64" spans="1:8" ht="41.4" x14ac:dyDescent="0.25">
      <c r="A64" s="409" t="s">
        <v>765</v>
      </c>
      <c r="B64" s="410" t="s">
        <v>533</v>
      </c>
      <c r="C64" s="410" t="s">
        <v>1380</v>
      </c>
      <c r="D64" s="410" t="s">
        <v>1933</v>
      </c>
      <c r="E64" s="411" t="s">
        <v>221</v>
      </c>
      <c r="F64" s="412" t="s">
        <v>320</v>
      </c>
      <c r="G64" s="413"/>
      <c r="H64" s="414"/>
    </row>
    <row r="65" spans="1:8" ht="41.4" x14ac:dyDescent="0.25">
      <c r="A65" s="409" t="s">
        <v>766</v>
      </c>
      <c r="B65" s="410" t="s">
        <v>537</v>
      </c>
      <c r="C65" s="410" t="s">
        <v>1381</v>
      </c>
      <c r="D65" s="410" t="s">
        <v>1954</v>
      </c>
      <c r="E65" s="411" t="s">
        <v>223</v>
      </c>
      <c r="F65" s="412" t="s">
        <v>320</v>
      </c>
      <c r="G65" s="413"/>
      <c r="H65" s="414"/>
    </row>
    <row r="66" spans="1:8" ht="41.4" x14ac:dyDescent="0.25">
      <c r="A66" s="409" t="s">
        <v>767</v>
      </c>
      <c r="B66" s="410" t="s">
        <v>537</v>
      </c>
      <c r="C66" s="410" t="s">
        <v>1381</v>
      </c>
      <c r="D66" s="410" t="s">
        <v>1955</v>
      </c>
      <c r="E66" s="411" t="s">
        <v>224</v>
      </c>
      <c r="F66" s="412" t="s">
        <v>320</v>
      </c>
      <c r="G66" s="413"/>
      <c r="H66" s="414"/>
    </row>
    <row r="67" spans="1:8" ht="41.4" x14ac:dyDescent="0.25">
      <c r="A67" s="409" t="s">
        <v>768</v>
      </c>
      <c r="B67" s="410" t="s">
        <v>537</v>
      </c>
      <c r="C67" s="410" t="s">
        <v>1381</v>
      </c>
      <c r="D67" s="410" t="s">
        <v>1954</v>
      </c>
      <c r="E67" s="411" t="s">
        <v>222</v>
      </c>
      <c r="F67" s="412" t="s">
        <v>323</v>
      </c>
      <c r="G67" s="413"/>
      <c r="H67" s="414"/>
    </row>
    <row r="68" spans="1:8" ht="96.6" x14ac:dyDescent="0.25">
      <c r="A68" s="409" t="s">
        <v>769</v>
      </c>
      <c r="B68" s="410" t="s">
        <v>959</v>
      </c>
      <c r="C68" s="410" t="s">
        <v>1380</v>
      </c>
      <c r="D68" s="410" t="s">
        <v>1939</v>
      </c>
      <c r="E68" s="411" t="s">
        <v>244</v>
      </c>
      <c r="F68" s="412" t="s">
        <v>331</v>
      </c>
      <c r="G68" s="413" t="s">
        <v>1960</v>
      </c>
      <c r="H68" s="414"/>
    </row>
    <row r="69" spans="1:8" ht="82.8" x14ac:dyDescent="0.25">
      <c r="A69" s="409" t="s">
        <v>770</v>
      </c>
      <c r="B69" s="410" t="s">
        <v>959</v>
      </c>
      <c r="C69" s="410" t="s">
        <v>1380</v>
      </c>
      <c r="D69" s="410" t="s">
        <v>1939</v>
      </c>
      <c r="E69" s="411" t="s">
        <v>225</v>
      </c>
      <c r="F69" s="412" t="s">
        <v>331</v>
      </c>
      <c r="G69" s="413" t="s">
        <v>1960</v>
      </c>
      <c r="H69" s="414"/>
    </row>
    <row r="70" spans="1:8" ht="82.8" x14ac:dyDescent="0.25">
      <c r="A70" s="409" t="s">
        <v>49</v>
      </c>
      <c r="B70" s="410" t="s">
        <v>959</v>
      </c>
      <c r="C70" s="410" t="s">
        <v>1380</v>
      </c>
      <c r="D70" s="410" t="s">
        <v>1939</v>
      </c>
      <c r="E70" s="411" t="s">
        <v>872</v>
      </c>
      <c r="F70" s="412" t="s">
        <v>331</v>
      </c>
      <c r="G70" s="413" t="s">
        <v>1960</v>
      </c>
      <c r="H70" s="414"/>
    </row>
    <row r="71" spans="1:8" ht="82.8" x14ac:dyDescent="0.25">
      <c r="A71" s="409" t="s">
        <v>771</v>
      </c>
      <c r="B71" s="410" t="s">
        <v>959</v>
      </c>
      <c r="C71" s="410" t="s">
        <v>1380</v>
      </c>
      <c r="D71" s="410" t="s">
        <v>1942</v>
      </c>
      <c r="E71" s="411" t="s">
        <v>538</v>
      </c>
      <c r="F71" s="412" t="s">
        <v>331</v>
      </c>
      <c r="G71" s="413" t="s">
        <v>1960</v>
      </c>
      <c r="H71" s="414"/>
    </row>
    <row r="72" spans="1:8" ht="82.8" x14ac:dyDescent="0.25">
      <c r="A72" s="409" t="s">
        <v>772</v>
      </c>
      <c r="B72" s="410" t="s">
        <v>959</v>
      </c>
      <c r="C72" s="410" t="s">
        <v>1380</v>
      </c>
      <c r="D72" s="410" t="s">
        <v>1939</v>
      </c>
      <c r="E72" s="411" t="s">
        <v>226</v>
      </c>
      <c r="F72" s="412" t="s">
        <v>331</v>
      </c>
      <c r="G72" s="413" t="s">
        <v>1960</v>
      </c>
      <c r="H72" s="414"/>
    </row>
    <row r="73" spans="1:8" ht="27.6" x14ac:dyDescent="0.25">
      <c r="A73" s="409" t="s">
        <v>773</v>
      </c>
      <c r="B73" s="410" t="s">
        <v>539</v>
      </c>
      <c r="C73" s="410" t="s">
        <v>1381</v>
      </c>
      <c r="D73" s="410" t="s">
        <v>1955</v>
      </c>
      <c r="E73" s="411" t="s">
        <v>227</v>
      </c>
      <c r="F73" s="412" t="s">
        <v>320</v>
      </c>
      <c r="G73" s="413"/>
      <c r="H73" s="414"/>
    </row>
    <row r="74" spans="1:8" ht="41.4" x14ac:dyDescent="0.25">
      <c r="A74" s="409" t="s">
        <v>774</v>
      </c>
      <c r="B74" s="410" t="s">
        <v>539</v>
      </c>
      <c r="C74" s="410" t="s">
        <v>1381</v>
      </c>
      <c r="D74" s="410" t="s">
        <v>1955</v>
      </c>
      <c r="E74" s="411" t="s">
        <v>228</v>
      </c>
      <c r="F74" s="412" t="s">
        <v>320</v>
      </c>
      <c r="G74" s="413"/>
      <c r="H74" s="414"/>
    </row>
    <row r="75" spans="1:8" ht="55.2" x14ac:dyDescent="0.25">
      <c r="A75" s="409" t="s">
        <v>775</v>
      </c>
      <c r="B75" s="410" t="s">
        <v>539</v>
      </c>
      <c r="C75" s="410" t="s">
        <v>1381</v>
      </c>
      <c r="D75" s="410" t="s">
        <v>1955</v>
      </c>
      <c r="E75" s="411" t="s">
        <v>553</v>
      </c>
      <c r="F75" s="412" t="s">
        <v>320</v>
      </c>
      <c r="G75" s="413"/>
      <c r="H75" s="414"/>
    </row>
    <row r="76" spans="1:8" ht="69" x14ac:dyDescent="0.25">
      <c r="A76" s="409" t="s">
        <v>776</v>
      </c>
      <c r="B76" s="410" t="s">
        <v>539</v>
      </c>
      <c r="C76" s="410" t="s">
        <v>1381</v>
      </c>
      <c r="D76" s="410" t="s">
        <v>1955</v>
      </c>
      <c r="E76" s="411" t="s">
        <v>554</v>
      </c>
      <c r="F76" s="412" t="s">
        <v>320</v>
      </c>
      <c r="G76" s="413"/>
      <c r="H76" s="414"/>
    </row>
    <row r="77" spans="1:8" ht="69" x14ac:dyDescent="0.25">
      <c r="A77" s="409" t="s">
        <v>50</v>
      </c>
      <c r="B77" s="410" t="s">
        <v>539</v>
      </c>
      <c r="C77" s="410" t="s">
        <v>1381</v>
      </c>
      <c r="D77" s="410" t="s">
        <v>1955</v>
      </c>
      <c r="E77" s="411" t="s">
        <v>555</v>
      </c>
      <c r="F77" s="412" t="s">
        <v>320</v>
      </c>
      <c r="G77" s="413"/>
      <c r="H77" s="414"/>
    </row>
    <row r="78" spans="1:8" ht="69" x14ac:dyDescent="0.25">
      <c r="A78" s="409" t="s">
        <v>51</v>
      </c>
      <c r="B78" s="410" t="s">
        <v>539</v>
      </c>
      <c r="C78" s="410" t="s">
        <v>1381</v>
      </c>
      <c r="D78" s="410" t="s">
        <v>1955</v>
      </c>
      <c r="E78" s="411" t="s">
        <v>229</v>
      </c>
      <c r="F78" s="412" t="s">
        <v>320</v>
      </c>
      <c r="G78" s="413"/>
      <c r="H78" s="414"/>
    </row>
    <row r="79" spans="1:8" ht="41.4" x14ac:dyDescent="0.25">
      <c r="A79" s="409" t="s">
        <v>52</v>
      </c>
      <c r="B79" s="410" t="s">
        <v>540</v>
      </c>
      <c r="C79" s="410" t="s">
        <v>1380</v>
      </c>
      <c r="D79" s="410" t="s">
        <v>1939</v>
      </c>
      <c r="E79" s="411" t="s">
        <v>230</v>
      </c>
      <c r="F79" s="412" t="s">
        <v>331</v>
      </c>
      <c r="G79" s="413" t="s">
        <v>1965</v>
      </c>
      <c r="H79" s="414"/>
    </row>
    <row r="80" spans="1:8" ht="151.80000000000001" x14ac:dyDescent="0.25">
      <c r="A80" s="409" t="s">
        <v>53</v>
      </c>
      <c r="B80" s="410" t="s">
        <v>1014</v>
      </c>
      <c r="C80" s="410" t="s">
        <v>1380</v>
      </c>
      <c r="D80" s="410" t="s">
        <v>1939</v>
      </c>
      <c r="E80" s="411" t="s">
        <v>541</v>
      </c>
      <c r="F80" s="412" t="s">
        <v>323</v>
      </c>
      <c r="G80" s="413" t="s">
        <v>1965</v>
      </c>
      <c r="H80" s="414"/>
    </row>
    <row r="81" spans="1:8" ht="27.6" x14ac:dyDescent="0.25">
      <c r="A81" s="409" t="s">
        <v>777</v>
      </c>
      <c r="B81" s="410" t="s">
        <v>1014</v>
      </c>
      <c r="C81" s="410" t="s">
        <v>1380</v>
      </c>
      <c r="D81" s="410" t="s">
        <v>1954</v>
      </c>
      <c r="E81" s="411" t="s">
        <v>873</v>
      </c>
      <c r="F81" s="412" t="s">
        <v>320</v>
      </c>
      <c r="G81" s="413"/>
      <c r="H81" s="414"/>
    </row>
    <row r="82" spans="1:8" ht="41.4" x14ac:dyDescent="0.25">
      <c r="A82" s="409" t="s">
        <v>778</v>
      </c>
      <c r="B82" s="410" t="s">
        <v>1014</v>
      </c>
      <c r="C82" s="410" t="s">
        <v>1380</v>
      </c>
      <c r="D82" s="410" t="s">
        <v>1954</v>
      </c>
      <c r="E82" s="411" t="s">
        <v>231</v>
      </c>
      <c r="F82" s="412" t="s">
        <v>320</v>
      </c>
      <c r="G82" s="413"/>
      <c r="H82" s="414"/>
    </row>
    <row r="83" spans="1:8" ht="69" x14ac:dyDescent="0.25">
      <c r="A83" s="409" t="s">
        <v>779</v>
      </c>
      <c r="B83" s="410" t="s">
        <v>1014</v>
      </c>
      <c r="C83" s="410" t="s">
        <v>1380</v>
      </c>
      <c r="D83" s="410" t="s">
        <v>1954</v>
      </c>
      <c r="E83" s="411" t="s">
        <v>232</v>
      </c>
      <c r="F83" s="412" t="s">
        <v>320</v>
      </c>
      <c r="G83" s="413"/>
      <c r="H83" s="414"/>
    </row>
    <row r="84" spans="1:8" ht="55.2" x14ac:dyDescent="0.25">
      <c r="A84" s="409" t="s">
        <v>54</v>
      </c>
      <c r="B84" s="410" t="s">
        <v>1014</v>
      </c>
      <c r="C84" s="410" t="s">
        <v>1380</v>
      </c>
      <c r="D84" s="410" t="s">
        <v>1933</v>
      </c>
      <c r="E84" s="411" t="s">
        <v>233</v>
      </c>
      <c r="F84" s="412" t="s">
        <v>320</v>
      </c>
      <c r="G84" s="413"/>
      <c r="H84" s="414"/>
    </row>
    <row r="85" spans="1:8" ht="27.6" x14ac:dyDescent="0.25">
      <c r="A85" s="409" t="s">
        <v>780</v>
      </c>
      <c r="B85" s="410" t="s">
        <v>1014</v>
      </c>
      <c r="C85" s="410" t="s">
        <v>1380</v>
      </c>
      <c r="D85" s="410" t="s">
        <v>1933</v>
      </c>
      <c r="E85" s="411" t="s">
        <v>542</v>
      </c>
      <c r="F85" s="412" t="s">
        <v>320</v>
      </c>
      <c r="G85" s="413"/>
      <c r="H85" s="414"/>
    </row>
    <row r="86" spans="1:8" ht="27.6" x14ac:dyDescent="0.25">
      <c r="A86" s="409" t="s">
        <v>781</v>
      </c>
      <c r="B86" s="410" t="s">
        <v>1014</v>
      </c>
      <c r="C86" s="410" t="s">
        <v>1380</v>
      </c>
      <c r="D86" s="410" t="s">
        <v>1933</v>
      </c>
      <c r="E86" s="411" t="s">
        <v>543</v>
      </c>
      <c r="F86" s="412" t="s">
        <v>320</v>
      </c>
      <c r="G86" s="413"/>
      <c r="H86" s="414"/>
    </row>
    <row r="87" spans="1:8" ht="55.2" x14ac:dyDescent="0.25">
      <c r="A87" s="409" t="s">
        <v>55</v>
      </c>
      <c r="B87" s="410" t="s">
        <v>1014</v>
      </c>
      <c r="C87" s="410" t="s">
        <v>1380</v>
      </c>
      <c r="D87" s="410" t="s">
        <v>1933</v>
      </c>
      <c r="E87" s="411" t="s">
        <v>234</v>
      </c>
      <c r="F87" s="412" t="s">
        <v>320</v>
      </c>
      <c r="G87" s="413"/>
      <c r="H87" s="414"/>
    </row>
    <row r="88" spans="1:8" ht="27.6" x14ac:dyDescent="0.25">
      <c r="A88" s="409" t="s">
        <v>782</v>
      </c>
      <c r="B88" s="410" t="s">
        <v>1014</v>
      </c>
      <c r="C88" s="410" t="s">
        <v>1380</v>
      </c>
      <c r="D88" s="410" t="s">
        <v>1933</v>
      </c>
      <c r="E88" s="411" t="s">
        <v>235</v>
      </c>
      <c r="F88" s="412" t="s">
        <v>320</v>
      </c>
      <c r="G88" s="413"/>
      <c r="H88" s="414"/>
    </row>
    <row r="89" spans="1:8" ht="41.4" x14ac:dyDescent="0.25">
      <c r="A89" s="409" t="s">
        <v>783</v>
      </c>
      <c r="B89" s="410" t="s">
        <v>1014</v>
      </c>
      <c r="C89" s="410" t="s">
        <v>1380</v>
      </c>
      <c r="D89" s="410" t="s">
        <v>1933</v>
      </c>
      <c r="E89" s="411" t="s">
        <v>236</v>
      </c>
      <c r="F89" s="412" t="s">
        <v>320</v>
      </c>
      <c r="G89" s="413"/>
      <c r="H89" s="414"/>
    </row>
    <row r="90" spans="1:8" ht="41.4" x14ac:dyDescent="0.25">
      <c r="A90" s="409" t="s">
        <v>784</v>
      </c>
      <c r="B90" s="410" t="s">
        <v>1014</v>
      </c>
      <c r="C90" s="410" t="s">
        <v>1380</v>
      </c>
      <c r="D90" s="410" t="s">
        <v>1933</v>
      </c>
      <c r="E90" s="411" t="s">
        <v>544</v>
      </c>
      <c r="F90" s="412" t="s">
        <v>320</v>
      </c>
      <c r="G90" s="413"/>
      <c r="H90" s="414"/>
    </row>
    <row r="91" spans="1:8" ht="69" x14ac:dyDescent="0.25">
      <c r="A91" s="409" t="s">
        <v>785</v>
      </c>
      <c r="B91" s="410" t="s">
        <v>1014</v>
      </c>
      <c r="C91" s="410" t="s">
        <v>1380</v>
      </c>
      <c r="D91" s="410" t="s">
        <v>1939</v>
      </c>
      <c r="E91" s="411" t="s">
        <v>545</v>
      </c>
      <c r="F91" s="412" t="s">
        <v>320</v>
      </c>
      <c r="G91" s="413"/>
      <c r="H91" s="414"/>
    </row>
    <row r="92" spans="1:8" ht="27.6" x14ac:dyDescent="0.25">
      <c r="A92" s="409" t="s">
        <v>786</v>
      </c>
      <c r="B92" s="410" t="s">
        <v>1014</v>
      </c>
      <c r="C92" s="410" t="s">
        <v>1380</v>
      </c>
      <c r="D92" s="410" t="s">
        <v>1933</v>
      </c>
      <c r="E92" s="411" t="s">
        <v>546</v>
      </c>
      <c r="F92" s="412" t="s">
        <v>323</v>
      </c>
      <c r="G92" s="413"/>
      <c r="H92" s="414"/>
    </row>
    <row r="93" spans="1:8" ht="41.4" x14ac:dyDescent="0.25">
      <c r="A93" s="409" t="s">
        <v>56</v>
      </c>
      <c r="B93" s="410" t="s">
        <v>1014</v>
      </c>
      <c r="C93" s="410" t="s">
        <v>1380</v>
      </c>
      <c r="D93" s="410" t="s">
        <v>1939</v>
      </c>
      <c r="E93" s="411" t="s">
        <v>547</v>
      </c>
      <c r="F93" s="412" t="s">
        <v>320</v>
      </c>
      <c r="G93" s="413"/>
      <c r="H93" s="414"/>
    </row>
    <row r="94" spans="1:8" ht="27.6" x14ac:dyDescent="0.25">
      <c r="A94" s="409" t="s">
        <v>787</v>
      </c>
      <c r="B94" s="410" t="s">
        <v>1014</v>
      </c>
      <c r="C94" s="410" t="s">
        <v>1380</v>
      </c>
      <c r="D94" s="410" t="s">
        <v>1939</v>
      </c>
      <c r="E94" s="411" t="s">
        <v>548</v>
      </c>
      <c r="F94" s="412" t="s">
        <v>320</v>
      </c>
      <c r="G94" s="413"/>
      <c r="H94" s="414"/>
    </row>
    <row r="95" spans="1:8" ht="41.4" x14ac:dyDescent="0.25">
      <c r="A95" s="409" t="s">
        <v>788</v>
      </c>
      <c r="B95" s="410" t="s">
        <v>1014</v>
      </c>
      <c r="C95" s="410" t="s">
        <v>1380</v>
      </c>
      <c r="D95" s="410" t="s">
        <v>1939</v>
      </c>
      <c r="E95" s="411" t="s">
        <v>237</v>
      </c>
      <c r="F95" s="412" t="s">
        <v>320</v>
      </c>
      <c r="G95" s="413"/>
      <c r="H95" s="414"/>
    </row>
    <row r="96" spans="1:8" ht="27.6" x14ac:dyDescent="0.25">
      <c r="A96" s="409" t="s">
        <v>789</v>
      </c>
      <c r="B96" s="410" t="s">
        <v>1014</v>
      </c>
      <c r="C96" s="410" t="s">
        <v>1380</v>
      </c>
      <c r="D96" s="410" t="s">
        <v>1939</v>
      </c>
      <c r="E96" s="411" t="s">
        <v>238</v>
      </c>
      <c r="F96" s="412" t="s">
        <v>320</v>
      </c>
      <c r="G96" s="413"/>
      <c r="H96" s="414"/>
    </row>
    <row r="97" spans="1:8" ht="55.2" x14ac:dyDescent="0.25">
      <c r="A97" s="409" t="s">
        <v>790</v>
      </c>
      <c r="B97" s="410" t="s">
        <v>1014</v>
      </c>
      <c r="C97" s="410" t="s">
        <v>1380</v>
      </c>
      <c r="D97" s="410" t="s">
        <v>1939</v>
      </c>
      <c r="E97" s="411" t="s">
        <v>239</v>
      </c>
      <c r="F97" s="412" t="s">
        <v>320</v>
      </c>
      <c r="G97" s="413"/>
      <c r="H97" s="414"/>
    </row>
    <row r="98" spans="1:8" ht="124.2" x14ac:dyDescent="0.25">
      <c r="A98" s="409" t="s">
        <v>791</v>
      </c>
      <c r="B98" s="410" t="s">
        <v>1014</v>
      </c>
      <c r="C98" s="410" t="s">
        <v>1380</v>
      </c>
      <c r="D98" s="410" t="s">
        <v>1939</v>
      </c>
      <c r="E98" s="411" t="s">
        <v>549</v>
      </c>
      <c r="F98" s="412" t="s">
        <v>323</v>
      </c>
      <c r="G98" s="413"/>
      <c r="H98" s="414"/>
    </row>
    <row r="99" spans="1:8" ht="55.2" x14ac:dyDescent="0.25">
      <c r="A99" s="409" t="s">
        <v>792</v>
      </c>
      <c r="B99" s="410" t="s">
        <v>1014</v>
      </c>
      <c r="C99" s="410" t="s">
        <v>1380</v>
      </c>
      <c r="D99" s="410" t="s">
        <v>1939</v>
      </c>
      <c r="E99" s="411" t="s">
        <v>550</v>
      </c>
      <c r="F99" s="412" t="s">
        <v>320</v>
      </c>
      <c r="G99" s="413"/>
      <c r="H99" s="414"/>
    </row>
    <row r="100" spans="1:8" ht="41.4" x14ac:dyDescent="0.25">
      <c r="A100" s="409" t="s">
        <v>793</v>
      </c>
      <c r="B100" s="410" t="s">
        <v>1014</v>
      </c>
      <c r="C100" s="410" t="s">
        <v>1381</v>
      </c>
      <c r="D100" s="410" t="s">
        <v>1939</v>
      </c>
      <c r="E100" s="411" t="s">
        <v>240</v>
      </c>
      <c r="F100" s="412" t="s">
        <v>320</v>
      </c>
      <c r="G100" s="413"/>
      <c r="H100" s="414"/>
    </row>
    <row r="101" spans="1:8" ht="55.2" x14ac:dyDescent="0.25">
      <c r="A101" s="409" t="s">
        <v>794</v>
      </c>
      <c r="B101" s="410" t="s">
        <v>1014</v>
      </c>
      <c r="C101" s="410" t="s">
        <v>1381</v>
      </c>
      <c r="D101" s="410" t="s">
        <v>1933</v>
      </c>
      <c r="E101" s="411" t="s">
        <v>241</v>
      </c>
      <c r="F101" s="412" t="s">
        <v>323</v>
      </c>
      <c r="G101" s="413"/>
      <c r="H101" s="414"/>
    </row>
    <row r="102" spans="1:8" ht="41.4" x14ac:dyDescent="0.25">
      <c r="A102" s="409" t="s">
        <v>795</v>
      </c>
      <c r="B102" s="410" t="s">
        <v>551</v>
      </c>
      <c r="C102" s="410" t="s">
        <v>1381</v>
      </c>
      <c r="D102" s="410" t="s">
        <v>1955</v>
      </c>
      <c r="E102" s="411" t="s">
        <v>242</v>
      </c>
      <c r="F102" s="412" t="s">
        <v>323</v>
      </c>
      <c r="G102" s="413"/>
      <c r="H102" s="414"/>
    </row>
  </sheetData>
  <customSheetViews>
    <customSheetView guid="{4DD34517-B32B-41D5-BD38-DB8D4CB3587F}" scale="80">
      <pane xSplit="2" ySplit="3" topLeftCell="C4" activePane="bottomRight" state="frozen"/>
      <selection pane="bottomRight" activeCell="E80" sqref="E80"/>
      <pageMargins left="0.7" right="0.7" top="0.75" bottom="0.75" header="0.3" footer="0.3"/>
      <pageSetup orientation="portrait" r:id="rId1"/>
    </customSheetView>
    <customSheetView guid="{D9EBDCB5-213D-4E77-AC4E-AD186E96D8B5}" scale="80" showPageBreaks="1">
      <pane xSplit="2" ySplit="3" topLeftCell="C4" activePane="bottomRight" state="frozen"/>
      <selection pane="bottomRight" activeCell="F4" sqref="F4"/>
      <pageMargins left="0.7" right="0.7" top="0.75" bottom="0.75" header="0.3" footer="0.3"/>
      <pageSetup orientation="portrait" r:id="rId2"/>
    </customSheetView>
  </customSheetViews>
  <mergeCells count="1">
    <mergeCell ref="A2:H2"/>
  </mergeCells>
  <phoneticPr fontId="0" type="noConversion"/>
  <pageMargins left="0.25" right="0.25" top="0.75" bottom="0.75" header="0.3" footer="0.3"/>
  <pageSetup scale="79" fitToHeight="0" orientation="landscape" r:id="rId3"/>
  <headerFooter>
    <oddHeader>&amp;CAppendix B_HI Connector RFP_Business and Technical Requirements Matrix</oddHeader>
    <oddFooter>&amp;CPage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2F0D35EC687746A72D968E6DEDC799" ma:contentTypeVersion="4" ma:contentTypeDescription="Create a new document." ma:contentTypeScope="" ma:versionID="d9b43f144202603cb6af15d4b2f7bafa">
  <xsd:schema xmlns:xsd="http://www.w3.org/2001/XMLSchema" xmlns:p="http://schemas.microsoft.com/office/2006/metadata/properties" xmlns:ns2="c4d759a8-66b1-42f7-886f-5b9b63a0647c" targetNamespace="http://schemas.microsoft.com/office/2006/metadata/properties" ma:root="true" ma:fieldsID="31397162d23442d0ea1150ce99128285" ns2:_="">
    <xsd:import namespace="c4d759a8-66b1-42f7-886f-5b9b63a0647c"/>
    <xsd:element name="properties">
      <xsd:complexType>
        <xsd:sequence>
          <xsd:element name="documentManagement">
            <xsd:complexType>
              <xsd:all>
                <xsd:element ref="ns2:Link_x0020_test" minOccurs="0"/>
              </xsd:all>
            </xsd:complexType>
          </xsd:element>
        </xsd:sequence>
      </xsd:complexType>
    </xsd:element>
  </xsd:schema>
  <xsd:schema xmlns:xsd="http://www.w3.org/2001/XMLSchema" xmlns:dms="http://schemas.microsoft.com/office/2006/documentManagement/types" targetNamespace="c4d759a8-66b1-42f7-886f-5b9b63a0647c" elementFormDefault="qualified">
    <xsd:import namespace="http://schemas.microsoft.com/office/2006/documentManagement/types"/>
    <xsd:element name="Link_x0020_test" ma:index="9" nillable="true" ma:displayName="Link test" ma:format="Hyperlink" ma:internalName="Link_x0020_test">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Link_x0020_test xmlns="c4d759a8-66b1-42f7-886f-5b9b63a0647c">
      <Url xsi:nil="true"/>
      <Description xsi:nil="true"/>
    </Link_x0020_tes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021F97-4BFA-4550-9883-5F3DE4257D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d759a8-66b1-42f7-886f-5b9b63a0647c"/>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47154D27-2D1F-4339-A391-8B4F0E9ACF8D}">
  <ds:schemaRefs>
    <ds:schemaRef ds:uri="http://schemas.microsoft.com/office/2006/documentManagement/types"/>
    <ds:schemaRef ds:uri="http://schemas.openxmlformats.org/package/2006/metadata/core-properties"/>
    <ds:schemaRef ds:uri="http://purl.org/dc/terms/"/>
    <ds:schemaRef ds:uri="http://www.w3.org/XML/1998/namespace"/>
    <ds:schemaRef ds:uri="http://schemas.microsoft.com/office/2006/metadata/properties"/>
    <ds:schemaRef ds:uri="http://purl.org/dc/dcmitype/"/>
    <ds:schemaRef ds:uri="c4d759a8-66b1-42f7-886f-5b9b63a0647c"/>
    <ds:schemaRef ds:uri="http://purl.org/dc/elements/1.1/"/>
  </ds:schemaRefs>
</ds:datastoreItem>
</file>

<file path=customXml/itemProps3.xml><?xml version="1.0" encoding="utf-8"?>
<ds:datastoreItem xmlns:ds="http://schemas.openxmlformats.org/officeDocument/2006/customXml" ds:itemID="{554A83F0-8470-4905-B816-051E64AA93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Summary&amp;Legends</vt:lpstr>
      <vt:lpstr>Appendix P</vt:lpstr>
      <vt:lpstr>Plan Management</vt:lpstr>
      <vt:lpstr>Individual E&amp;E</vt:lpstr>
      <vt:lpstr>HI SHOP</vt:lpstr>
      <vt:lpstr>Small Business</vt:lpstr>
      <vt:lpstr>Financial Management</vt:lpstr>
      <vt:lpstr>Consumer Assistance</vt:lpstr>
      <vt:lpstr>Call Center</vt:lpstr>
      <vt:lpstr>Administrative</vt:lpstr>
      <vt:lpstr>Reporting</vt:lpstr>
      <vt:lpstr>HI CA-Navigator</vt:lpstr>
      <vt:lpstr>Noticing</vt:lpstr>
      <vt:lpstr>Web Portal UX</vt:lpstr>
      <vt:lpstr>Technical +</vt:lpstr>
      <vt:lpstr>'Plan Management'!Print_Area</vt:lpstr>
      <vt:lpstr>'Appendix P'!Print_Titles</vt:lpstr>
      <vt:lpstr>'Call Center'!Print_Titles</vt:lpstr>
      <vt:lpstr>'Financial Management'!Print_Titles</vt:lpstr>
      <vt:lpstr>'HI CA-Navigator'!Print_Titles</vt:lpstr>
      <vt:lpstr>'HI SHOP'!Print_Titles</vt:lpstr>
      <vt:lpstr>'Individual E&amp;E'!Print_Titles</vt:lpstr>
      <vt:lpstr>Noticing!Print_Titles</vt:lpstr>
      <vt:lpstr>'Plan Management'!Print_Titles</vt:lpstr>
      <vt:lpstr>Reporting!Print_Titles</vt:lpstr>
      <vt:lpstr>'Technical +'!Print_Titles</vt:lpstr>
      <vt:lpstr>'Web Portal UX'!Print_Titles</vt:lpstr>
    </vt:vector>
  </TitlesOfParts>
  <Company>PCGUS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RTM - VT Business and Technical Requirements HBE</dc:title>
  <dc:creator>Margreta Silverstone</dc:creator>
  <dc:description>Original version from HI HBE proposal, reflects VT needs and preliminary comments</dc:description>
  <cp:lastModifiedBy>Smit, Melanie D</cp:lastModifiedBy>
  <cp:lastPrinted>2013-03-04T14:32:55Z</cp:lastPrinted>
  <dcterms:created xsi:type="dcterms:W3CDTF">2012-04-16T17:19:28Z</dcterms:created>
  <dcterms:modified xsi:type="dcterms:W3CDTF">2013-05-07T17:26:43Z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0x010100522F0D35EC687746A72D968E6DEDC799</vt:lpwstr>
  </property>
</Properties>
</file>