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tbc/Downloads/"/>
    </mc:Choice>
  </mc:AlternateContent>
  <xr:revisionPtr revIDLastSave="0" documentId="13_ncr:1_{E75C6DF7-75FD-9843-8855-015E41C069D3}" xr6:coauthVersionLast="47" xr6:coauthVersionMax="47" xr10:uidLastSave="{00000000-0000-0000-0000-000000000000}"/>
  <bookViews>
    <workbookView xWindow="0" yWindow="500" windowWidth="28800" windowHeight="15980" xr2:uid="{00000000-000D-0000-FFFF-FFFF00000000}"/>
  </bookViews>
  <sheets>
    <sheet name="Sheet1" sheetId="1" r:id="rId1"/>
  </sheets>
  <definedNames>
    <definedName name="_xlnm._FilterDatabase" localSheetId="0" hidden="1">Sheet1!$A$1:$I$123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2" i="1"/>
  <c r="H123" i="1"/>
  <c r="H122" i="1"/>
  <c r="H121" i="1"/>
  <c r="H114" i="1"/>
  <c r="H113" i="1"/>
  <c r="H107" i="1"/>
  <c r="H91" i="1"/>
  <c r="H92" i="1"/>
  <c r="H93" i="1"/>
  <c r="H94" i="1"/>
  <c r="H95" i="1"/>
  <c r="H96" i="1"/>
  <c r="H97" i="1"/>
  <c r="H98" i="1"/>
  <c r="H99" i="1"/>
  <c r="H100" i="1"/>
  <c r="H101" i="1"/>
  <c r="H102" i="1"/>
  <c r="H103" i="1"/>
  <c r="H104" i="1"/>
  <c r="H105" i="1"/>
  <c r="H106" i="1"/>
  <c r="H83" i="1"/>
  <c r="H84" i="1"/>
  <c r="H85" i="1"/>
  <c r="H86" i="1"/>
  <c r="H87" i="1"/>
  <c r="H88" i="1"/>
  <c r="H89" i="1"/>
  <c r="H90" i="1"/>
  <c r="H73" i="1"/>
  <c r="H74" i="1"/>
  <c r="H75" i="1"/>
  <c r="H76" i="1"/>
  <c r="H77" i="1"/>
  <c r="H78" i="1"/>
  <c r="H79" i="1"/>
  <c r="H80" i="1"/>
  <c r="H81" i="1"/>
  <c r="H82" i="1"/>
  <c r="H72" i="1"/>
  <c r="H64" i="1"/>
  <c r="H57" i="1"/>
  <c r="H56" i="1"/>
  <c r="H55" i="1"/>
  <c r="H52" i="1"/>
  <c r="H53" i="1"/>
  <c r="H54" i="1"/>
  <c r="H51" i="1"/>
  <c r="H48" i="1"/>
  <c r="H47" i="1"/>
  <c r="H43" i="1"/>
  <c r="H44" i="1"/>
  <c r="H45" i="1"/>
  <c r="H46" i="1"/>
  <c r="H42" i="1"/>
  <c r="H35" i="1"/>
  <c r="H29" i="1"/>
  <c r="H30" i="1"/>
  <c r="H31" i="1"/>
  <c r="H32" i="1"/>
  <c r="H33" i="1"/>
  <c r="H34" i="1"/>
  <c r="H28" i="1"/>
  <c r="H27" i="1"/>
  <c r="H26" i="1"/>
  <c r="H23" i="1"/>
  <c r="H15" i="1"/>
  <c r="H16" i="1"/>
  <c r="H17" i="1"/>
  <c r="H18" i="1"/>
  <c r="H19" i="1"/>
  <c r="H20" i="1"/>
  <c r="H21" i="1"/>
  <c r="H22" i="1"/>
  <c r="H14" i="1"/>
  <c r="F74" i="1"/>
  <c r="E112" i="1"/>
  <c r="F112" i="1" s="1"/>
  <c r="E120" i="1"/>
  <c r="F120" i="1" s="1"/>
  <c r="E119" i="1"/>
  <c r="F119" i="1" s="1"/>
  <c r="E118" i="1"/>
  <c r="F118" i="1" s="1"/>
  <c r="E111" i="1"/>
  <c r="F111" i="1" s="1"/>
  <c r="E110" i="1"/>
  <c r="F110" i="1" s="1"/>
  <c r="E50" i="1"/>
  <c r="F50" i="1" s="1"/>
  <c r="E25" i="1"/>
  <c r="F25" i="1" s="1"/>
  <c r="E63" i="1"/>
  <c r="F63" i="1" s="1"/>
  <c r="E62" i="1"/>
  <c r="F62" i="1" s="1"/>
  <c r="E61" i="1"/>
  <c r="F61" i="1" s="1"/>
  <c r="E71" i="1"/>
  <c r="F71" i="1" s="1"/>
  <c r="E70" i="1"/>
  <c r="F70" i="1" s="1"/>
  <c r="E69" i="1"/>
  <c r="F69" i="1" s="1"/>
  <c r="E49" i="1"/>
  <c r="F49" i="1" s="1"/>
  <c r="E48" i="1"/>
  <c r="F48" i="1" s="1"/>
  <c r="E41" i="1"/>
  <c r="F41" i="1" s="1"/>
  <c r="E40" i="1"/>
  <c r="F40" i="1" s="1"/>
  <c r="E39" i="1"/>
  <c r="F39" i="1" s="1"/>
  <c r="E24" i="1"/>
  <c r="F24" i="1" s="1"/>
  <c r="E23" i="1"/>
  <c r="F23" i="1" s="1"/>
  <c r="E13" i="1"/>
  <c r="F13" i="1" s="1"/>
  <c r="E12" i="1"/>
  <c r="F12" i="1" s="1"/>
  <c r="E11" i="1"/>
  <c r="F11" i="1" s="1"/>
  <c r="E109" i="1"/>
  <c r="F109" i="1" s="1"/>
  <c r="E108" i="1"/>
  <c r="F108" i="1" s="1"/>
  <c r="E107" i="1"/>
  <c r="F107" i="1" s="1"/>
  <c r="E117" i="1"/>
  <c r="F117" i="1" s="1"/>
  <c r="E116" i="1"/>
  <c r="F116" i="1" s="1"/>
  <c r="E115" i="1"/>
  <c r="F115" i="1" s="1"/>
  <c r="E60" i="1"/>
  <c r="F60" i="1" s="1"/>
  <c r="E59" i="1"/>
  <c r="F59" i="1" s="1"/>
  <c r="E58" i="1"/>
  <c r="F58" i="1" s="1"/>
  <c r="E68" i="1"/>
  <c r="F68" i="1" s="1"/>
  <c r="E67" i="1"/>
  <c r="F67" i="1" s="1"/>
  <c r="E66" i="1"/>
  <c r="F66" i="1" s="1"/>
  <c r="E38" i="1"/>
  <c r="F38" i="1" s="1"/>
  <c r="E37" i="1"/>
  <c r="F37" i="1" s="1"/>
  <c r="E36" i="1"/>
  <c r="F36" i="1" s="1"/>
  <c r="E10" i="1"/>
  <c r="F10" i="1" s="1"/>
  <c r="E9" i="1"/>
  <c r="F9" i="1" s="1"/>
  <c r="E8" i="1"/>
  <c r="F8" i="1" s="1"/>
  <c r="E7" i="1"/>
  <c r="F7" i="1" s="1"/>
  <c r="E65" i="1"/>
  <c r="F65" i="1" s="1"/>
  <c r="E57" i="1"/>
  <c r="F57" i="1" s="1"/>
  <c r="E55" i="1"/>
  <c r="F55" i="1" s="1"/>
  <c r="E47" i="1"/>
  <c r="F47" i="1" s="1"/>
  <c r="E45" i="1"/>
  <c r="F45" i="1" s="1"/>
  <c r="E34" i="1"/>
  <c r="F34" i="1" s="1"/>
  <c r="E72" i="1"/>
  <c r="F72" i="1" s="1"/>
  <c r="E6" i="1"/>
  <c r="F6" i="1" s="1"/>
  <c r="E5" i="1"/>
  <c r="F5" i="1" s="1"/>
  <c r="E123" i="1"/>
  <c r="F123" i="1" s="1"/>
  <c r="E103" i="1"/>
  <c r="F103" i="1" s="1"/>
  <c r="E95" i="1"/>
  <c r="F95" i="1" s="1"/>
  <c r="E87" i="1"/>
  <c r="F87" i="1" s="1"/>
  <c r="E79" i="1"/>
  <c r="F79" i="1" s="1"/>
  <c r="E122" i="1"/>
  <c r="F122" i="1" s="1"/>
  <c r="E102" i="1"/>
  <c r="F102" i="1" s="1"/>
  <c r="E94" i="1"/>
  <c r="F94" i="1" s="1"/>
  <c r="E86" i="1"/>
  <c r="F86" i="1" s="1"/>
  <c r="E78" i="1"/>
  <c r="F78" i="1" s="1"/>
  <c r="E121" i="1"/>
  <c r="F121" i="1" s="1"/>
  <c r="E101" i="1"/>
  <c r="F101" i="1" s="1"/>
  <c r="E93" i="1"/>
  <c r="F93" i="1" s="1"/>
  <c r="E85" i="1"/>
  <c r="F85" i="1" s="1"/>
  <c r="E77" i="1"/>
  <c r="F77" i="1" s="1"/>
  <c r="E114" i="1"/>
  <c r="F114" i="1" s="1"/>
  <c r="E100" i="1"/>
  <c r="F100" i="1" s="1"/>
  <c r="E92" i="1"/>
  <c r="F92" i="1" s="1"/>
  <c r="E84" i="1"/>
  <c r="F84" i="1" s="1"/>
  <c r="E76" i="1"/>
  <c r="F76" i="1" s="1"/>
  <c r="E113" i="1"/>
  <c r="F113" i="1" s="1"/>
  <c r="E99" i="1"/>
  <c r="F99" i="1" s="1"/>
  <c r="E91" i="1"/>
  <c r="F91" i="1" s="1"/>
  <c r="E83" i="1"/>
  <c r="F83" i="1" s="1"/>
  <c r="E75" i="1"/>
  <c r="F75" i="1" s="1"/>
  <c r="E106" i="1"/>
  <c r="F106" i="1" s="1"/>
  <c r="E98" i="1"/>
  <c r="F98" i="1" s="1"/>
  <c r="E90" i="1"/>
  <c r="F90" i="1" s="1"/>
  <c r="E82" i="1"/>
  <c r="F82" i="1" s="1"/>
  <c r="E74" i="1"/>
  <c r="E105" i="1"/>
  <c r="F105" i="1" s="1"/>
  <c r="E97" i="1"/>
  <c r="F97" i="1" s="1"/>
  <c r="E89" i="1"/>
  <c r="F89" i="1" s="1"/>
  <c r="E81" i="1"/>
  <c r="F81" i="1" s="1"/>
  <c r="E73" i="1"/>
  <c r="F73" i="1" s="1"/>
  <c r="E104" i="1"/>
  <c r="F104" i="1" s="1"/>
  <c r="E96" i="1"/>
  <c r="F96" i="1" s="1"/>
  <c r="E88" i="1"/>
  <c r="F88" i="1" s="1"/>
  <c r="E80" i="1"/>
  <c r="F80" i="1" s="1"/>
  <c r="E51" i="1"/>
  <c r="F51" i="1" s="1"/>
  <c r="E31" i="1"/>
  <c r="F31" i="1" s="1"/>
  <c r="E20" i="1"/>
  <c r="F20" i="1" s="1"/>
  <c r="E46" i="1"/>
  <c r="F46" i="1" s="1"/>
  <c r="E30" i="1"/>
  <c r="F30" i="1" s="1"/>
  <c r="E19" i="1"/>
  <c r="F19" i="1" s="1"/>
  <c r="E44" i="1"/>
  <c r="F44" i="1" s="1"/>
  <c r="E29" i="1"/>
  <c r="F29" i="1" s="1"/>
  <c r="E18" i="1"/>
  <c r="F18" i="1" s="1"/>
  <c r="E64" i="1"/>
  <c r="F64" i="1" s="1"/>
  <c r="E43" i="1"/>
  <c r="F43" i="1" s="1"/>
  <c r="E28" i="1"/>
  <c r="F28" i="1" s="1"/>
  <c r="E17" i="1"/>
  <c r="F17" i="1" s="1"/>
  <c r="E56" i="1"/>
  <c r="F56" i="1" s="1"/>
  <c r="E42" i="1"/>
  <c r="F42" i="1" s="1"/>
  <c r="E27" i="1"/>
  <c r="F27" i="1" s="1"/>
  <c r="E16" i="1"/>
  <c r="F16" i="1" s="1"/>
  <c r="E54" i="1"/>
  <c r="F54" i="1" s="1"/>
  <c r="E35" i="1"/>
  <c r="F35" i="1" s="1"/>
  <c r="E26" i="1"/>
  <c r="F26" i="1" s="1"/>
  <c r="E15" i="1"/>
  <c r="F15" i="1" s="1"/>
  <c r="E53" i="1"/>
  <c r="F53" i="1" s="1"/>
  <c r="E33" i="1"/>
  <c r="F33" i="1" s="1"/>
  <c r="E22" i="1"/>
  <c r="F22" i="1" s="1"/>
  <c r="E14" i="1"/>
  <c r="F14" i="1" s="1"/>
  <c r="E52" i="1"/>
  <c r="F52" i="1" s="1"/>
  <c r="E32" i="1"/>
  <c r="F32" i="1" s="1"/>
  <c r="E21" i="1"/>
  <c r="F21" i="1" s="1"/>
  <c r="E4" i="1"/>
  <c r="F4" i="1" s="1"/>
  <c r="E3" i="1"/>
  <c r="F3" i="1" s="1"/>
  <c r="E2" i="1"/>
  <c r="F2" i="1" s="1"/>
  <c r="I2" i="1" l="1"/>
  <c r="G71" i="1" s="1"/>
  <c r="G81" i="1" l="1"/>
  <c r="G121" i="1"/>
  <c r="G24" i="1"/>
  <c r="G20" i="1"/>
  <c r="G119" i="1"/>
  <c r="G84" i="1"/>
  <c r="G5" i="1"/>
  <c r="G82" i="1"/>
  <c r="G107" i="1"/>
  <c r="G96" i="1"/>
  <c r="G102" i="1"/>
  <c r="G13" i="1"/>
  <c r="G63" i="1"/>
  <c r="G109" i="1"/>
  <c r="G58" i="1"/>
  <c r="G87" i="1"/>
  <c r="G67" i="1"/>
  <c r="G2" i="1"/>
  <c r="G34" i="1"/>
  <c r="G43" i="1"/>
  <c r="G18" i="1"/>
  <c r="G35" i="1"/>
  <c r="G14" i="1"/>
  <c r="G112" i="1"/>
  <c r="G39" i="1"/>
  <c r="G9" i="1"/>
  <c r="G49" i="1"/>
  <c r="G93" i="1"/>
  <c r="G101" i="1"/>
  <c r="G91" i="1"/>
  <c r="G73" i="1"/>
  <c r="G69" i="1"/>
  <c r="G46" i="1"/>
  <c r="G53" i="1"/>
  <c r="G74" i="1"/>
  <c r="G45" i="1"/>
  <c r="G37" i="1"/>
  <c r="G50" i="1"/>
  <c r="G55" i="1"/>
  <c r="G103" i="1"/>
  <c r="G79" i="1"/>
  <c r="G12" i="1"/>
  <c r="G56" i="1"/>
  <c r="G76" i="1"/>
  <c r="G75" i="1"/>
  <c r="G111" i="1"/>
  <c r="G65" i="1"/>
  <c r="G115" i="1"/>
  <c r="G7" i="1"/>
  <c r="G48" i="1"/>
  <c r="G100" i="1"/>
  <c r="G54" i="1"/>
  <c r="G68" i="1"/>
  <c r="G57" i="1"/>
  <c r="G89" i="1"/>
  <c r="G123" i="1"/>
  <c r="G8" i="1"/>
  <c r="G52" i="1"/>
  <c r="G31" i="1"/>
  <c r="G59" i="1"/>
  <c r="G97" i="1"/>
  <c r="G83" i="1"/>
  <c r="G114" i="1"/>
  <c r="G94" i="1"/>
  <c r="G6" i="1"/>
  <c r="G10" i="1"/>
  <c r="G22" i="1"/>
  <c r="G27" i="1"/>
  <c r="G29" i="1"/>
  <c r="G72" i="1"/>
  <c r="G99" i="1"/>
  <c r="G85" i="1"/>
  <c r="G120" i="1"/>
  <c r="G86" i="1"/>
  <c r="G64" i="1"/>
  <c r="G118" i="1"/>
  <c r="G78" i="1"/>
  <c r="G98" i="1"/>
  <c r="G19" i="1"/>
  <c r="G117" i="1"/>
  <c r="G36" i="1"/>
  <c r="G21" i="1"/>
  <c r="G61" i="1"/>
  <c r="G122" i="1"/>
  <c r="G104" i="1"/>
  <c r="G40" i="1"/>
  <c r="G16" i="1"/>
  <c r="G113" i="1"/>
  <c r="G60" i="1"/>
  <c r="G33" i="1"/>
  <c r="G90" i="1"/>
  <c r="G66" i="1"/>
  <c r="G88" i="1"/>
  <c r="G92" i="1"/>
  <c r="G28" i="1"/>
  <c r="G62" i="1"/>
  <c r="G51" i="1"/>
  <c r="G47" i="1"/>
  <c r="G30" i="1"/>
  <c r="G77" i="1"/>
  <c r="G25" i="1"/>
  <c r="G15" i="1"/>
  <c r="G108" i="1"/>
  <c r="G23" i="1"/>
  <c r="G32" i="1"/>
  <c r="G105" i="1"/>
  <c r="G26" i="1"/>
  <c r="G38" i="1"/>
  <c r="G3" i="1"/>
  <c r="G110" i="1"/>
  <c r="G106" i="1"/>
  <c r="G17" i="1"/>
  <c r="G44" i="1"/>
  <c r="G116" i="1"/>
  <c r="G95" i="1"/>
  <c r="G4" i="1"/>
  <c r="G80" i="1"/>
  <c r="G11" i="1"/>
  <c r="G41" i="1"/>
  <c r="G42" i="1"/>
  <c r="G70" i="1"/>
</calcChain>
</file>

<file path=xl/sharedStrings.xml><?xml version="1.0" encoding="utf-8"?>
<sst xmlns="http://schemas.openxmlformats.org/spreadsheetml/2006/main" count="132" uniqueCount="87">
  <si>
    <t>plate_id</t>
  </si>
  <si>
    <t>label</t>
  </si>
  <si>
    <t>concentration</t>
  </si>
  <si>
    <t>value</t>
  </si>
  <si>
    <t>CMAB0</t>
  </si>
  <si>
    <t>H30_IQ</t>
  </si>
  <si>
    <t>H55_SK</t>
  </si>
  <si>
    <t>H97_GR</t>
  </si>
  <si>
    <t>H27_YE</t>
  </si>
  <si>
    <t>H30_IR</t>
  </si>
  <si>
    <t>H55_SL</t>
  </si>
  <si>
    <t>H99_SD</t>
  </si>
  <si>
    <t>H27_YH</t>
  </si>
  <si>
    <t>H33_WY</t>
  </si>
  <si>
    <t>H55_SQ</t>
  </si>
  <si>
    <t>H99_SH</t>
  </si>
  <si>
    <t>H27_YK</t>
  </si>
  <si>
    <t>H52A_PH</t>
  </si>
  <si>
    <t>H55_SR</t>
  </si>
  <si>
    <t>H99_SN</t>
  </si>
  <si>
    <t>H27_YR</t>
  </si>
  <si>
    <t>H52A_PW</t>
  </si>
  <si>
    <t>H57_TV</t>
  </si>
  <si>
    <t>H99_SW</t>
  </si>
  <si>
    <t>H27_YS</t>
  </si>
  <si>
    <t>H54_DN</t>
  </si>
  <si>
    <t>H95_GF</t>
  </si>
  <si>
    <t>H28_GS</t>
  </si>
  <si>
    <t>H55_SG</t>
  </si>
  <si>
    <t>H95_GW</t>
  </si>
  <si>
    <t>H29_FY</t>
  </si>
  <si>
    <t>H55_SH</t>
  </si>
  <si>
    <t>H96_SK</t>
  </si>
  <si>
    <t>H99_SY</t>
  </si>
  <si>
    <t>H55_SN</t>
  </si>
  <si>
    <t>H95_GR</t>
  </si>
  <si>
    <t>H95_GY</t>
  </si>
  <si>
    <t>H99_SK</t>
  </si>
  <si>
    <t>H99_SR</t>
  </si>
  <si>
    <t>H31_TW</t>
  </si>
  <si>
    <t>H96_SG</t>
  </si>
  <si>
    <t>L30C_SR</t>
  </si>
  <si>
    <t>L30E_NY</t>
  </si>
  <si>
    <t>L53_TK</t>
  </si>
  <si>
    <t>L90_QE</t>
  </si>
  <si>
    <t>L29_VN</t>
  </si>
  <si>
    <t>L30C_SW</t>
  </si>
  <si>
    <t>L30F_KR</t>
  </si>
  <si>
    <t>L53_TR</t>
  </si>
  <si>
    <t>L90_QN</t>
  </si>
  <si>
    <t>L30A_YR</t>
  </si>
  <si>
    <t>L30E_NE</t>
  </si>
  <si>
    <t>L31_ND</t>
  </si>
  <si>
    <t>L56_SE</t>
  </si>
  <si>
    <t>L93_SE</t>
  </si>
  <si>
    <t>L30B_SH</t>
  </si>
  <si>
    <t>L30E_NF</t>
  </si>
  <si>
    <t>L31_NE</t>
  </si>
  <si>
    <t>L56_SH</t>
  </si>
  <si>
    <t>L93_SQ</t>
  </si>
  <si>
    <t>L30B_SN</t>
  </si>
  <si>
    <t>L30E_NH</t>
  </si>
  <si>
    <t>L34_AR</t>
  </si>
  <si>
    <t>L56_SI</t>
  </si>
  <si>
    <t>L93_SR</t>
  </si>
  <si>
    <t>L30B_ST</t>
  </si>
  <si>
    <t>L30E_NK</t>
  </si>
  <si>
    <t>L50_WY</t>
  </si>
  <si>
    <t>L56_SN</t>
  </si>
  <si>
    <t>L93_ST</t>
  </si>
  <si>
    <t>L30C_SH</t>
  </si>
  <si>
    <t>L30E_NL</t>
  </si>
  <si>
    <t>L51_AG</t>
  </si>
  <si>
    <t>L56_SR</t>
  </si>
  <si>
    <t>L93_SW</t>
  </si>
  <si>
    <t>L30C_SN</t>
  </si>
  <si>
    <t>L30E_NQ</t>
  </si>
  <si>
    <t>L51_AS</t>
  </si>
  <si>
    <t>L56_SY</t>
  </si>
  <si>
    <t>L94_TD</t>
  </si>
  <si>
    <t>L93_SK</t>
  </si>
  <si>
    <t>CMAB0 MAX</t>
  </si>
  <si>
    <t>Relative OD</t>
  </si>
  <si>
    <t>CMAB 0 OD 6 Constant</t>
  </si>
  <si>
    <t>Normalized OD (.06 ug/mL)</t>
  </si>
  <si>
    <t>Processed OD (.06 ug/mL)</t>
  </si>
  <si>
    <t>N.B.  The processed OD (.06 ug/mL) values were used in figure 6C.  Given constructs were run  on multiple plates and in rare cases at multiple concentrations, to ensure comparability between plates, the Raw OD values from the Plate Reader (column D)  were processed according to the formulas in this file before plotting.  Namely, the raw value was divided by the maximum CMAB0 value on that plate to get the Relative OD.  Subsequently, this value was multiplied by a constant representing the average OD of CMAB0 at .06 to give representative OD values.  The final value for each construct was taken as the median value across replicates in the instances where a construct was run more than 1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</si>
</sst>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
  <sheetViews>
    <sheetView tabSelected="1" workbookViewId="0">
      <selection activeCell="H9" sqref="H9"/>
    </sheetView>
  </sheetViews>
  <sheetFormatPr baseColWidth="10" defaultColWidth="8.83203125" defaultRowHeight="15" x14ac:dyDescent="0.2"/>
  <cols>
    <col min="1" max="1" width="13.5" customWidth="1"/>
    <col min="2" max="2" width="12.5" customWidth="1"/>
    <col min="3" max="3" width="21.1640625" customWidth="1"/>
    <col min="4" max="5" width="16.83203125" customWidth="1"/>
    <col min="6" max="6" width="17.83203125" customWidth="1"/>
    <col min="7" max="7" width="23.33203125" customWidth="1"/>
    <col min="8" max="8" width="23" customWidth="1"/>
    <col min="9" max="9" width="22.1640625" customWidth="1"/>
  </cols>
  <sheetData>
    <row r="1" spans="1:9" x14ac:dyDescent="0.2">
      <c r="A1" s="1" t="s">
        <v>0</v>
      </c>
      <c r="B1" s="1" t="s">
        <v>1</v>
      </c>
      <c r="C1" s="1" t="s">
        <v>2</v>
      </c>
      <c r="D1" s="1" t="s">
        <v>3</v>
      </c>
      <c r="E1" s="1" t="s">
        <v>81</v>
      </c>
      <c r="F1" s="1" t="s">
        <v>82</v>
      </c>
      <c r="G1" s="1" t="s">
        <v>84</v>
      </c>
      <c r="H1" s="2" t="s">
        <v>85</v>
      </c>
      <c r="I1" s="2" t="s">
        <v>83</v>
      </c>
    </row>
    <row r="2" spans="1:9" x14ac:dyDescent="0.2">
      <c r="A2">
        <v>1018</v>
      </c>
      <c r="B2" t="s">
        <v>4</v>
      </c>
      <c r="C2">
        <v>0.06</v>
      </c>
      <c r="D2">
        <v>0.51600000000000001</v>
      </c>
      <c r="E2">
        <f>MAX(D2)</f>
        <v>0.51600000000000001</v>
      </c>
      <c r="F2">
        <f t="shared" ref="F2:F33" si="0">D2/E2</f>
        <v>1</v>
      </c>
      <c r="G2">
        <f t="shared" ref="G2:G33" si="1">F2*$I$2</f>
        <v>0.72775000000000001</v>
      </c>
      <c r="H2">
        <f>G2</f>
        <v>0.72775000000000001</v>
      </c>
      <c r="I2">
        <f>AVERAGE(E2,E3,E7,E12)</f>
        <v>0.72775000000000001</v>
      </c>
    </row>
    <row r="3" spans="1:9" x14ac:dyDescent="0.2">
      <c r="A3">
        <v>1019</v>
      </c>
      <c r="B3" t="s">
        <v>4</v>
      </c>
      <c r="C3">
        <v>0.06</v>
      </c>
      <c r="D3">
        <v>0.46400000000000002</v>
      </c>
      <c r="E3">
        <f>MAX($D$3,$D$4)</f>
        <v>0.71699999999999997</v>
      </c>
      <c r="F3">
        <f t="shared" si="0"/>
        <v>0.64714086471408649</v>
      </c>
      <c r="G3">
        <f t="shared" si="1"/>
        <v>0.47095676429567646</v>
      </c>
      <c r="H3">
        <f t="shared" ref="H3:H13" si="2">G3</f>
        <v>0.47095676429567646</v>
      </c>
    </row>
    <row r="4" spans="1:9" x14ac:dyDescent="0.2">
      <c r="A4">
        <v>1019</v>
      </c>
      <c r="B4" t="s">
        <v>4</v>
      </c>
      <c r="C4">
        <v>0.06</v>
      </c>
      <c r="D4">
        <v>0.71699999999999997</v>
      </c>
      <c r="E4">
        <f>MAX($D$3,$D$4)</f>
        <v>0.71699999999999997</v>
      </c>
      <c r="F4">
        <f t="shared" si="0"/>
        <v>1</v>
      </c>
      <c r="G4">
        <f t="shared" si="1"/>
        <v>0.72775000000000001</v>
      </c>
      <c r="H4">
        <f t="shared" si="2"/>
        <v>0.72775000000000001</v>
      </c>
    </row>
    <row r="5" spans="1:9" x14ac:dyDescent="0.2">
      <c r="A5">
        <v>1041</v>
      </c>
      <c r="B5" t="s">
        <v>4</v>
      </c>
      <c r="C5">
        <v>1</v>
      </c>
      <c r="D5">
        <v>7.4999999999999997E-2</v>
      </c>
      <c r="E5">
        <f>MAX($D$5,$D$6)</f>
        <v>0.44</v>
      </c>
      <c r="F5">
        <f t="shared" si="0"/>
        <v>0.17045454545454544</v>
      </c>
      <c r="G5">
        <f t="shared" si="1"/>
        <v>0.12404829545454545</v>
      </c>
      <c r="H5">
        <f t="shared" si="2"/>
        <v>0.12404829545454545</v>
      </c>
    </row>
    <row r="6" spans="1:9" x14ac:dyDescent="0.2">
      <c r="A6">
        <v>1041</v>
      </c>
      <c r="B6" t="s">
        <v>4</v>
      </c>
      <c r="C6">
        <v>1</v>
      </c>
      <c r="D6">
        <v>0.44</v>
      </c>
      <c r="E6">
        <f>MAX($D$5,$D$6)</f>
        <v>0.44</v>
      </c>
      <c r="F6">
        <f t="shared" si="0"/>
        <v>1</v>
      </c>
      <c r="G6">
        <f t="shared" si="1"/>
        <v>0.72775000000000001</v>
      </c>
      <c r="H6">
        <f t="shared" si="2"/>
        <v>0.72775000000000001</v>
      </c>
    </row>
    <row r="7" spans="1:9" x14ac:dyDescent="0.2">
      <c r="A7">
        <v>1176</v>
      </c>
      <c r="B7" t="s">
        <v>4</v>
      </c>
      <c r="C7">
        <v>0.06</v>
      </c>
      <c r="D7">
        <v>0.32200000000000001</v>
      </c>
      <c r="E7">
        <f>MAX(D$7,D$8,D$10,D$9)</f>
        <v>0.35699999999999998</v>
      </c>
      <c r="F7">
        <f t="shared" si="0"/>
        <v>0.90196078431372551</v>
      </c>
      <c r="G7">
        <f t="shared" si="1"/>
        <v>0.65640196078431379</v>
      </c>
      <c r="H7">
        <f t="shared" si="2"/>
        <v>0.65640196078431379</v>
      </c>
    </row>
    <row r="8" spans="1:9" x14ac:dyDescent="0.2">
      <c r="A8">
        <v>1176</v>
      </c>
      <c r="B8" t="s">
        <v>4</v>
      </c>
      <c r="C8">
        <v>0.06</v>
      </c>
      <c r="D8">
        <v>0.22</v>
      </c>
      <c r="E8">
        <f>MAX(D$7,D$8,D$10,D$9)</f>
        <v>0.35699999999999998</v>
      </c>
      <c r="F8">
        <f t="shared" si="0"/>
        <v>0.61624649859943981</v>
      </c>
      <c r="G8">
        <f t="shared" si="1"/>
        <v>0.44847338935574232</v>
      </c>
      <c r="H8">
        <f t="shared" si="2"/>
        <v>0.44847338935574232</v>
      </c>
    </row>
    <row r="9" spans="1:9" x14ac:dyDescent="0.2">
      <c r="A9">
        <v>1176</v>
      </c>
      <c r="B9" t="s">
        <v>4</v>
      </c>
      <c r="C9">
        <v>0.06</v>
      </c>
      <c r="D9">
        <v>0.21099999999999999</v>
      </c>
      <c r="E9">
        <f>MAX(D$7,D$8,D$10,D$9)</f>
        <v>0.35699999999999998</v>
      </c>
      <c r="F9">
        <f t="shared" si="0"/>
        <v>0.59103641456582634</v>
      </c>
      <c r="G9">
        <f t="shared" si="1"/>
        <v>0.43012675070028011</v>
      </c>
      <c r="H9">
        <f t="shared" si="2"/>
        <v>0.43012675070028011</v>
      </c>
    </row>
    <row r="10" spans="1:9" x14ac:dyDescent="0.2">
      <c r="A10">
        <v>1176</v>
      </c>
      <c r="B10" t="s">
        <v>4</v>
      </c>
      <c r="C10">
        <v>0.06</v>
      </c>
      <c r="D10">
        <v>0.35699999999999998</v>
      </c>
      <c r="E10">
        <f>MAX(D$7,D$8,D$10,D$9)</f>
        <v>0.35699999999999998</v>
      </c>
      <c r="F10">
        <f t="shared" si="0"/>
        <v>1</v>
      </c>
      <c r="G10">
        <f t="shared" si="1"/>
        <v>0.72775000000000001</v>
      </c>
      <c r="H10">
        <f t="shared" si="2"/>
        <v>0.72775000000000001</v>
      </c>
    </row>
    <row r="11" spans="1:9" x14ac:dyDescent="0.2">
      <c r="A11">
        <v>1187</v>
      </c>
      <c r="B11" t="s">
        <v>4</v>
      </c>
      <c r="C11">
        <v>0.06</v>
      </c>
      <c r="D11">
        <v>1.321</v>
      </c>
      <c r="E11">
        <f>MAX(D$11,D$12,D$13)</f>
        <v>1.321</v>
      </c>
      <c r="F11">
        <f t="shared" si="0"/>
        <v>1</v>
      </c>
      <c r="G11">
        <f t="shared" si="1"/>
        <v>0.72775000000000001</v>
      </c>
      <c r="H11">
        <f t="shared" si="2"/>
        <v>0.72775000000000001</v>
      </c>
    </row>
    <row r="12" spans="1:9" x14ac:dyDescent="0.2">
      <c r="A12">
        <v>1187</v>
      </c>
      <c r="B12" t="s">
        <v>4</v>
      </c>
      <c r="C12">
        <v>0.06</v>
      </c>
      <c r="D12">
        <v>1.004</v>
      </c>
      <c r="E12">
        <f>MAX(D$11,D$12,D$13)</f>
        <v>1.321</v>
      </c>
      <c r="F12">
        <f t="shared" si="0"/>
        <v>0.76003028009084028</v>
      </c>
      <c r="G12">
        <f t="shared" si="1"/>
        <v>0.55311203633610906</v>
      </c>
      <c r="H12">
        <f t="shared" si="2"/>
        <v>0.55311203633610906</v>
      </c>
    </row>
    <row r="13" spans="1:9" x14ac:dyDescent="0.2">
      <c r="A13">
        <v>1187</v>
      </c>
      <c r="B13" t="s">
        <v>4</v>
      </c>
      <c r="C13">
        <v>0.06</v>
      </c>
      <c r="D13">
        <v>0.76</v>
      </c>
      <c r="E13">
        <f>MAX(D$11,D$12,D$13)</f>
        <v>1.321</v>
      </c>
      <c r="F13">
        <f t="shared" si="0"/>
        <v>0.57532172596517794</v>
      </c>
      <c r="G13">
        <f t="shared" si="1"/>
        <v>0.41869038607115827</v>
      </c>
      <c r="H13">
        <f t="shared" si="2"/>
        <v>0.41869038607115827</v>
      </c>
    </row>
    <row r="14" spans="1:9" x14ac:dyDescent="0.2">
      <c r="A14">
        <v>1019</v>
      </c>
      <c r="B14" t="s">
        <v>8</v>
      </c>
      <c r="C14">
        <v>0.06</v>
      </c>
      <c r="D14">
        <v>0.41099999999999998</v>
      </c>
      <c r="E14">
        <f t="shared" ref="E14:E22" si="3">MAX($D$3,$D$4)</f>
        <v>0.71699999999999997</v>
      </c>
      <c r="F14">
        <f t="shared" si="0"/>
        <v>0.57322175732217573</v>
      </c>
      <c r="G14">
        <f t="shared" si="1"/>
        <v>0.41716213389121337</v>
      </c>
      <c r="H14">
        <f>G14</f>
        <v>0.41716213389121337</v>
      </c>
    </row>
    <row r="15" spans="1:9" x14ac:dyDescent="0.2">
      <c r="A15">
        <v>1019</v>
      </c>
      <c r="B15" t="s">
        <v>12</v>
      </c>
      <c r="C15">
        <v>0.06</v>
      </c>
      <c r="D15">
        <v>0.55500000000000005</v>
      </c>
      <c r="E15">
        <f t="shared" si="3"/>
        <v>0.71699999999999997</v>
      </c>
      <c r="F15">
        <f t="shared" si="0"/>
        <v>0.77405857740585782</v>
      </c>
      <c r="G15">
        <f t="shared" si="1"/>
        <v>0.56332112970711301</v>
      </c>
      <c r="H15">
        <f t="shared" ref="H15:H22" si="4">G15</f>
        <v>0.56332112970711301</v>
      </c>
    </row>
    <row r="16" spans="1:9" x14ac:dyDescent="0.2">
      <c r="A16">
        <v>1019</v>
      </c>
      <c r="B16" t="s">
        <v>16</v>
      </c>
      <c r="C16">
        <v>0.06</v>
      </c>
      <c r="D16">
        <v>0.38600000000000001</v>
      </c>
      <c r="E16">
        <f t="shared" si="3"/>
        <v>0.71699999999999997</v>
      </c>
      <c r="F16">
        <f t="shared" si="0"/>
        <v>0.53835425383542546</v>
      </c>
      <c r="G16">
        <f t="shared" si="1"/>
        <v>0.39178730822873087</v>
      </c>
      <c r="H16">
        <f t="shared" si="4"/>
        <v>0.39178730822873087</v>
      </c>
    </row>
    <row r="17" spans="1:8" x14ac:dyDescent="0.2">
      <c r="A17">
        <v>1019</v>
      </c>
      <c r="B17" t="s">
        <v>20</v>
      </c>
      <c r="C17">
        <v>0.06</v>
      </c>
      <c r="D17">
        <v>0.46400000000000002</v>
      </c>
      <c r="E17">
        <f t="shared" si="3"/>
        <v>0.71699999999999997</v>
      </c>
      <c r="F17">
        <f t="shared" si="0"/>
        <v>0.64714086471408649</v>
      </c>
      <c r="G17">
        <f t="shared" si="1"/>
        <v>0.47095676429567646</v>
      </c>
      <c r="H17">
        <f t="shared" si="4"/>
        <v>0.47095676429567646</v>
      </c>
    </row>
    <row r="18" spans="1:8" x14ac:dyDescent="0.2">
      <c r="A18">
        <v>1019</v>
      </c>
      <c r="B18" t="s">
        <v>24</v>
      </c>
      <c r="C18">
        <v>0.06</v>
      </c>
      <c r="D18">
        <v>0.307</v>
      </c>
      <c r="E18">
        <f t="shared" si="3"/>
        <v>0.71699999999999997</v>
      </c>
      <c r="F18">
        <f t="shared" si="0"/>
        <v>0.42817294281729429</v>
      </c>
      <c r="G18">
        <f t="shared" si="1"/>
        <v>0.3116028591352859</v>
      </c>
      <c r="H18">
        <f t="shared" si="4"/>
        <v>0.3116028591352859</v>
      </c>
    </row>
    <row r="19" spans="1:8" x14ac:dyDescent="0.2">
      <c r="A19">
        <v>1019</v>
      </c>
      <c r="B19" t="s">
        <v>27</v>
      </c>
      <c r="C19">
        <v>0.06</v>
      </c>
      <c r="D19">
        <v>0.39100000000000001</v>
      </c>
      <c r="E19">
        <f t="shared" si="3"/>
        <v>0.71699999999999997</v>
      </c>
      <c r="F19">
        <f t="shared" si="0"/>
        <v>0.54532775453277549</v>
      </c>
      <c r="G19">
        <f t="shared" si="1"/>
        <v>0.39686227336122737</v>
      </c>
      <c r="H19">
        <f t="shared" si="4"/>
        <v>0.39686227336122737</v>
      </c>
    </row>
    <row r="20" spans="1:8" x14ac:dyDescent="0.2">
      <c r="A20">
        <v>1019</v>
      </c>
      <c r="B20" t="s">
        <v>30</v>
      </c>
      <c r="C20">
        <v>0.06</v>
      </c>
      <c r="D20">
        <v>0.45300000000000001</v>
      </c>
      <c r="E20">
        <f t="shared" si="3"/>
        <v>0.71699999999999997</v>
      </c>
      <c r="F20">
        <f t="shared" si="0"/>
        <v>0.63179916317991636</v>
      </c>
      <c r="G20">
        <f t="shared" si="1"/>
        <v>0.45979184100418413</v>
      </c>
      <c r="H20">
        <f t="shared" si="4"/>
        <v>0.45979184100418413</v>
      </c>
    </row>
    <row r="21" spans="1:8" x14ac:dyDescent="0.2">
      <c r="A21">
        <v>1019</v>
      </c>
      <c r="B21" t="s">
        <v>5</v>
      </c>
      <c r="C21">
        <v>0.06</v>
      </c>
      <c r="D21">
        <v>5.1999999999999998E-2</v>
      </c>
      <c r="E21">
        <f t="shared" si="3"/>
        <v>0.71699999999999997</v>
      </c>
      <c r="F21">
        <f t="shared" si="0"/>
        <v>7.252440725244072E-2</v>
      </c>
      <c r="G21">
        <f t="shared" si="1"/>
        <v>5.2779637377963734E-2</v>
      </c>
      <c r="H21">
        <f t="shared" si="4"/>
        <v>5.2779637377963734E-2</v>
      </c>
    </row>
    <row r="22" spans="1:8" x14ac:dyDescent="0.2">
      <c r="A22">
        <v>1019</v>
      </c>
      <c r="B22" t="s">
        <v>9</v>
      </c>
      <c r="C22">
        <v>0.06</v>
      </c>
      <c r="D22">
        <v>6.3E-2</v>
      </c>
      <c r="E22">
        <f t="shared" si="3"/>
        <v>0.71699999999999997</v>
      </c>
      <c r="F22">
        <f t="shared" si="0"/>
        <v>8.7866108786610886E-2</v>
      </c>
      <c r="G22">
        <f t="shared" si="1"/>
        <v>6.3944560669456071E-2</v>
      </c>
      <c r="H22">
        <f t="shared" si="4"/>
        <v>6.3944560669456071E-2</v>
      </c>
    </row>
    <row r="23" spans="1:8" x14ac:dyDescent="0.2">
      <c r="A23">
        <v>1187</v>
      </c>
      <c r="B23" t="s">
        <v>39</v>
      </c>
      <c r="C23">
        <v>0.06</v>
      </c>
      <c r="D23">
        <v>0.94499999999999995</v>
      </c>
      <c r="E23">
        <f>MAX(D$11,D$12,D$13)</f>
        <v>1.321</v>
      </c>
      <c r="F23">
        <f t="shared" si="0"/>
        <v>0.71536714610143826</v>
      </c>
      <c r="G23">
        <f t="shared" si="1"/>
        <v>0.52060844057532174</v>
      </c>
      <c r="H23">
        <f>MEDIAN(G23:G25)</f>
        <v>0.52060844057532174</v>
      </c>
    </row>
    <row r="24" spans="1:8" x14ac:dyDescent="0.2">
      <c r="A24">
        <v>1187</v>
      </c>
      <c r="B24" t="s">
        <v>39</v>
      </c>
      <c r="C24">
        <v>0.06</v>
      </c>
      <c r="D24">
        <v>0.79500000000000004</v>
      </c>
      <c r="E24">
        <f>MAX(D$11,D$12,D$13)</f>
        <v>1.321</v>
      </c>
      <c r="F24">
        <f t="shared" si="0"/>
        <v>0.60181680545041638</v>
      </c>
      <c r="G24">
        <f t="shared" si="1"/>
        <v>0.43797218016654055</v>
      </c>
    </row>
    <row r="25" spans="1:8" x14ac:dyDescent="0.2">
      <c r="A25">
        <v>1187</v>
      </c>
      <c r="B25" t="s">
        <v>39</v>
      </c>
      <c r="C25">
        <v>0.06</v>
      </c>
      <c r="D25">
        <v>1.0900000000000001</v>
      </c>
      <c r="E25">
        <f>MAX(D$11,D$12,D$13)</f>
        <v>1.321</v>
      </c>
      <c r="F25">
        <f t="shared" si="0"/>
        <v>0.82513247539742629</v>
      </c>
      <c r="G25">
        <f t="shared" si="1"/>
        <v>0.60049015897047697</v>
      </c>
    </row>
    <row r="26" spans="1:8" x14ac:dyDescent="0.2">
      <c r="A26">
        <v>1019</v>
      </c>
      <c r="B26" t="s">
        <v>13</v>
      </c>
      <c r="C26">
        <v>0.06</v>
      </c>
      <c r="D26">
        <v>5.5E-2</v>
      </c>
      <c r="E26">
        <f t="shared" ref="E26:E33" si="5">MAX($D$3,$D$4)</f>
        <v>0.71699999999999997</v>
      </c>
      <c r="F26">
        <f t="shared" si="0"/>
        <v>7.6708507670850773E-2</v>
      </c>
      <c r="G26">
        <f t="shared" si="1"/>
        <v>5.5824616457461652E-2</v>
      </c>
      <c r="H26">
        <f>G26</f>
        <v>5.5824616457461652E-2</v>
      </c>
    </row>
    <row r="27" spans="1:8" x14ac:dyDescent="0.2">
      <c r="A27">
        <v>1019</v>
      </c>
      <c r="B27" t="s">
        <v>17</v>
      </c>
      <c r="C27">
        <v>0.06</v>
      </c>
      <c r="D27">
        <v>0.34100000000000003</v>
      </c>
      <c r="E27">
        <f t="shared" si="5"/>
        <v>0.71699999999999997</v>
      </c>
      <c r="F27">
        <f t="shared" si="0"/>
        <v>0.47559274755927483</v>
      </c>
      <c r="G27">
        <f t="shared" si="1"/>
        <v>0.34611262203626225</v>
      </c>
      <c r="H27">
        <f>G27</f>
        <v>0.34611262203626225</v>
      </c>
    </row>
    <row r="28" spans="1:8" x14ac:dyDescent="0.2">
      <c r="A28">
        <v>1019</v>
      </c>
      <c r="B28" t="s">
        <v>21</v>
      </c>
      <c r="C28">
        <v>0.06</v>
      </c>
      <c r="D28">
        <v>0.223</v>
      </c>
      <c r="E28">
        <f t="shared" si="5"/>
        <v>0.71699999999999997</v>
      </c>
      <c r="F28">
        <f t="shared" si="0"/>
        <v>0.31101813110181314</v>
      </c>
      <c r="G28">
        <f t="shared" si="1"/>
        <v>0.22634344490934452</v>
      </c>
      <c r="H28">
        <f>G28</f>
        <v>0.22634344490934452</v>
      </c>
    </row>
    <row r="29" spans="1:8" x14ac:dyDescent="0.2">
      <c r="A29">
        <v>1019</v>
      </c>
      <c r="B29" t="s">
        <v>25</v>
      </c>
      <c r="C29">
        <v>0.06</v>
      </c>
      <c r="D29">
        <v>4.9000000000000002E-2</v>
      </c>
      <c r="E29">
        <f t="shared" si="5"/>
        <v>0.71699999999999997</v>
      </c>
      <c r="F29">
        <f t="shared" si="0"/>
        <v>6.8340306834030695E-2</v>
      </c>
      <c r="G29">
        <f t="shared" si="1"/>
        <v>4.9734658298465836E-2</v>
      </c>
      <c r="H29">
        <f t="shared" ref="H29:H34" si="6">G29</f>
        <v>4.9734658298465836E-2</v>
      </c>
    </row>
    <row r="30" spans="1:8" x14ac:dyDescent="0.2">
      <c r="A30">
        <v>1019</v>
      </c>
      <c r="B30" t="s">
        <v>28</v>
      </c>
      <c r="C30">
        <v>0.06</v>
      </c>
      <c r="D30">
        <v>0.57399999999999995</v>
      </c>
      <c r="E30">
        <f t="shared" si="5"/>
        <v>0.71699999999999997</v>
      </c>
      <c r="F30">
        <f t="shared" si="0"/>
        <v>0.80055788005578798</v>
      </c>
      <c r="G30">
        <f t="shared" si="1"/>
        <v>0.58260599721059969</v>
      </c>
      <c r="H30">
        <f t="shared" si="6"/>
        <v>0.58260599721059969</v>
      </c>
    </row>
    <row r="31" spans="1:8" x14ac:dyDescent="0.2">
      <c r="A31">
        <v>1019</v>
      </c>
      <c r="B31" t="s">
        <v>31</v>
      </c>
      <c r="C31">
        <v>0.06</v>
      </c>
      <c r="D31">
        <v>0.52600000000000002</v>
      </c>
      <c r="E31">
        <f t="shared" si="5"/>
        <v>0.71699999999999997</v>
      </c>
      <c r="F31">
        <f t="shared" si="0"/>
        <v>0.73361227336122736</v>
      </c>
      <c r="G31">
        <f t="shared" si="1"/>
        <v>0.53388633193863322</v>
      </c>
      <c r="H31">
        <f t="shared" si="6"/>
        <v>0.53388633193863322</v>
      </c>
    </row>
    <row r="32" spans="1:8" x14ac:dyDescent="0.2">
      <c r="A32">
        <v>1019</v>
      </c>
      <c r="B32" t="s">
        <v>6</v>
      </c>
      <c r="C32">
        <v>0.06</v>
      </c>
      <c r="D32">
        <v>0.55000000000000004</v>
      </c>
      <c r="E32">
        <f t="shared" si="5"/>
        <v>0.71699999999999997</v>
      </c>
      <c r="F32">
        <f t="shared" si="0"/>
        <v>0.76708507670850778</v>
      </c>
      <c r="G32">
        <f t="shared" si="1"/>
        <v>0.55824616457461651</v>
      </c>
      <c r="H32">
        <f t="shared" si="6"/>
        <v>0.55824616457461651</v>
      </c>
    </row>
    <row r="33" spans="1:8" x14ac:dyDescent="0.2">
      <c r="A33">
        <v>1019</v>
      </c>
      <c r="B33" t="s">
        <v>10</v>
      </c>
      <c r="C33">
        <v>0.06</v>
      </c>
      <c r="D33">
        <v>0.59199999999999997</v>
      </c>
      <c r="E33">
        <f t="shared" si="5"/>
        <v>0.71699999999999997</v>
      </c>
      <c r="F33">
        <f t="shared" si="0"/>
        <v>0.8256624825662483</v>
      </c>
      <c r="G33">
        <f t="shared" si="1"/>
        <v>0.60087587168758716</v>
      </c>
      <c r="H33">
        <f t="shared" si="6"/>
        <v>0.60087587168758716</v>
      </c>
    </row>
    <row r="34" spans="1:8" x14ac:dyDescent="0.2">
      <c r="A34">
        <v>1041</v>
      </c>
      <c r="B34" t="s">
        <v>34</v>
      </c>
      <c r="C34">
        <v>1</v>
      </c>
      <c r="D34">
        <v>8.7999999999999995E-2</v>
      </c>
      <c r="E34">
        <f>MAX($D$5,$D$6)</f>
        <v>0.44</v>
      </c>
      <c r="F34">
        <f t="shared" ref="F34:F65" si="7">D34/E34</f>
        <v>0.19999999999999998</v>
      </c>
      <c r="G34">
        <f t="shared" ref="G34:G65" si="8">F34*$I$2</f>
        <v>0.14554999999999998</v>
      </c>
      <c r="H34">
        <f t="shared" si="6"/>
        <v>0.14554999999999998</v>
      </c>
    </row>
    <row r="35" spans="1:8" x14ac:dyDescent="0.2">
      <c r="A35">
        <v>1019</v>
      </c>
      <c r="B35" t="s">
        <v>14</v>
      </c>
      <c r="C35">
        <v>0.06</v>
      </c>
      <c r="D35">
        <v>0.65700000000000003</v>
      </c>
      <c r="E35">
        <f>MAX($D$3,$D$4)</f>
        <v>0.71699999999999997</v>
      </c>
      <c r="F35">
        <f t="shared" si="7"/>
        <v>0.91631799163179928</v>
      </c>
      <c r="G35">
        <f t="shared" si="8"/>
        <v>0.66685041841004189</v>
      </c>
      <c r="H35">
        <f>MEDIAN(G35:G41)</f>
        <v>0.66685041841004189</v>
      </c>
    </row>
    <row r="36" spans="1:8" x14ac:dyDescent="0.2">
      <c r="A36">
        <v>1176</v>
      </c>
      <c r="B36" t="s">
        <v>14</v>
      </c>
      <c r="C36">
        <v>0.06</v>
      </c>
      <c r="D36">
        <v>0.54</v>
      </c>
      <c r="E36">
        <f>MAX(D$7,D$8,D$10,D$9)</f>
        <v>0.35699999999999998</v>
      </c>
      <c r="F36">
        <f t="shared" si="7"/>
        <v>1.5126050420168069</v>
      </c>
      <c r="G36">
        <f t="shared" si="8"/>
        <v>1.1007983193277313</v>
      </c>
    </row>
    <row r="37" spans="1:8" x14ac:dyDescent="0.2">
      <c r="A37">
        <v>1176</v>
      </c>
      <c r="B37" t="s">
        <v>14</v>
      </c>
      <c r="C37">
        <v>0.06</v>
      </c>
      <c r="D37">
        <v>0.46200000000000002</v>
      </c>
      <c r="E37">
        <f>MAX(D$7,D$8,D$10,D$9)</f>
        <v>0.35699999999999998</v>
      </c>
      <c r="F37">
        <f t="shared" si="7"/>
        <v>1.2941176470588236</v>
      </c>
      <c r="G37">
        <f t="shared" si="8"/>
        <v>0.94179411764705889</v>
      </c>
    </row>
    <row r="38" spans="1:8" x14ac:dyDescent="0.2">
      <c r="A38">
        <v>1176</v>
      </c>
      <c r="B38" t="s">
        <v>14</v>
      </c>
      <c r="C38">
        <v>0.06</v>
      </c>
      <c r="D38">
        <v>0.34300000000000003</v>
      </c>
      <c r="E38">
        <f>MAX(D$7,D$8,D$10,D$9)</f>
        <v>0.35699999999999998</v>
      </c>
      <c r="F38">
        <f t="shared" si="7"/>
        <v>0.96078431372549034</v>
      </c>
      <c r="G38">
        <f t="shared" si="8"/>
        <v>0.69921078431372563</v>
      </c>
    </row>
    <row r="39" spans="1:8" x14ac:dyDescent="0.2">
      <c r="A39">
        <v>1187</v>
      </c>
      <c r="B39" t="s">
        <v>14</v>
      </c>
      <c r="C39">
        <v>0.06</v>
      </c>
      <c r="D39">
        <v>1.0249999999999999</v>
      </c>
      <c r="E39">
        <f>MAX(D$11,D$12,D$13)</f>
        <v>1.321</v>
      </c>
      <c r="F39">
        <f t="shared" si="7"/>
        <v>0.77592732778198326</v>
      </c>
      <c r="G39">
        <f t="shared" si="8"/>
        <v>0.56468111279333832</v>
      </c>
    </row>
    <row r="40" spans="1:8" x14ac:dyDescent="0.2">
      <c r="A40">
        <v>1187</v>
      </c>
      <c r="B40" t="s">
        <v>14</v>
      </c>
      <c r="C40">
        <v>0.06</v>
      </c>
      <c r="D40">
        <v>1.0329999999999999</v>
      </c>
      <c r="E40">
        <f>MAX(D$11,D$12,D$13)</f>
        <v>1.321</v>
      </c>
      <c r="F40">
        <f t="shared" si="7"/>
        <v>0.78198334595003782</v>
      </c>
      <c r="G40">
        <f t="shared" si="8"/>
        <v>0.56908838001514006</v>
      </c>
    </row>
    <row r="41" spans="1:8" x14ac:dyDescent="0.2">
      <c r="A41">
        <v>1187</v>
      </c>
      <c r="B41" t="s">
        <v>14</v>
      </c>
      <c r="C41">
        <v>0.06</v>
      </c>
      <c r="D41">
        <v>1.204</v>
      </c>
      <c r="E41">
        <f>MAX(D$11,D$12,D$13)</f>
        <v>1.321</v>
      </c>
      <c r="F41">
        <f t="shared" si="7"/>
        <v>0.91143073429220289</v>
      </c>
      <c r="G41">
        <f t="shared" si="8"/>
        <v>0.66329371688115069</v>
      </c>
    </row>
    <row r="42" spans="1:8" x14ac:dyDescent="0.2">
      <c r="A42">
        <v>1019</v>
      </c>
      <c r="B42" t="s">
        <v>18</v>
      </c>
      <c r="C42">
        <v>0.06</v>
      </c>
      <c r="D42">
        <v>0.55600000000000005</v>
      </c>
      <c r="E42">
        <f>MAX($D$3,$D$4)</f>
        <v>0.71699999999999997</v>
      </c>
      <c r="F42">
        <f t="shared" si="7"/>
        <v>0.77545327754532789</v>
      </c>
      <c r="G42">
        <f t="shared" si="8"/>
        <v>0.56433612273361233</v>
      </c>
      <c r="H42">
        <f>G42</f>
        <v>0.56433612273361233</v>
      </c>
    </row>
    <row r="43" spans="1:8" x14ac:dyDescent="0.2">
      <c r="A43">
        <v>1019</v>
      </c>
      <c r="B43" t="s">
        <v>22</v>
      </c>
      <c r="C43">
        <v>0.06</v>
      </c>
      <c r="D43">
        <v>0.374</v>
      </c>
      <c r="E43">
        <f>MAX($D$3,$D$4)</f>
        <v>0.71699999999999997</v>
      </c>
      <c r="F43">
        <f t="shared" si="7"/>
        <v>0.52161785216178524</v>
      </c>
      <c r="G43">
        <f t="shared" si="8"/>
        <v>0.37960739191073922</v>
      </c>
      <c r="H43">
        <f t="shared" ref="H43:H46" si="9">G43</f>
        <v>0.37960739191073922</v>
      </c>
    </row>
    <row r="44" spans="1:8" x14ac:dyDescent="0.2">
      <c r="A44">
        <v>1019</v>
      </c>
      <c r="B44" t="s">
        <v>26</v>
      </c>
      <c r="C44">
        <v>0.06</v>
      </c>
      <c r="D44">
        <v>0.11700000000000001</v>
      </c>
      <c r="E44">
        <f>MAX($D$3,$D$4)</f>
        <v>0.71699999999999997</v>
      </c>
      <c r="F44">
        <f t="shared" si="7"/>
        <v>0.16317991631799164</v>
      </c>
      <c r="G44">
        <f t="shared" si="8"/>
        <v>0.11875418410041842</v>
      </c>
      <c r="H44">
        <f t="shared" si="9"/>
        <v>0.11875418410041842</v>
      </c>
    </row>
    <row r="45" spans="1:8" x14ac:dyDescent="0.2">
      <c r="A45">
        <v>1041</v>
      </c>
      <c r="B45" t="s">
        <v>35</v>
      </c>
      <c r="C45">
        <v>1</v>
      </c>
      <c r="D45">
        <v>8.1000000000000003E-2</v>
      </c>
      <c r="E45">
        <f>MAX($D$5,$D$6)</f>
        <v>0.44</v>
      </c>
      <c r="F45">
        <f t="shared" si="7"/>
        <v>0.18409090909090908</v>
      </c>
      <c r="G45">
        <f t="shared" si="8"/>
        <v>0.13397215909090909</v>
      </c>
      <c r="H45">
        <f t="shared" si="9"/>
        <v>0.13397215909090909</v>
      </c>
    </row>
    <row r="46" spans="1:8" x14ac:dyDescent="0.2">
      <c r="A46">
        <v>1019</v>
      </c>
      <c r="B46" t="s">
        <v>29</v>
      </c>
      <c r="C46">
        <v>0.06</v>
      </c>
      <c r="D46">
        <v>0.10100000000000001</v>
      </c>
      <c r="E46">
        <f>MAX($D$3,$D$4)</f>
        <v>0.71699999999999997</v>
      </c>
      <c r="F46">
        <f t="shared" si="7"/>
        <v>0.14086471408647142</v>
      </c>
      <c r="G46">
        <f t="shared" si="8"/>
        <v>0.10251429567642957</v>
      </c>
      <c r="H46">
        <f t="shared" si="9"/>
        <v>0.10251429567642957</v>
      </c>
    </row>
    <row r="47" spans="1:8" x14ac:dyDescent="0.2">
      <c r="A47">
        <v>1041</v>
      </c>
      <c r="B47" t="s">
        <v>36</v>
      </c>
      <c r="C47">
        <v>1</v>
      </c>
      <c r="D47">
        <v>0.111</v>
      </c>
      <c r="E47">
        <f>MAX($D$5,$D$6)</f>
        <v>0.44</v>
      </c>
      <c r="F47">
        <f t="shared" si="7"/>
        <v>0.25227272727272726</v>
      </c>
      <c r="G47">
        <f t="shared" si="8"/>
        <v>0.18359147727272726</v>
      </c>
      <c r="H47">
        <f>G47</f>
        <v>0.18359147727272726</v>
      </c>
    </row>
    <row r="48" spans="1:8" x14ac:dyDescent="0.2">
      <c r="A48">
        <v>1187</v>
      </c>
      <c r="B48" t="s">
        <v>40</v>
      </c>
      <c r="C48">
        <v>0.06</v>
      </c>
      <c r="D48">
        <v>1.8660000000000001</v>
      </c>
      <c r="E48">
        <f>MAX(D$11,D$12,D$13)</f>
        <v>1.321</v>
      </c>
      <c r="F48">
        <f t="shared" si="7"/>
        <v>1.4125662376987131</v>
      </c>
      <c r="G48">
        <f t="shared" si="8"/>
        <v>1.0279950794852386</v>
      </c>
      <c r="H48">
        <f>MEDIAN(G48:G50)</f>
        <v>0.95527517032551101</v>
      </c>
    </row>
    <row r="49" spans="1:8" x14ac:dyDescent="0.2">
      <c r="A49">
        <v>1187</v>
      </c>
      <c r="B49" t="s">
        <v>40</v>
      </c>
      <c r="C49">
        <v>0.06</v>
      </c>
      <c r="D49">
        <v>1.573</v>
      </c>
      <c r="E49">
        <f>MAX(D$11,D$12,D$13)</f>
        <v>1.321</v>
      </c>
      <c r="F49">
        <f t="shared" si="7"/>
        <v>1.1907645722937168</v>
      </c>
      <c r="G49">
        <f t="shared" si="8"/>
        <v>0.86657891748675242</v>
      </c>
    </row>
    <row r="50" spans="1:8" x14ac:dyDescent="0.2">
      <c r="A50">
        <v>1187</v>
      </c>
      <c r="B50" t="s">
        <v>40</v>
      </c>
      <c r="C50">
        <v>0.06</v>
      </c>
      <c r="D50">
        <v>1.734</v>
      </c>
      <c r="E50">
        <f>MAX(D$11,D$12,D$13)</f>
        <v>1.321</v>
      </c>
      <c r="F50">
        <f t="shared" si="7"/>
        <v>1.3126419379258139</v>
      </c>
      <c r="G50">
        <f t="shared" si="8"/>
        <v>0.95527517032551101</v>
      </c>
    </row>
    <row r="51" spans="1:8" x14ac:dyDescent="0.2">
      <c r="A51">
        <v>1019</v>
      </c>
      <c r="B51" t="s">
        <v>32</v>
      </c>
      <c r="C51">
        <v>0.06</v>
      </c>
      <c r="D51">
        <v>4.9000000000000002E-2</v>
      </c>
      <c r="E51">
        <f>MAX($D$3,$D$4)</f>
        <v>0.71699999999999997</v>
      </c>
      <c r="F51">
        <f t="shared" si="7"/>
        <v>6.8340306834030695E-2</v>
      </c>
      <c r="G51">
        <f t="shared" si="8"/>
        <v>4.9734658298465836E-2</v>
      </c>
      <c r="H51">
        <f>G51</f>
        <v>4.9734658298465836E-2</v>
      </c>
    </row>
    <row r="52" spans="1:8" x14ac:dyDescent="0.2">
      <c r="A52">
        <v>1019</v>
      </c>
      <c r="B52" t="s">
        <v>7</v>
      </c>
      <c r="C52">
        <v>0.06</v>
      </c>
      <c r="D52">
        <v>5.6000000000000001E-2</v>
      </c>
      <c r="E52">
        <f>MAX($D$3,$D$4)</f>
        <v>0.71699999999999997</v>
      </c>
      <c r="F52">
        <f t="shared" si="7"/>
        <v>7.8103207810320791E-2</v>
      </c>
      <c r="G52">
        <f t="shared" si="8"/>
        <v>5.6839609483960954E-2</v>
      </c>
      <c r="H52">
        <f t="shared" ref="H52:H54" si="10">G52</f>
        <v>5.6839609483960954E-2</v>
      </c>
    </row>
    <row r="53" spans="1:8" x14ac:dyDescent="0.2">
      <c r="A53">
        <v>1019</v>
      </c>
      <c r="B53" t="s">
        <v>11</v>
      </c>
      <c r="C53">
        <v>0.06</v>
      </c>
      <c r="D53">
        <v>6.8000000000000005E-2</v>
      </c>
      <c r="E53">
        <f>MAX($D$3,$D$4)</f>
        <v>0.71699999999999997</v>
      </c>
      <c r="F53">
        <f t="shared" si="7"/>
        <v>9.483960948396096E-2</v>
      </c>
      <c r="G53">
        <f t="shared" si="8"/>
        <v>6.9019525801952586E-2</v>
      </c>
      <c r="H53">
        <f t="shared" si="10"/>
        <v>6.9019525801952586E-2</v>
      </c>
    </row>
    <row r="54" spans="1:8" x14ac:dyDescent="0.2">
      <c r="A54">
        <v>1019</v>
      </c>
      <c r="B54" t="s">
        <v>15</v>
      </c>
      <c r="C54">
        <v>0.06</v>
      </c>
      <c r="D54">
        <v>0.58499999999999996</v>
      </c>
      <c r="E54">
        <f>MAX($D$3,$D$4)</f>
        <v>0.71699999999999997</v>
      </c>
      <c r="F54">
        <f t="shared" si="7"/>
        <v>0.81589958158995812</v>
      </c>
      <c r="G54">
        <f t="shared" si="8"/>
        <v>0.59377092050209201</v>
      </c>
      <c r="H54">
        <f t="shared" si="10"/>
        <v>0.59377092050209201</v>
      </c>
    </row>
    <row r="55" spans="1:8" x14ac:dyDescent="0.2">
      <c r="A55">
        <v>1041</v>
      </c>
      <c r="B55" t="s">
        <v>37</v>
      </c>
      <c r="C55">
        <v>1</v>
      </c>
      <c r="D55">
        <v>0.47</v>
      </c>
      <c r="E55">
        <f>MAX($D$5,$D$6)</f>
        <v>0.44</v>
      </c>
      <c r="F55">
        <f t="shared" si="7"/>
        <v>1.0681818181818181</v>
      </c>
      <c r="G55">
        <f t="shared" si="8"/>
        <v>0.77736931818181809</v>
      </c>
      <c r="H55">
        <f>G55</f>
        <v>0.77736931818181809</v>
      </c>
    </row>
    <row r="56" spans="1:8" x14ac:dyDescent="0.2">
      <c r="A56">
        <v>1019</v>
      </c>
      <c r="B56" t="s">
        <v>19</v>
      </c>
      <c r="C56">
        <v>0.06</v>
      </c>
      <c r="D56">
        <v>0.68600000000000005</v>
      </c>
      <c r="E56">
        <f>MAX($D$3,$D$4)</f>
        <v>0.71699999999999997</v>
      </c>
      <c r="F56">
        <f t="shared" si="7"/>
        <v>0.95676429567642973</v>
      </c>
      <c r="G56">
        <f t="shared" si="8"/>
        <v>0.69628521617852179</v>
      </c>
      <c r="H56">
        <f>G56</f>
        <v>0.69628521617852179</v>
      </c>
    </row>
    <row r="57" spans="1:8" x14ac:dyDescent="0.2">
      <c r="A57">
        <v>1041</v>
      </c>
      <c r="B57" t="s">
        <v>38</v>
      </c>
      <c r="C57">
        <v>1</v>
      </c>
      <c r="D57">
        <v>0.312</v>
      </c>
      <c r="E57">
        <f>MAX($D$5,$D$6)</f>
        <v>0.44</v>
      </c>
      <c r="F57">
        <f t="shared" si="7"/>
        <v>0.70909090909090911</v>
      </c>
      <c r="G57">
        <f t="shared" si="8"/>
        <v>0.51604090909090916</v>
      </c>
      <c r="H57">
        <f>MEDIAN(G57:G63)</f>
        <v>0.48920666161998488</v>
      </c>
    </row>
    <row r="58" spans="1:8" x14ac:dyDescent="0.2">
      <c r="A58">
        <v>1176</v>
      </c>
      <c r="B58" t="s">
        <v>38</v>
      </c>
      <c r="C58">
        <v>0.06</v>
      </c>
      <c r="D58">
        <v>0.28999999999999998</v>
      </c>
      <c r="E58">
        <f>MAX(D$7,D$8,D$10,D$9)</f>
        <v>0.35699999999999998</v>
      </c>
      <c r="F58">
        <f t="shared" si="7"/>
        <v>0.8123249299719888</v>
      </c>
      <c r="G58">
        <f t="shared" si="8"/>
        <v>0.59116946778711488</v>
      </c>
    </row>
    <row r="59" spans="1:8" x14ac:dyDescent="0.2">
      <c r="A59">
        <v>1176</v>
      </c>
      <c r="B59" t="s">
        <v>38</v>
      </c>
      <c r="C59">
        <v>0.06</v>
      </c>
      <c r="D59">
        <v>0.28999999999999998</v>
      </c>
      <c r="E59">
        <f>MAX(D$7,D$8,D$10,D$9)</f>
        <v>0.35699999999999998</v>
      </c>
      <c r="F59">
        <f t="shared" si="7"/>
        <v>0.8123249299719888</v>
      </c>
      <c r="G59">
        <f t="shared" si="8"/>
        <v>0.59116946778711488</v>
      </c>
    </row>
    <row r="60" spans="1:8" x14ac:dyDescent="0.2">
      <c r="A60">
        <v>1176</v>
      </c>
      <c r="B60" t="s">
        <v>38</v>
      </c>
      <c r="C60">
        <v>0.06</v>
      </c>
      <c r="D60">
        <v>0.23100000000000001</v>
      </c>
      <c r="E60">
        <f>MAX(D$7,D$8,D$10,D$9)</f>
        <v>0.35699999999999998</v>
      </c>
      <c r="F60">
        <f t="shared" si="7"/>
        <v>0.6470588235294118</v>
      </c>
      <c r="G60">
        <f t="shared" si="8"/>
        <v>0.47089705882352945</v>
      </c>
    </row>
    <row r="61" spans="1:8" x14ac:dyDescent="0.2">
      <c r="A61">
        <v>1187</v>
      </c>
      <c r="B61" t="s">
        <v>38</v>
      </c>
      <c r="C61">
        <v>0.06</v>
      </c>
      <c r="D61">
        <v>0.79200000000000004</v>
      </c>
      <c r="E61">
        <f>MAX(D$11,D$12,D$13)</f>
        <v>1.321</v>
      </c>
      <c r="F61">
        <f t="shared" si="7"/>
        <v>0.59954579863739599</v>
      </c>
      <c r="G61">
        <f t="shared" si="8"/>
        <v>0.43631945495836494</v>
      </c>
    </row>
    <row r="62" spans="1:8" x14ac:dyDescent="0.2">
      <c r="A62">
        <v>1187</v>
      </c>
      <c r="B62" t="s">
        <v>38</v>
      </c>
      <c r="C62">
        <v>0.06</v>
      </c>
      <c r="D62">
        <v>0.83099999999999996</v>
      </c>
      <c r="E62">
        <f>MAX(D$11,D$12,D$13)</f>
        <v>1.321</v>
      </c>
      <c r="F62">
        <f t="shared" si="7"/>
        <v>0.62906888720666165</v>
      </c>
      <c r="G62">
        <f t="shared" si="8"/>
        <v>0.45780488266464803</v>
      </c>
    </row>
    <row r="63" spans="1:8" x14ac:dyDescent="0.2">
      <c r="A63">
        <v>1187</v>
      </c>
      <c r="B63" t="s">
        <v>38</v>
      </c>
      <c r="C63">
        <v>0.06</v>
      </c>
      <c r="D63">
        <v>0.88800000000000001</v>
      </c>
      <c r="E63">
        <f>MAX(D$11,D$12,D$13)</f>
        <v>1.321</v>
      </c>
      <c r="F63">
        <f t="shared" si="7"/>
        <v>0.67221801665405001</v>
      </c>
      <c r="G63">
        <f t="shared" si="8"/>
        <v>0.48920666161998488</v>
      </c>
    </row>
    <row r="64" spans="1:8" x14ac:dyDescent="0.2">
      <c r="A64">
        <v>1019</v>
      </c>
      <c r="B64" t="s">
        <v>23</v>
      </c>
      <c r="C64">
        <v>0.06</v>
      </c>
      <c r="D64">
        <v>0.63800000000000001</v>
      </c>
      <c r="E64">
        <f>MAX($D$3,$D$4)</f>
        <v>0.71699999999999997</v>
      </c>
      <c r="F64">
        <f t="shared" si="7"/>
        <v>0.889818688981869</v>
      </c>
      <c r="G64">
        <f t="shared" si="8"/>
        <v>0.64756555090655521</v>
      </c>
      <c r="H64">
        <f>MEDIAN(G64:G71)</f>
        <v>0.83035385388465022</v>
      </c>
    </row>
    <row r="65" spans="1:8" x14ac:dyDescent="0.2">
      <c r="A65">
        <v>1041</v>
      </c>
      <c r="B65" t="s">
        <v>23</v>
      </c>
      <c r="C65">
        <v>1</v>
      </c>
      <c r="D65">
        <v>0.67</v>
      </c>
      <c r="E65">
        <f>MAX($D$5,$D$6)</f>
        <v>0.44</v>
      </c>
      <c r="F65">
        <f t="shared" si="7"/>
        <v>1.5227272727272727</v>
      </c>
      <c r="G65">
        <f t="shared" si="8"/>
        <v>1.1081647727272728</v>
      </c>
    </row>
    <row r="66" spans="1:8" x14ac:dyDescent="0.2">
      <c r="A66">
        <v>1176</v>
      </c>
      <c r="B66" t="s">
        <v>23</v>
      </c>
      <c r="C66">
        <v>0.06</v>
      </c>
      <c r="D66">
        <v>0.53</v>
      </c>
      <c r="E66">
        <f>MAX(D$7,D$8,D$10,D$9)</f>
        <v>0.35699999999999998</v>
      </c>
      <c r="F66">
        <f t="shared" ref="F66:F97" si="11">D66/E66</f>
        <v>1.4845938375350141</v>
      </c>
      <c r="G66">
        <f t="shared" ref="G66:G97" si="12">F66*$I$2</f>
        <v>1.0804131652661064</v>
      </c>
    </row>
    <row r="67" spans="1:8" x14ac:dyDescent="0.2">
      <c r="A67">
        <v>1176</v>
      </c>
      <c r="B67" t="s">
        <v>23</v>
      </c>
      <c r="C67">
        <v>0.06</v>
      </c>
      <c r="D67">
        <v>0.59</v>
      </c>
      <c r="E67">
        <f>MAX(D$7,D$8,D$10,D$9)</f>
        <v>0.35699999999999998</v>
      </c>
      <c r="F67">
        <f t="shared" si="11"/>
        <v>1.6526610644257702</v>
      </c>
      <c r="G67">
        <f t="shared" si="12"/>
        <v>1.2027240896358542</v>
      </c>
    </row>
    <row r="68" spans="1:8" x14ac:dyDescent="0.2">
      <c r="A68">
        <v>1176</v>
      </c>
      <c r="B68" t="s">
        <v>23</v>
      </c>
      <c r="C68">
        <v>0.06</v>
      </c>
      <c r="D68">
        <v>0.497</v>
      </c>
      <c r="E68">
        <f>MAX(D$7,D$8,D$10,D$9)</f>
        <v>0.35699999999999998</v>
      </c>
      <c r="F68">
        <f t="shared" si="11"/>
        <v>1.3921568627450982</v>
      </c>
      <c r="G68">
        <f t="shared" si="12"/>
        <v>1.0131421568627452</v>
      </c>
    </row>
    <row r="69" spans="1:8" x14ac:dyDescent="0.2">
      <c r="A69">
        <v>1187</v>
      </c>
      <c r="B69" t="s">
        <v>23</v>
      </c>
      <c r="C69">
        <v>0.06</v>
      </c>
      <c r="D69">
        <v>1.1499999999999999</v>
      </c>
      <c r="E69">
        <f>MAX(D$11,D$12,D$13)</f>
        <v>1.321</v>
      </c>
      <c r="F69">
        <f t="shared" si="11"/>
        <v>0.87055261165783493</v>
      </c>
      <c r="G69">
        <f t="shared" si="12"/>
        <v>0.63354466313398938</v>
      </c>
    </row>
    <row r="70" spans="1:8" x14ac:dyDescent="0.2">
      <c r="A70">
        <v>1187</v>
      </c>
      <c r="B70" t="s">
        <v>23</v>
      </c>
      <c r="C70">
        <v>0.06</v>
      </c>
      <c r="D70">
        <v>1.129</v>
      </c>
      <c r="E70">
        <f>MAX(D$11,D$12,D$13)</f>
        <v>1.321</v>
      </c>
      <c r="F70">
        <f t="shared" si="11"/>
        <v>0.85465556396669196</v>
      </c>
      <c r="G70">
        <f t="shared" si="12"/>
        <v>0.62197558667676012</v>
      </c>
    </row>
    <row r="71" spans="1:8" x14ac:dyDescent="0.2">
      <c r="A71">
        <v>1187</v>
      </c>
      <c r="B71" t="s">
        <v>23</v>
      </c>
      <c r="C71">
        <v>0.06</v>
      </c>
      <c r="D71">
        <v>1.129</v>
      </c>
      <c r="E71">
        <f>MAX(D$11,D$12,D$13)</f>
        <v>1.321</v>
      </c>
      <c r="F71">
        <f t="shared" si="11"/>
        <v>0.85465556396669196</v>
      </c>
      <c r="G71">
        <f t="shared" si="12"/>
        <v>0.62197558667676012</v>
      </c>
    </row>
    <row r="72" spans="1:8" x14ac:dyDescent="0.2">
      <c r="A72">
        <v>1041</v>
      </c>
      <c r="B72" t="s">
        <v>33</v>
      </c>
      <c r="C72">
        <v>1</v>
      </c>
      <c r="D72">
        <v>4.9000000000000002E-2</v>
      </c>
      <c r="E72">
        <f>MAX($D$5,$D$6)</f>
        <v>0.44</v>
      </c>
      <c r="F72">
        <f t="shared" si="11"/>
        <v>0.11136363636363637</v>
      </c>
      <c r="G72">
        <f t="shared" si="12"/>
        <v>8.1044886363636368E-2</v>
      </c>
      <c r="H72">
        <f>G72</f>
        <v>8.1044886363636368E-2</v>
      </c>
    </row>
    <row r="73" spans="1:8" x14ac:dyDescent="0.2">
      <c r="A73">
        <v>1019</v>
      </c>
      <c r="B73" t="s">
        <v>45</v>
      </c>
      <c r="C73">
        <v>0.06</v>
      </c>
      <c r="D73">
        <v>0.17100000000000001</v>
      </c>
      <c r="E73">
        <f t="shared" ref="E73:E106" si="13">MAX($D$3,$D$4)</f>
        <v>0.71699999999999997</v>
      </c>
      <c r="F73">
        <f t="shared" si="11"/>
        <v>0.23849372384937242</v>
      </c>
      <c r="G73">
        <f t="shared" si="12"/>
        <v>0.17356380753138079</v>
      </c>
      <c r="H73">
        <f t="shared" ref="H73:H106" si="14">G73</f>
        <v>0.17356380753138079</v>
      </c>
    </row>
    <row r="74" spans="1:8" x14ac:dyDescent="0.2">
      <c r="A74">
        <v>1019</v>
      </c>
      <c r="B74" t="s">
        <v>50</v>
      </c>
      <c r="C74">
        <v>0.06</v>
      </c>
      <c r="D74">
        <v>0.56499999999999995</v>
      </c>
      <c r="E74">
        <f t="shared" si="13"/>
        <v>0.71699999999999997</v>
      </c>
      <c r="F74">
        <f t="shared" si="11"/>
        <v>0.78800557880055788</v>
      </c>
      <c r="G74">
        <f t="shared" si="12"/>
        <v>0.57347105997210601</v>
      </c>
      <c r="H74">
        <f t="shared" si="14"/>
        <v>0.57347105997210601</v>
      </c>
    </row>
    <row r="75" spans="1:8" x14ac:dyDescent="0.2">
      <c r="A75">
        <v>1019</v>
      </c>
      <c r="B75" t="s">
        <v>55</v>
      </c>
      <c r="C75">
        <v>0.06</v>
      </c>
      <c r="D75">
        <v>0.44600000000000001</v>
      </c>
      <c r="E75">
        <f t="shared" si="13"/>
        <v>0.71699999999999997</v>
      </c>
      <c r="F75">
        <f t="shared" si="11"/>
        <v>0.62203626220362629</v>
      </c>
      <c r="G75">
        <f t="shared" si="12"/>
        <v>0.45268688981868904</v>
      </c>
      <c r="H75">
        <f t="shared" si="14"/>
        <v>0.45268688981868904</v>
      </c>
    </row>
    <row r="76" spans="1:8" x14ac:dyDescent="0.2">
      <c r="A76">
        <v>1019</v>
      </c>
      <c r="B76" t="s">
        <v>60</v>
      </c>
      <c r="C76">
        <v>0.06</v>
      </c>
      <c r="D76">
        <v>0.46500000000000002</v>
      </c>
      <c r="E76">
        <f t="shared" si="13"/>
        <v>0.71699999999999997</v>
      </c>
      <c r="F76">
        <f t="shared" si="11"/>
        <v>0.64853556485355657</v>
      </c>
      <c r="G76">
        <f t="shared" si="12"/>
        <v>0.47197175732217578</v>
      </c>
      <c r="H76">
        <f t="shared" si="14"/>
        <v>0.47197175732217578</v>
      </c>
    </row>
    <row r="77" spans="1:8" x14ac:dyDescent="0.2">
      <c r="A77">
        <v>1019</v>
      </c>
      <c r="B77" t="s">
        <v>65</v>
      </c>
      <c r="C77">
        <v>0.06</v>
      </c>
      <c r="D77">
        <v>0.379</v>
      </c>
      <c r="E77">
        <f t="shared" si="13"/>
        <v>0.71699999999999997</v>
      </c>
      <c r="F77">
        <f t="shared" si="11"/>
        <v>0.52859135285913528</v>
      </c>
      <c r="G77">
        <f t="shared" si="12"/>
        <v>0.38468235704323572</v>
      </c>
      <c r="H77">
        <f t="shared" si="14"/>
        <v>0.38468235704323572</v>
      </c>
    </row>
    <row r="78" spans="1:8" x14ac:dyDescent="0.2">
      <c r="A78">
        <v>1019</v>
      </c>
      <c r="B78" t="s">
        <v>70</v>
      </c>
      <c r="C78">
        <v>0.06</v>
      </c>
      <c r="D78">
        <v>0.20100000000000001</v>
      </c>
      <c r="E78">
        <f t="shared" si="13"/>
        <v>0.71699999999999997</v>
      </c>
      <c r="F78">
        <f t="shared" si="11"/>
        <v>0.28033472803347281</v>
      </c>
      <c r="G78">
        <f t="shared" si="12"/>
        <v>0.20401359832635985</v>
      </c>
      <c r="H78">
        <f t="shared" si="14"/>
        <v>0.20401359832635985</v>
      </c>
    </row>
    <row r="79" spans="1:8" x14ac:dyDescent="0.2">
      <c r="A79">
        <v>1019</v>
      </c>
      <c r="B79" t="s">
        <v>75</v>
      </c>
      <c r="C79">
        <v>0.06</v>
      </c>
      <c r="D79">
        <v>0.371</v>
      </c>
      <c r="E79">
        <f t="shared" si="13"/>
        <v>0.71699999999999997</v>
      </c>
      <c r="F79">
        <f t="shared" si="11"/>
        <v>0.51743375174337514</v>
      </c>
      <c r="G79">
        <f t="shared" si="12"/>
        <v>0.37656241283124126</v>
      </c>
      <c r="H79">
        <f t="shared" si="14"/>
        <v>0.37656241283124126</v>
      </c>
    </row>
    <row r="80" spans="1:8" x14ac:dyDescent="0.2">
      <c r="A80">
        <v>1019</v>
      </c>
      <c r="B80" t="s">
        <v>41</v>
      </c>
      <c r="C80">
        <v>0.06</v>
      </c>
      <c r="D80">
        <v>0.64800000000000002</v>
      </c>
      <c r="E80">
        <f t="shared" si="13"/>
        <v>0.71699999999999997</v>
      </c>
      <c r="F80">
        <f t="shared" si="11"/>
        <v>0.90376569037656906</v>
      </c>
      <c r="G80">
        <f t="shared" si="12"/>
        <v>0.6577154811715481</v>
      </c>
      <c r="H80">
        <f t="shared" si="14"/>
        <v>0.6577154811715481</v>
      </c>
    </row>
    <row r="81" spans="1:8" x14ac:dyDescent="0.2">
      <c r="A81">
        <v>1019</v>
      </c>
      <c r="B81" t="s">
        <v>46</v>
      </c>
      <c r="C81">
        <v>0.06</v>
      </c>
      <c r="D81">
        <v>0.54400000000000004</v>
      </c>
      <c r="E81">
        <f t="shared" si="13"/>
        <v>0.71699999999999997</v>
      </c>
      <c r="F81">
        <f t="shared" si="11"/>
        <v>0.75871687587168768</v>
      </c>
      <c r="G81">
        <f t="shared" si="12"/>
        <v>0.55215620641562069</v>
      </c>
      <c r="H81">
        <f t="shared" si="14"/>
        <v>0.55215620641562069</v>
      </c>
    </row>
    <row r="82" spans="1:8" x14ac:dyDescent="0.2">
      <c r="A82">
        <v>1019</v>
      </c>
      <c r="B82" t="s">
        <v>51</v>
      </c>
      <c r="C82">
        <v>0.06</v>
      </c>
      <c r="D82">
        <v>0.35699999999999998</v>
      </c>
      <c r="E82">
        <f t="shared" si="13"/>
        <v>0.71699999999999997</v>
      </c>
      <c r="F82">
        <f t="shared" si="11"/>
        <v>0.497907949790795</v>
      </c>
      <c r="G82">
        <f t="shared" si="12"/>
        <v>0.36235251046025108</v>
      </c>
      <c r="H82">
        <f t="shared" si="14"/>
        <v>0.36235251046025108</v>
      </c>
    </row>
    <row r="83" spans="1:8" x14ac:dyDescent="0.2">
      <c r="A83">
        <v>1019</v>
      </c>
      <c r="B83" t="s">
        <v>56</v>
      </c>
      <c r="C83">
        <v>0.06</v>
      </c>
      <c r="D83">
        <v>0.58799999999999997</v>
      </c>
      <c r="E83">
        <f t="shared" si="13"/>
        <v>0.71699999999999997</v>
      </c>
      <c r="F83">
        <f t="shared" si="11"/>
        <v>0.82008368200836823</v>
      </c>
      <c r="G83">
        <f t="shared" si="12"/>
        <v>0.59681589958158998</v>
      </c>
      <c r="H83">
        <f>G83</f>
        <v>0.59681589958158998</v>
      </c>
    </row>
    <row r="84" spans="1:8" x14ac:dyDescent="0.2">
      <c r="A84">
        <v>1019</v>
      </c>
      <c r="B84" t="s">
        <v>61</v>
      </c>
      <c r="C84">
        <v>0.06</v>
      </c>
      <c r="D84">
        <v>0.61</v>
      </c>
      <c r="E84">
        <f t="shared" si="13"/>
        <v>0.71699999999999997</v>
      </c>
      <c r="F84">
        <f t="shared" si="11"/>
        <v>0.85076708507670851</v>
      </c>
      <c r="G84">
        <f t="shared" si="12"/>
        <v>0.61914574616457463</v>
      </c>
      <c r="H84">
        <f t="shared" si="14"/>
        <v>0.61914574616457463</v>
      </c>
    </row>
    <row r="85" spans="1:8" x14ac:dyDescent="0.2">
      <c r="A85">
        <v>1019</v>
      </c>
      <c r="B85" t="s">
        <v>66</v>
      </c>
      <c r="C85">
        <v>0.06</v>
      </c>
      <c r="D85">
        <v>0.66900000000000004</v>
      </c>
      <c r="E85">
        <f t="shared" si="13"/>
        <v>0.71699999999999997</v>
      </c>
      <c r="F85">
        <f t="shared" si="11"/>
        <v>0.93305439330543938</v>
      </c>
      <c r="G85">
        <f t="shared" si="12"/>
        <v>0.67903033472803354</v>
      </c>
      <c r="H85">
        <f t="shared" si="14"/>
        <v>0.67903033472803354</v>
      </c>
    </row>
    <row r="86" spans="1:8" x14ac:dyDescent="0.2">
      <c r="A86">
        <v>1019</v>
      </c>
      <c r="B86" t="s">
        <v>71</v>
      </c>
      <c r="C86">
        <v>0.06</v>
      </c>
      <c r="D86">
        <v>0.63200000000000001</v>
      </c>
      <c r="E86">
        <f t="shared" si="13"/>
        <v>0.71699999999999997</v>
      </c>
      <c r="F86">
        <f t="shared" si="11"/>
        <v>0.88145048814504889</v>
      </c>
      <c r="G86">
        <f t="shared" si="12"/>
        <v>0.64147559274755939</v>
      </c>
      <c r="H86">
        <f t="shared" si="14"/>
        <v>0.64147559274755939</v>
      </c>
    </row>
    <row r="87" spans="1:8" x14ac:dyDescent="0.2">
      <c r="A87">
        <v>1019</v>
      </c>
      <c r="B87" t="s">
        <v>76</v>
      </c>
      <c r="C87">
        <v>0.06</v>
      </c>
      <c r="D87">
        <v>0.59</v>
      </c>
      <c r="E87">
        <f t="shared" si="13"/>
        <v>0.71699999999999997</v>
      </c>
      <c r="F87">
        <f t="shared" si="11"/>
        <v>0.82287308228730827</v>
      </c>
      <c r="G87">
        <f t="shared" si="12"/>
        <v>0.59884588563458863</v>
      </c>
      <c r="H87">
        <f t="shared" si="14"/>
        <v>0.59884588563458863</v>
      </c>
    </row>
    <row r="88" spans="1:8" x14ac:dyDescent="0.2">
      <c r="A88">
        <v>1019</v>
      </c>
      <c r="B88" t="s">
        <v>42</v>
      </c>
      <c r="C88">
        <v>0.06</v>
      </c>
      <c r="D88">
        <v>0.62</v>
      </c>
      <c r="E88">
        <f t="shared" si="13"/>
        <v>0.71699999999999997</v>
      </c>
      <c r="F88">
        <f t="shared" si="11"/>
        <v>0.86471408647140868</v>
      </c>
      <c r="G88">
        <f t="shared" si="12"/>
        <v>0.62929567642956763</v>
      </c>
      <c r="H88">
        <f t="shared" si="14"/>
        <v>0.62929567642956763</v>
      </c>
    </row>
    <row r="89" spans="1:8" x14ac:dyDescent="0.2">
      <c r="A89">
        <v>1019</v>
      </c>
      <c r="B89" t="s">
        <v>47</v>
      </c>
      <c r="C89">
        <v>0.06</v>
      </c>
      <c r="D89">
        <v>0.45100000000000001</v>
      </c>
      <c r="E89">
        <f t="shared" si="13"/>
        <v>0.71699999999999997</v>
      </c>
      <c r="F89">
        <f t="shared" si="11"/>
        <v>0.62900976290097632</v>
      </c>
      <c r="G89">
        <f t="shared" si="12"/>
        <v>0.45776185495118554</v>
      </c>
      <c r="H89">
        <f t="shared" si="14"/>
        <v>0.45776185495118554</v>
      </c>
    </row>
    <row r="90" spans="1:8" x14ac:dyDescent="0.2">
      <c r="A90">
        <v>1019</v>
      </c>
      <c r="B90" t="s">
        <v>52</v>
      </c>
      <c r="C90">
        <v>0.06</v>
      </c>
      <c r="D90">
        <v>0.629</v>
      </c>
      <c r="E90">
        <f t="shared" si="13"/>
        <v>0.71699999999999997</v>
      </c>
      <c r="F90">
        <f t="shared" si="11"/>
        <v>0.87726638772663879</v>
      </c>
      <c r="G90">
        <f t="shared" si="12"/>
        <v>0.63843061366806142</v>
      </c>
      <c r="H90">
        <f t="shared" si="14"/>
        <v>0.63843061366806142</v>
      </c>
    </row>
    <row r="91" spans="1:8" x14ac:dyDescent="0.2">
      <c r="A91">
        <v>1019</v>
      </c>
      <c r="B91" t="s">
        <v>57</v>
      </c>
      <c r="C91">
        <v>0.06</v>
      </c>
      <c r="D91">
        <v>0.70299999999999996</v>
      </c>
      <c r="E91">
        <f t="shared" si="13"/>
        <v>0.71699999999999997</v>
      </c>
      <c r="F91">
        <f t="shared" si="11"/>
        <v>0.98047419804741975</v>
      </c>
      <c r="G91">
        <f t="shared" si="12"/>
        <v>0.71354009762900972</v>
      </c>
      <c r="H91">
        <f>G91</f>
        <v>0.71354009762900972</v>
      </c>
    </row>
    <row r="92" spans="1:8" x14ac:dyDescent="0.2">
      <c r="A92">
        <v>1019</v>
      </c>
      <c r="B92" t="s">
        <v>62</v>
      </c>
      <c r="C92">
        <v>0.06</v>
      </c>
      <c r="D92">
        <v>5.8999999999999997E-2</v>
      </c>
      <c r="E92">
        <f t="shared" si="13"/>
        <v>0.71699999999999997</v>
      </c>
      <c r="F92">
        <f t="shared" si="11"/>
        <v>8.2287308228730816E-2</v>
      </c>
      <c r="G92">
        <f t="shared" si="12"/>
        <v>5.9884588563458852E-2</v>
      </c>
      <c r="H92">
        <f t="shared" si="14"/>
        <v>5.9884588563458852E-2</v>
      </c>
    </row>
    <row r="93" spans="1:8" x14ac:dyDescent="0.2">
      <c r="A93">
        <v>1019</v>
      </c>
      <c r="B93" t="s">
        <v>67</v>
      </c>
      <c r="C93">
        <v>0.06</v>
      </c>
      <c r="D93">
        <v>0.113</v>
      </c>
      <c r="E93">
        <f t="shared" si="13"/>
        <v>0.71699999999999997</v>
      </c>
      <c r="F93">
        <f t="shared" si="11"/>
        <v>0.1576011157601116</v>
      </c>
      <c r="G93">
        <f t="shared" si="12"/>
        <v>0.11469421199442122</v>
      </c>
      <c r="H93">
        <f t="shared" si="14"/>
        <v>0.11469421199442122</v>
      </c>
    </row>
    <row r="94" spans="1:8" x14ac:dyDescent="0.2">
      <c r="A94">
        <v>1019</v>
      </c>
      <c r="B94" t="s">
        <v>72</v>
      </c>
      <c r="C94">
        <v>0.06</v>
      </c>
      <c r="D94">
        <v>0.441</v>
      </c>
      <c r="E94">
        <f t="shared" si="13"/>
        <v>0.71699999999999997</v>
      </c>
      <c r="F94">
        <f t="shared" si="11"/>
        <v>0.61506276150627615</v>
      </c>
      <c r="G94">
        <f t="shared" si="12"/>
        <v>0.44761192468619249</v>
      </c>
      <c r="H94">
        <f t="shared" si="14"/>
        <v>0.44761192468619249</v>
      </c>
    </row>
    <row r="95" spans="1:8" x14ac:dyDescent="0.2">
      <c r="A95">
        <v>1019</v>
      </c>
      <c r="B95" t="s">
        <v>77</v>
      </c>
      <c r="C95">
        <v>0.06</v>
      </c>
      <c r="D95">
        <v>0.53800000000000003</v>
      </c>
      <c r="E95">
        <f t="shared" si="13"/>
        <v>0.71699999999999997</v>
      </c>
      <c r="F95">
        <f t="shared" si="11"/>
        <v>0.75034867503486757</v>
      </c>
      <c r="G95">
        <f t="shared" si="12"/>
        <v>0.54606624825662486</v>
      </c>
      <c r="H95">
        <f t="shared" si="14"/>
        <v>0.54606624825662486</v>
      </c>
    </row>
    <row r="96" spans="1:8" x14ac:dyDescent="0.2">
      <c r="A96">
        <v>1019</v>
      </c>
      <c r="B96" t="s">
        <v>43</v>
      </c>
      <c r="C96">
        <v>0.06</v>
      </c>
      <c r="D96">
        <v>0.41399999999999998</v>
      </c>
      <c r="E96">
        <f t="shared" si="13"/>
        <v>0.71699999999999997</v>
      </c>
      <c r="F96">
        <f t="shared" si="11"/>
        <v>0.57740585774058573</v>
      </c>
      <c r="G96">
        <f t="shared" si="12"/>
        <v>0.42020711297071128</v>
      </c>
      <c r="H96">
        <f t="shared" si="14"/>
        <v>0.42020711297071128</v>
      </c>
    </row>
    <row r="97" spans="1:8" x14ac:dyDescent="0.2">
      <c r="A97">
        <v>1019</v>
      </c>
      <c r="B97" t="s">
        <v>48</v>
      </c>
      <c r="C97">
        <v>0.06</v>
      </c>
      <c r="D97">
        <v>0.52900000000000003</v>
      </c>
      <c r="E97">
        <f t="shared" si="13"/>
        <v>0.71699999999999997</v>
      </c>
      <c r="F97">
        <f t="shared" si="11"/>
        <v>0.73779637377963747</v>
      </c>
      <c r="G97">
        <f t="shared" si="12"/>
        <v>0.53693131101813119</v>
      </c>
      <c r="H97">
        <f t="shared" si="14"/>
        <v>0.53693131101813119</v>
      </c>
    </row>
    <row r="98" spans="1:8" x14ac:dyDescent="0.2">
      <c r="A98">
        <v>1019</v>
      </c>
      <c r="B98" t="s">
        <v>53</v>
      </c>
      <c r="C98">
        <v>0.06</v>
      </c>
      <c r="D98">
        <v>0.64300000000000002</v>
      </c>
      <c r="E98">
        <f t="shared" si="13"/>
        <v>0.71699999999999997</v>
      </c>
      <c r="F98">
        <f t="shared" ref="F98:F129" si="15">D98/E98</f>
        <v>0.89679218967921903</v>
      </c>
      <c r="G98">
        <f t="shared" ref="G98:G129" si="16">F98*$I$2</f>
        <v>0.65264051603905171</v>
      </c>
      <c r="H98">
        <f t="shared" si="14"/>
        <v>0.65264051603905171</v>
      </c>
    </row>
    <row r="99" spans="1:8" x14ac:dyDescent="0.2">
      <c r="A99">
        <v>1019</v>
      </c>
      <c r="B99" t="s">
        <v>58</v>
      </c>
      <c r="C99">
        <v>0.06</v>
      </c>
      <c r="D99">
        <v>0.46200000000000002</v>
      </c>
      <c r="E99">
        <f t="shared" si="13"/>
        <v>0.71699999999999997</v>
      </c>
      <c r="F99">
        <f t="shared" si="15"/>
        <v>0.64435146443514646</v>
      </c>
      <c r="G99">
        <f t="shared" si="16"/>
        <v>0.46892677824267787</v>
      </c>
      <c r="H99">
        <f t="shared" si="14"/>
        <v>0.46892677824267787</v>
      </c>
    </row>
    <row r="100" spans="1:8" x14ac:dyDescent="0.2">
      <c r="A100">
        <v>1019</v>
      </c>
      <c r="B100" t="s">
        <v>63</v>
      </c>
      <c r="C100">
        <v>0.06</v>
      </c>
      <c r="D100">
        <v>0.52600000000000002</v>
      </c>
      <c r="E100">
        <f t="shared" si="13"/>
        <v>0.71699999999999997</v>
      </c>
      <c r="F100">
        <f t="shared" si="15"/>
        <v>0.73361227336122736</v>
      </c>
      <c r="G100">
        <f t="shared" si="16"/>
        <v>0.53388633193863322</v>
      </c>
      <c r="H100">
        <f t="shared" si="14"/>
        <v>0.53388633193863322</v>
      </c>
    </row>
    <row r="101" spans="1:8" x14ac:dyDescent="0.2">
      <c r="A101">
        <v>1019</v>
      </c>
      <c r="B101" t="s">
        <v>68</v>
      </c>
      <c r="C101">
        <v>0.06</v>
      </c>
      <c r="D101">
        <v>0.49099999999999999</v>
      </c>
      <c r="E101">
        <f t="shared" si="13"/>
        <v>0.71699999999999997</v>
      </c>
      <c r="F101">
        <f t="shared" si="15"/>
        <v>0.68479776847977691</v>
      </c>
      <c r="G101">
        <f t="shared" si="16"/>
        <v>0.49836157601115766</v>
      </c>
      <c r="H101">
        <f t="shared" si="14"/>
        <v>0.49836157601115766</v>
      </c>
    </row>
    <row r="102" spans="1:8" x14ac:dyDescent="0.2">
      <c r="A102">
        <v>1019</v>
      </c>
      <c r="B102" t="s">
        <v>73</v>
      </c>
      <c r="C102">
        <v>0.06</v>
      </c>
      <c r="D102">
        <v>0.45400000000000001</v>
      </c>
      <c r="E102">
        <f t="shared" si="13"/>
        <v>0.71699999999999997</v>
      </c>
      <c r="F102">
        <f t="shared" si="15"/>
        <v>0.63319386331938643</v>
      </c>
      <c r="G102">
        <f t="shared" si="16"/>
        <v>0.46080683403068345</v>
      </c>
      <c r="H102">
        <f>G102</f>
        <v>0.46080683403068345</v>
      </c>
    </row>
    <row r="103" spans="1:8" x14ac:dyDescent="0.2">
      <c r="A103">
        <v>1019</v>
      </c>
      <c r="B103" t="s">
        <v>78</v>
      </c>
      <c r="C103">
        <v>0.06</v>
      </c>
      <c r="D103">
        <v>0.60299999999999998</v>
      </c>
      <c r="E103">
        <f t="shared" si="13"/>
        <v>0.71699999999999997</v>
      </c>
      <c r="F103">
        <f t="shared" si="15"/>
        <v>0.84100418410041844</v>
      </c>
      <c r="G103">
        <f t="shared" si="16"/>
        <v>0.61204079497907948</v>
      </c>
      <c r="H103">
        <f t="shared" si="14"/>
        <v>0.61204079497907948</v>
      </c>
    </row>
    <row r="104" spans="1:8" x14ac:dyDescent="0.2">
      <c r="A104">
        <v>1019</v>
      </c>
      <c r="B104" t="s">
        <v>44</v>
      </c>
      <c r="C104">
        <v>0.06</v>
      </c>
      <c r="D104">
        <v>0.55600000000000005</v>
      </c>
      <c r="E104">
        <f t="shared" si="13"/>
        <v>0.71699999999999997</v>
      </c>
      <c r="F104">
        <f t="shared" si="15"/>
        <v>0.77545327754532789</v>
      </c>
      <c r="G104">
        <f t="shared" si="16"/>
        <v>0.56433612273361233</v>
      </c>
      <c r="H104">
        <f t="shared" si="14"/>
        <v>0.56433612273361233</v>
      </c>
    </row>
    <row r="105" spans="1:8" x14ac:dyDescent="0.2">
      <c r="A105">
        <v>1019</v>
      </c>
      <c r="B105" t="s">
        <v>49</v>
      </c>
      <c r="C105">
        <v>0.06</v>
      </c>
      <c r="D105">
        <v>0.63700000000000001</v>
      </c>
      <c r="E105">
        <f t="shared" si="13"/>
        <v>0.71699999999999997</v>
      </c>
      <c r="F105">
        <f t="shared" si="15"/>
        <v>0.88842398884239893</v>
      </c>
      <c r="G105">
        <f t="shared" si="16"/>
        <v>0.64655055788005578</v>
      </c>
      <c r="H105">
        <f t="shared" si="14"/>
        <v>0.64655055788005578</v>
      </c>
    </row>
    <row r="106" spans="1:8" x14ac:dyDescent="0.2">
      <c r="A106">
        <v>1019</v>
      </c>
      <c r="B106" t="s">
        <v>54</v>
      </c>
      <c r="C106">
        <v>0.06</v>
      </c>
      <c r="D106">
        <v>0.47699999999999998</v>
      </c>
      <c r="E106">
        <f t="shared" si="13"/>
        <v>0.71699999999999997</v>
      </c>
      <c r="F106">
        <f t="shared" si="15"/>
        <v>0.66527196652719667</v>
      </c>
      <c r="G106">
        <f t="shared" si="16"/>
        <v>0.48415167364016737</v>
      </c>
      <c r="H106">
        <f t="shared" si="14"/>
        <v>0.48415167364016737</v>
      </c>
    </row>
    <row r="107" spans="1:8" x14ac:dyDescent="0.2">
      <c r="A107">
        <v>1176</v>
      </c>
      <c r="B107" t="s">
        <v>80</v>
      </c>
      <c r="C107">
        <v>0.06</v>
      </c>
      <c r="D107">
        <v>0.51700000000000002</v>
      </c>
      <c r="E107">
        <f>MAX(D$7,D$8,D$10,D$9)</f>
        <v>0.35699999999999998</v>
      </c>
      <c r="F107">
        <f t="shared" si="15"/>
        <v>1.4481792717086837</v>
      </c>
      <c r="G107">
        <f t="shared" si="16"/>
        <v>1.0539124649859946</v>
      </c>
      <c r="H107">
        <f>MEDIAN(G107:G112)</f>
        <v>0.8864239652711956</v>
      </c>
    </row>
    <row r="108" spans="1:8" x14ac:dyDescent="0.2">
      <c r="A108">
        <v>1176</v>
      </c>
      <c r="B108" t="s">
        <v>80</v>
      </c>
      <c r="C108">
        <v>0.06</v>
      </c>
      <c r="D108">
        <v>0.77200000000000002</v>
      </c>
      <c r="E108">
        <f>MAX(D$7,D$8,D$10,D$9)</f>
        <v>0.35699999999999998</v>
      </c>
      <c r="F108">
        <f t="shared" si="15"/>
        <v>2.1624649859943981</v>
      </c>
      <c r="G108">
        <f t="shared" si="16"/>
        <v>1.5737338935574232</v>
      </c>
    </row>
    <row r="109" spans="1:8" x14ac:dyDescent="0.2">
      <c r="A109">
        <v>1176</v>
      </c>
      <c r="B109" t="s">
        <v>80</v>
      </c>
      <c r="C109">
        <v>0.06</v>
      </c>
      <c r="D109">
        <v>0.55500000000000005</v>
      </c>
      <c r="E109">
        <f>MAX(D$7,D$8,D$10,D$9)</f>
        <v>0.35699999999999998</v>
      </c>
      <c r="F109">
        <f t="shared" si="15"/>
        <v>1.554621848739496</v>
      </c>
      <c r="G109">
        <f t="shared" si="16"/>
        <v>1.1313760504201682</v>
      </c>
    </row>
    <row r="110" spans="1:8" x14ac:dyDescent="0.2">
      <c r="A110">
        <v>1187</v>
      </c>
      <c r="B110" t="s">
        <v>80</v>
      </c>
      <c r="C110">
        <v>0.06</v>
      </c>
      <c r="D110">
        <v>1.0509999999999999</v>
      </c>
      <c r="E110">
        <f>MAX(D$11,D$12,D$13)</f>
        <v>1.321</v>
      </c>
      <c r="F110">
        <f t="shared" si="15"/>
        <v>0.79560938682816051</v>
      </c>
      <c r="G110">
        <f t="shared" si="16"/>
        <v>0.57900473126419383</v>
      </c>
    </row>
    <row r="111" spans="1:8" x14ac:dyDescent="0.2">
      <c r="A111">
        <v>1187</v>
      </c>
      <c r="B111" t="s">
        <v>80</v>
      </c>
      <c r="C111">
        <v>0.06</v>
      </c>
      <c r="D111">
        <v>1.032</v>
      </c>
      <c r="E111">
        <f>MAX(D$11,D$12,D$13)</f>
        <v>1.321</v>
      </c>
      <c r="F111">
        <f t="shared" si="15"/>
        <v>0.7812263436790311</v>
      </c>
      <c r="G111">
        <f t="shared" si="16"/>
        <v>0.56853747161241486</v>
      </c>
    </row>
    <row r="112" spans="1:8" x14ac:dyDescent="0.2">
      <c r="A112">
        <v>1187</v>
      </c>
      <c r="B112" t="s">
        <v>80</v>
      </c>
      <c r="C112">
        <v>0.06</v>
      </c>
      <c r="D112">
        <v>1.3049999999999999</v>
      </c>
      <c r="E112">
        <f>MAX(D$11,D$12,D$13)</f>
        <v>1.321</v>
      </c>
      <c r="F112">
        <f t="shared" si="15"/>
        <v>0.98788796366389098</v>
      </c>
      <c r="G112">
        <f t="shared" si="16"/>
        <v>0.71893546555639665</v>
      </c>
    </row>
    <row r="113" spans="1:8" x14ac:dyDescent="0.2">
      <c r="A113">
        <v>1019</v>
      </c>
      <c r="B113" t="s">
        <v>59</v>
      </c>
      <c r="C113">
        <v>0.06</v>
      </c>
      <c r="D113">
        <v>0.41599999999999998</v>
      </c>
      <c r="E113">
        <f>MAX($D$3,$D$4)</f>
        <v>0.71699999999999997</v>
      </c>
      <c r="F113">
        <f t="shared" si="15"/>
        <v>0.58019525801952576</v>
      </c>
      <c r="G113">
        <f t="shared" si="16"/>
        <v>0.42223709902370987</v>
      </c>
      <c r="H113">
        <f>G113</f>
        <v>0.42223709902370987</v>
      </c>
    </row>
    <row r="114" spans="1:8" x14ac:dyDescent="0.2">
      <c r="A114">
        <v>1019</v>
      </c>
      <c r="B114" t="s">
        <v>64</v>
      </c>
      <c r="C114">
        <v>0.06</v>
      </c>
      <c r="D114">
        <v>0.58899999999999997</v>
      </c>
      <c r="E114">
        <f>MAX($D$3,$D$4)</f>
        <v>0.71699999999999997</v>
      </c>
      <c r="F114">
        <f t="shared" si="15"/>
        <v>0.82147838214783819</v>
      </c>
      <c r="G114">
        <f t="shared" si="16"/>
        <v>0.5978308926080893</v>
      </c>
      <c r="H114">
        <f>MEDIAN(G114:G120)</f>
        <v>0.76190632096896294</v>
      </c>
    </row>
    <row r="115" spans="1:8" x14ac:dyDescent="0.2">
      <c r="A115">
        <v>1176</v>
      </c>
      <c r="B115" t="s">
        <v>64</v>
      </c>
      <c r="C115">
        <v>0.06</v>
      </c>
      <c r="D115">
        <v>0.64600000000000002</v>
      </c>
      <c r="E115">
        <f>MAX(D$7,D$8,D$10,D$9)</f>
        <v>0.35699999999999998</v>
      </c>
      <c r="F115">
        <f t="shared" si="15"/>
        <v>1.8095238095238098</v>
      </c>
      <c r="G115">
        <f t="shared" si="16"/>
        <v>1.3168809523809526</v>
      </c>
    </row>
    <row r="116" spans="1:8" x14ac:dyDescent="0.2">
      <c r="A116">
        <v>1176</v>
      </c>
      <c r="B116" t="s">
        <v>64</v>
      </c>
      <c r="C116">
        <v>0.06</v>
      </c>
      <c r="D116">
        <v>0.59299999999999997</v>
      </c>
      <c r="E116">
        <f>MAX(D$7,D$8,D$10,D$9)</f>
        <v>0.35699999999999998</v>
      </c>
      <c r="F116">
        <f t="shared" si="15"/>
        <v>1.6610644257703082</v>
      </c>
      <c r="G116">
        <f t="shared" si="16"/>
        <v>1.2088396358543418</v>
      </c>
    </row>
    <row r="117" spans="1:8" x14ac:dyDescent="0.2">
      <c r="A117">
        <v>1176</v>
      </c>
      <c r="B117" t="s">
        <v>64</v>
      </c>
      <c r="C117">
        <v>0.06</v>
      </c>
      <c r="D117">
        <v>0.36599999999999999</v>
      </c>
      <c r="E117">
        <f>MAX(D$7,D$8,D$10,D$9)</f>
        <v>0.35699999999999998</v>
      </c>
      <c r="F117">
        <f t="shared" si="15"/>
        <v>1.0252100840336136</v>
      </c>
      <c r="G117">
        <f t="shared" si="16"/>
        <v>0.74609663865546227</v>
      </c>
    </row>
    <row r="118" spans="1:8" x14ac:dyDescent="0.2">
      <c r="A118">
        <v>1187</v>
      </c>
      <c r="B118" t="s">
        <v>64</v>
      </c>
      <c r="C118">
        <v>0.06</v>
      </c>
      <c r="D118">
        <v>1.383</v>
      </c>
      <c r="E118">
        <f>MAX(D$11,D$12,D$13)</f>
        <v>1.321</v>
      </c>
      <c r="F118">
        <f t="shared" si="15"/>
        <v>1.0469341408024224</v>
      </c>
      <c r="G118">
        <f t="shared" si="16"/>
        <v>0.76190632096896294</v>
      </c>
    </row>
    <row r="119" spans="1:8" x14ac:dyDescent="0.2">
      <c r="A119">
        <v>1187</v>
      </c>
      <c r="B119" t="s">
        <v>64</v>
      </c>
      <c r="C119">
        <v>0.06</v>
      </c>
      <c r="D119">
        <v>1.2609999999999999</v>
      </c>
      <c r="E119">
        <f>MAX(D$11,D$12,D$13)</f>
        <v>1.321</v>
      </c>
      <c r="F119">
        <f t="shared" si="15"/>
        <v>0.95457986373959114</v>
      </c>
      <c r="G119">
        <f t="shared" si="16"/>
        <v>0.69469549583648749</v>
      </c>
    </row>
    <row r="120" spans="1:8" x14ac:dyDescent="0.2">
      <c r="A120">
        <v>1187</v>
      </c>
      <c r="B120" t="s">
        <v>64</v>
      </c>
      <c r="C120">
        <v>0.06</v>
      </c>
      <c r="D120">
        <v>1.39</v>
      </c>
      <c r="E120">
        <f>MAX(D$11,D$12,D$13)</f>
        <v>1.321</v>
      </c>
      <c r="F120">
        <f t="shared" si="15"/>
        <v>1.05223315669947</v>
      </c>
      <c r="G120">
        <f t="shared" si="16"/>
        <v>0.76576267978803936</v>
      </c>
    </row>
    <row r="121" spans="1:8" x14ac:dyDescent="0.2">
      <c r="A121">
        <v>1019</v>
      </c>
      <c r="B121" t="s">
        <v>69</v>
      </c>
      <c r="C121">
        <v>0.06</v>
      </c>
      <c r="D121">
        <v>0.61299999999999999</v>
      </c>
      <c r="E121">
        <f>MAX($D$3,$D$4)</f>
        <v>0.71699999999999997</v>
      </c>
      <c r="F121">
        <f t="shared" si="15"/>
        <v>0.85495118549511862</v>
      </c>
      <c r="G121">
        <f t="shared" si="16"/>
        <v>0.6221907252440726</v>
      </c>
      <c r="H121">
        <f>G121</f>
        <v>0.6221907252440726</v>
      </c>
    </row>
    <row r="122" spans="1:8" x14ac:dyDescent="0.2">
      <c r="A122">
        <v>1019</v>
      </c>
      <c r="B122" t="s">
        <v>74</v>
      </c>
      <c r="C122">
        <v>0.06</v>
      </c>
      <c r="D122">
        <v>0.36699999999999999</v>
      </c>
      <c r="E122">
        <f>MAX($D$3,$D$4)</f>
        <v>0.71699999999999997</v>
      </c>
      <c r="F122">
        <f t="shared" si="15"/>
        <v>0.51185495118549518</v>
      </c>
      <c r="G122">
        <f t="shared" si="16"/>
        <v>0.37250244072524413</v>
      </c>
      <c r="H122">
        <f>G122</f>
        <v>0.37250244072524413</v>
      </c>
    </row>
    <row r="123" spans="1:8" x14ac:dyDescent="0.2">
      <c r="A123">
        <v>1019</v>
      </c>
      <c r="B123" t="s">
        <v>79</v>
      </c>
      <c r="C123">
        <v>0.06</v>
      </c>
      <c r="D123">
        <v>0.32900000000000001</v>
      </c>
      <c r="E123">
        <f>MAX($D$3,$D$4)</f>
        <v>0.71699999999999997</v>
      </c>
      <c r="F123">
        <f t="shared" si="15"/>
        <v>0.45885634588563462</v>
      </c>
      <c r="G123">
        <f t="shared" si="16"/>
        <v>0.33393270571827061</v>
      </c>
      <c r="H123">
        <f>G123</f>
        <v>0.33393270571827061</v>
      </c>
    </row>
    <row r="125" spans="1:8" x14ac:dyDescent="0.2">
      <c r="A125" s="3" t="s">
        <v>86</v>
      </c>
      <c r="B125" s="3"/>
      <c r="C125" s="3"/>
      <c r="D125" s="3"/>
      <c r="E125" s="3"/>
      <c r="F125" s="3"/>
      <c r="G125" s="3"/>
      <c r="H125" s="3"/>
    </row>
    <row r="126" spans="1:8" x14ac:dyDescent="0.2">
      <c r="A126" s="3"/>
      <c r="B126" s="3"/>
      <c r="C126" s="3"/>
      <c r="D126" s="3"/>
      <c r="E126" s="3"/>
      <c r="F126" s="3"/>
      <c r="G126" s="3"/>
      <c r="H126" s="3"/>
    </row>
    <row r="127" spans="1:8" ht="33" customHeight="1" x14ac:dyDescent="0.2">
      <c r="A127" s="3"/>
      <c r="B127" s="3"/>
      <c r="C127" s="3"/>
      <c r="D127" s="3"/>
      <c r="E127" s="3"/>
      <c r="F127" s="3"/>
      <c r="G127" s="3"/>
      <c r="H127" s="3"/>
    </row>
  </sheetData>
  <autoFilter ref="A1:I123" xr:uid="{00000000-0001-0000-0000-000000000000}"/>
  <mergeCells count="1">
    <mergeCell ref="A125:H12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 User</cp:lastModifiedBy>
  <dcterms:created xsi:type="dcterms:W3CDTF">2023-10-12T20:00:41Z</dcterms:created>
  <dcterms:modified xsi:type="dcterms:W3CDTF">2023-10-13T19:54:59Z</dcterms:modified>
</cp:coreProperties>
</file>