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c\Box\CPHSS ADMIN\CPHSS\JSeeser\"/>
    </mc:Choice>
  </mc:AlternateContent>
  <xr:revisionPtr revIDLastSave="0" documentId="8_{4B22AB88-59AF-4C66-B5A8-4A79471CA94F}" xr6:coauthVersionLast="47" xr6:coauthVersionMax="47" xr10:uidLastSave="{00000000-0000-0000-0000-000000000000}"/>
  <bookViews>
    <workbookView xWindow="22932" yWindow="-108" windowWidth="22776" windowHeight="13176" activeTab="2" xr2:uid="{82FB40AD-0F1E-754F-A992-FFB6CDED4B9D}"/>
  </bookViews>
  <sheets>
    <sheet name="Description of sheets" sheetId="6" r:id="rId1"/>
    <sheet name="First Ranking play sheet" sheetId="3" r:id="rId2"/>
    <sheet name="HLp by yeaR" sheetId="2" r:id="rId3"/>
    <sheet name="07-19 ranking calculations" sheetId="4" r:id="rId4"/>
    <sheet name="Missouri 2007-2020" sheetId="5" r:id="rId5"/>
    <sheet name="HLpHL3pEI6EI6p" sheetId="1" r:id="rId6"/>
  </sheets>
  <definedNames>
    <definedName name="_xlnm.Print_Area" localSheetId="1">'First Ranking play sheet'!$AB$77:$AH$141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46" i="4" l="1"/>
  <c r="BY46" i="4"/>
  <c r="BX46" i="4"/>
  <c r="BW46" i="4"/>
  <c r="BV46" i="4"/>
  <c r="BU46" i="4"/>
  <c r="BT46" i="4"/>
  <c r="BS46" i="4"/>
  <c r="BR46" i="4"/>
  <c r="BQ46" i="4"/>
  <c r="BP46" i="4"/>
  <c r="BO46" i="4"/>
  <c r="BN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5" i="4"/>
  <c r="BN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3" i="4"/>
  <c r="BN42" i="4"/>
  <c r="BP41" i="4"/>
  <c r="BO41" i="4"/>
  <c r="BN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40" i="4"/>
  <c r="BN39" i="4"/>
  <c r="BZ38" i="4"/>
  <c r="BY38" i="4"/>
  <c r="BX38" i="4"/>
  <c r="BW38" i="4"/>
  <c r="BV38" i="4"/>
  <c r="BU38" i="4"/>
  <c r="BT38" i="4"/>
  <c r="BS38" i="4"/>
  <c r="BS41" i="4" s="1"/>
  <c r="BR38" i="4"/>
  <c r="BR41" i="4" s="1"/>
  <c r="BQ38" i="4"/>
  <c r="BP38" i="4"/>
  <c r="BO38" i="4"/>
  <c r="BN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J55" i="1"/>
  <c r="BI55" i="1"/>
  <c r="BJ54" i="1"/>
  <c r="BI54" i="1"/>
  <c r="BW41" i="4" l="1"/>
  <c r="BT41" i="4"/>
  <c r="BU41" i="4"/>
  <c r="BV41" i="4"/>
  <c r="BX41" i="4"/>
  <c r="BY41" i="4"/>
  <c r="BZ41" i="4"/>
  <c r="BQ41" i="4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4" i="1"/>
  <c r="AM13" i="1"/>
  <c r="AM12" i="1"/>
  <c r="AM11" i="1"/>
  <c r="AM10" i="1"/>
  <c r="AM9" i="1"/>
  <c r="AM8" i="1"/>
  <c r="AM7" i="1"/>
  <c r="AM6" i="1"/>
  <c r="AM5" i="1"/>
  <c r="AM4" i="1"/>
  <c r="AM3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3" i="1"/>
  <c r="AH32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O59" i="2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2" i="1"/>
  <c r="AB31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4" i="1"/>
  <c r="AB13" i="1"/>
  <c r="AB11" i="1"/>
  <c r="AB9" i="1"/>
  <c r="AB8" i="1"/>
  <c r="AB6" i="1"/>
  <c r="AB5" i="1"/>
  <c r="AB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R7" i="1"/>
  <c r="X6" i="1"/>
  <c r="X5" i="1"/>
  <c r="X4" i="1"/>
  <c r="X3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O7" i="1"/>
  <c r="U6" i="1"/>
  <c r="U5" i="1"/>
  <c r="U4" i="1"/>
  <c r="U3" i="1"/>
  <c r="P54" i="1" l="1"/>
  <c r="P55" i="1"/>
  <c r="Q55" i="1" s="1"/>
  <c r="M55" i="1"/>
  <c r="L55" i="1"/>
  <c r="F55" i="1"/>
  <c r="E55" i="1"/>
  <c r="I54" i="1"/>
  <c r="F54" i="1"/>
  <c r="E54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K7" i="1"/>
  <c r="Q6" i="1"/>
  <c r="Q5" i="1"/>
  <c r="Q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D7" i="1"/>
  <c r="J6" i="1"/>
  <c r="J5" i="1"/>
  <c r="J4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H7" i="1"/>
  <c r="H55" i="1" s="1"/>
  <c r="N6" i="1"/>
  <c r="N5" i="1"/>
  <c r="N4" i="1"/>
  <c r="N3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A7" i="1"/>
  <c r="G6" i="1"/>
  <c r="G5" i="1"/>
  <c r="G4" i="1"/>
  <c r="I55" i="1"/>
  <c r="H54" i="1" l="1"/>
  <c r="J54" i="1" s="1"/>
  <c r="G55" i="1"/>
  <c r="G54" i="1"/>
  <c r="N55" i="1"/>
  <c r="J55" i="1"/>
</calcChain>
</file>

<file path=xl/sharedStrings.xml><?xml version="1.0" encoding="utf-8"?>
<sst xmlns="http://schemas.openxmlformats.org/spreadsheetml/2006/main" count="7833" uniqueCount="444">
  <si>
    <t>Alaska</t>
  </si>
  <si>
    <t>Arizona</t>
  </si>
  <si>
    <t>Arkansas</t>
  </si>
  <si>
    <t>California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</si>
  <si>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</si>
  <si>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</si>
  <si>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</si>
  <si>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</si>
  <si>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</si>
  <si>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</si>
  <si>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</si>
  <si>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</si>
  <si>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</si>
  <si>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</si>
  <si>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</si>
  <si>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</si>
  <si>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</si>
  <si>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</si>
  <si>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</si>
  <si>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</si>
  <si>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</si>
  <si>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</si>
  <si>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</si>
  <si>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</si>
  <si>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</si>
  <si>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</si>
  <si>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</si>
  <si>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</si>
  <si>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</si>
  <si>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</si>
  <si>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</si>
  <si>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</si>
  <si>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</si>
  <si>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</si>
  <si>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</si>
  <si>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</si>
  <si>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</si>
  <si>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</si>
  <si>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</si>
  <si>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</si>
  <si>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</si>
  <si>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</si>
  <si>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</si>
  <si>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</si>
  <si>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</si>
  <si>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</si>
  <si>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2019 HLp</t>
  </si>
  <si>
    <t>2019 HL3p</t>
  </si>
  <si>
    <t>2019 EI6r</t>
  </si>
  <si>
    <t>2019 EIr</t>
  </si>
  <si>
    <t>US</t>
  </si>
  <si>
    <t>Average of  states</t>
  </si>
  <si>
    <t>Alabama</t>
  </si>
  <si>
    <t>Mississippi</t>
  </si>
  <si>
    <t>Rhode Island</t>
  </si>
  <si>
    <t>2018 analysis</t>
  </si>
  <si>
    <t>2018 HL3r</t>
  </si>
  <si>
    <t>2018 HLp</t>
  </si>
  <si>
    <t>2018 EI6r</t>
  </si>
  <si>
    <t xml:space="preserve"> </t>
  </si>
  <si>
    <t>EI6/EI</t>
  </si>
  <si>
    <t>HL3/HL</t>
  </si>
  <si>
    <t>Median</t>
  </si>
  <si>
    <t>2015 Analysis</t>
  </si>
  <si>
    <t>2015 HL3r</t>
  </si>
  <si>
    <t>2015 HLp</t>
  </si>
  <si>
    <t>2015 HL3/HL</t>
  </si>
  <si>
    <t>2018 Eir</t>
  </si>
  <si>
    <r>
      <t>2015</t>
    </r>
    <r>
      <rPr>
        <u/>
        <sz val="12"/>
        <color theme="1"/>
        <rFont val="Calibri (Body)"/>
      </rPr>
      <t xml:space="preserve"> EI6/EI</t>
    </r>
  </si>
  <si>
    <t>2007 HL3r</t>
  </si>
  <si>
    <t>2007 HLp</t>
  </si>
  <si>
    <t>HL3r/HLp</t>
  </si>
  <si>
    <t>2015 EIr</t>
  </si>
  <si>
    <t>2015 Ei6r</t>
  </si>
  <si>
    <r>
      <rPr>
        <sz val="8"/>
        <rFont val="Arial"/>
        <family val="2"/>
      </rPr>
      <t>Alaska</t>
    </r>
  </si>
  <si>
    <r>
      <rPr>
        <sz val="8"/>
        <rFont val="Arial"/>
        <family val="2"/>
      </rPr>
      <t>Arizona</t>
    </r>
  </si>
  <si>
    <r>
      <rPr>
        <sz val="8"/>
        <rFont val="Arial"/>
        <family val="2"/>
      </rPr>
      <t>Arkansas</t>
    </r>
  </si>
  <si>
    <r>
      <rPr>
        <sz val="8"/>
        <rFont val="Arial"/>
        <family val="2"/>
      </rPr>
      <t>Colorado</t>
    </r>
  </si>
  <si>
    <r>
      <rPr>
        <sz val="8"/>
        <rFont val="Arial"/>
        <family val="2"/>
      </rPr>
      <t>Connecticut</t>
    </r>
  </si>
  <si>
    <r>
      <rPr>
        <sz val="8"/>
        <rFont val="Arial"/>
        <family val="2"/>
      </rPr>
      <t>Florida</t>
    </r>
  </si>
  <si>
    <r>
      <rPr>
        <sz val="8"/>
        <rFont val="Arial"/>
        <family val="2"/>
      </rPr>
      <t>Hawaii</t>
    </r>
  </si>
  <si>
    <r>
      <rPr>
        <sz val="8"/>
        <rFont val="Arial"/>
        <family val="2"/>
      </rPr>
      <t>Idaho</t>
    </r>
  </si>
  <si>
    <r>
      <rPr>
        <sz val="8"/>
        <rFont val="Arial"/>
        <family val="2"/>
      </rPr>
      <t>Indiana</t>
    </r>
  </si>
  <si>
    <r>
      <rPr>
        <sz val="8"/>
        <rFont val="Arial"/>
        <family val="2"/>
      </rPr>
      <t>Iowa</t>
    </r>
  </si>
  <si>
    <r>
      <rPr>
        <sz val="8"/>
        <rFont val="Arial"/>
        <family val="2"/>
      </rPr>
      <t>Kansas</t>
    </r>
  </si>
  <si>
    <r>
      <rPr>
        <sz val="8"/>
        <rFont val="Arial"/>
        <family val="2"/>
      </rPr>
      <t>Kentucky</t>
    </r>
  </si>
  <si>
    <r>
      <rPr>
        <sz val="8"/>
        <rFont val="Arial"/>
        <family val="2"/>
      </rPr>
      <t>Louisiana</t>
    </r>
  </si>
  <si>
    <r>
      <rPr>
        <sz val="8"/>
        <rFont val="Arial"/>
        <family val="2"/>
      </rPr>
      <t>Maine</t>
    </r>
  </si>
  <si>
    <r>
      <rPr>
        <sz val="8"/>
        <rFont val="Arial"/>
        <family val="2"/>
      </rPr>
      <t>Maryland</t>
    </r>
  </si>
  <si>
    <r>
      <rPr>
        <sz val="8"/>
        <rFont val="Arial"/>
        <family val="2"/>
      </rPr>
      <t>Massachusetts</t>
    </r>
  </si>
  <si>
    <r>
      <rPr>
        <sz val="8"/>
        <rFont val="Arial"/>
        <family val="2"/>
      </rPr>
      <t>Michigan</t>
    </r>
  </si>
  <si>
    <r>
      <rPr>
        <sz val="8"/>
        <rFont val="Arial"/>
        <family val="2"/>
      </rPr>
      <t>Minnesota</t>
    </r>
  </si>
  <si>
    <r>
      <rPr>
        <sz val="8"/>
        <rFont val="Arial"/>
        <family val="2"/>
      </rPr>
      <t>Mississippi</t>
    </r>
  </si>
  <si>
    <r>
      <rPr>
        <sz val="8"/>
        <rFont val="Arial"/>
        <family val="2"/>
      </rPr>
      <t>Missouri</t>
    </r>
  </si>
  <si>
    <r>
      <rPr>
        <sz val="8"/>
        <rFont val="Arial"/>
        <family val="2"/>
      </rPr>
      <t>Montana</t>
    </r>
  </si>
  <si>
    <r>
      <rPr>
        <sz val="8"/>
        <rFont val="Arial"/>
        <family val="2"/>
      </rPr>
      <t>Nebraska</t>
    </r>
  </si>
  <si>
    <r>
      <rPr>
        <sz val="8"/>
        <rFont val="Arial"/>
        <family val="2"/>
      </rPr>
      <t>New Jersey</t>
    </r>
  </si>
  <si>
    <r>
      <rPr>
        <sz val="8"/>
        <rFont val="Arial"/>
        <family val="2"/>
      </rPr>
      <t>North Carolina</t>
    </r>
  </si>
  <si>
    <r>
      <rPr>
        <sz val="8"/>
        <rFont val="Arial"/>
        <family val="2"/>
      </rPr>
      <t>North Dakota</t>
    </r>
  </si>
  <si>
    <r>
      <rPr>
        <sz val="8"/>
        <rFont val="Arial"/>
        <family val="2"/>
      </rPr>
      <t>Ohio</t>
    </r>
  </si>
  <si>
    <r>
      <rPr>
        <sz val="8"/>
        <rFont val="Arial"/>
        <family val="2"/>
      </rPr>
      <t>Oklahoma</t>
    </r>
  </si>
  <si>
    <r>
      <rPr>
        <sz val="8"/>
        <rFont val="Arial"/>
        <family val="2"/>
      </rPr>
      <t>Oregon</t>
    </r>
  </si>
  <si>
    <r>
      <rPr>
        <sz val="8"/>
        <rFont val="Arial"/>
        <family val="2"/>
      </rPr>
      <t>Pennsylvania</t>
    </r>
  </si>
  <si>
    <r>
      <rPr>
        <sz val="8"/>
        <rFont val="Arial"/>
        <family val="2"/>
      </rPr>
      <t>Rhode Island</t>
    </r>
  </si>
  <si>
    <r>
      <rPr>
        <sz val="8"/>
        <rFont val="Arial"/>
        <family val="2"/>
      </rPr>
      <t>South Carolina</t>
    </r>
  </si>
  <si>
    <r>
      <rPr>
        <sz val="8"/>
        <rFont val="Arial"/>
        <family val="2"/>
      </rPr>
      <t>South Dakota</t>
    </r>
  </si>
  <si>
    <r>
      <rPr>
        <sz val="8"/>
        <rFont val="Arial"/>
        <family val="2"/>
      </rPr>
      <t>Tennessee</t>
    </r>
  </si>
  <si>
    <r>
      <rPr>
        <sz val="8"/>
        <rFont val="Arial"/>
        <family val="2"/>
      </rPr>
      <t>Texas</t>
    </r>
  </si>
  <si>
    <r>
      <rPr>
        <sz val="8"/>
        <rFont val="Arial"/>
        <family val="2"/>
      </rPr>
      <t>Utah</t>
    </r>
  </si>
  <si>
    <r>
      <rPr>
        <sz val="8"/>
        <rFont val="Arial"/>
        <family val="2"/>
      </rPr>
      <t>Vermont</t>
    </r>
  </si>
  <si>
    <r>
      <rPr>
        <sz val="8"/>
        <rFont val="Arial"/>
        <family val="2"/>
      </rPr>
      <t>Virginia</t>
    </r>
  </si>
  <si>
    <r>
      <rPr>
        <sz val="8"/>
        <rFont val="Arial"/>
        <family val="2"/>
      </rPr>
      <t>Washington</t>
    </r>
  </si>
  <si>
    <r>
      <rPr>
        <sz val="8"/>
        <rFont val="Arial"/>
        <family val="2"/>
      </rPr>
      <t>West Virginia</t>
    </r>
  </si>
  <si>
    <r>
      <rPr>
        <sz val="8"/>
        <rFont val="Arial"/>
        <family val="2"/>
      </rPr>
      <t>Wisconsin</t>
    </r>
  </si>
  <si>
    <r>
      <rPr>
        <sz val="8"/>
        <rFont val="Arial"/>
        <family val="2"/>
      </rPr>
      <t>Wyoming</t>
    </r>
  </si>
  <si>
    <t>average</t>
  </si>
  <si>
    <t>2007 EI6r</t>
  </si>
  <si>
    <t>2007EIr</t>
  </si>
  <si>
    <t>RANK BY HLp Only</t>
  </si>
  <si>
    <t>HLp Only</t>
  </si>
  <si>
    <t>STATE</t>
  </si>
  <si>
    <t>STATE AVE</t>
  </si>
  <si>
    <t>MEDIAN</t>
  </si>
  <si>
    <t>Colorado</t>
  </si>
  <si>
    <t>Ave</t>
  </si>
  <si>
    <t>2013 HL3r</t>
  </si>
  <si>
    <r>
      <rPr>
        <b/>
        <sz val="7"/>
        <rFont val="Arial"/>
        <family val="2"/>
      </rPr>
      <t>Alabama</t>
    </r>
  </si>
  <si>
    <r>
      <rPr>
        <b/>
        <sz val="7"/>
        <rFont val="Arial"/>
        <family val="2"/>
      </rPr>
      <t>Alaska</t>
    </r>
  </si>
  <si>
    <r>
      <rPr>
        <b/>
        <sz val="7"/>
        <rFont val="Arial"/>
        <family val="2"/>
      </rPr>
      <t>Arizona</t>
    </r>
  </si>
  <si>
    <r>
      <rPr>
        <b/>
        <sz val="7"/>
        <rFont val="Arial"/>
        <family val="2"/>
      </rPr>
      <t>Arkansas</t>
    </r>
  </si>
  <si>
    <r>
      <rPr>
        <b/>
        <sz val="7"/>
        <rFont val="Arial"/>
        <family val="2"/>
      </rPr>
      <t>California</t>
    </r>
  </si>
  <si>
    <r>
      <rPr>
        <b/>
        <sz val="7"/>
        <rFont val="Arial"/>
        <family val="2"/>
      </rPr>
      <t>Colorado</t>
    </r>
  </si>
  <si>
    <r>
      <rPr>
        <b/>
        <sz val="7"/>
        <rFont val="Arial"/>
        <family val="2"/>
      </rPr>
      <t>Connecticut</t>
    </r>
  </si>
  <si>
    <r>
      <rPr>
        <b/>
        <sz val="7"/>
        <rFont val="Arial"/>
        <family val="2"/>
      </rPr>
      <t>Delaware</t>
    </r>
  </si>
  <si>
    <r>
      <rPr>
        <b/>
        <sz val="7"/>
        <rFont val="Arial"/>
        <family val="2"/>
      </rPr>
      <t>Florida</t>
    </r>
  </si>
  <si>
    <r>
      <rPr>
        <b/>
        <sz val="7"/>
        <rFont val="Arial"/>
        <family val="2"/>
      </rPr>
      <t>Georgia</t>
    </r>
  </si>
  <si>
    <r>
      <rPr>
        <b/>
        <sz val="7"/>
        <rFont val="Arial"/>
        <family val="2"/>
      </rPr>
      <t>Hawaii</t>
    </r>
  </si>
  <si>
    <r>
      <rPr>
        <b/>
        <sz val="7"/>
        <rFont val="Arial"/>
        <family val="2"/>
      </rPr>
      <t>Idaho</t>
    </r>
  </si>
  <si>
    <r>
      <rPr>
        <b/>
        <sz val="7"/>
        <rFont val="Arial"/>
        <family val="2"/>
      </rPr>
      <t>Indiana</t>
    </r>
  </si>
  <si>
    <r>
      <rPr>
        <b/>
        <sz val="7"/>
        <rFont val="Arial"/>
        <family val="2"/>
      </rPr>
      <t>Iowa</t>
    </r>
  </si>
  <si>
    <r>
      <rPr>
        <b/>
        <sz val="7"/>
        <rFont val="Arial"/>
        <family val="2"/>
      </rPr>
      <t>Kansas</t>
    </r>
  </si>
  <si>
    <r>
      <rPr>
        <b/>
        <sz val="7"/>
        <rFont val="Arial"/>
        <family val="2"/>
      </rPr>
      <t>Kentucky</t>
    </r>
  </si>
  <si>
    <r>
      <rPr>
        <b/>
        <sz val="7"/>
        <rFont val="Arial"/>
        <family val="2"/>
      </rPr>
      <t>Louisiana</t>
    </r>
  </si>
  <si>
    <r>
      <rPr>
        <b/>
        <sz val="7"/>
        <rFont val="Arial"/>
        <family val="2"/>
      </rPr>
      <t>Maine</t>
    </r>
  </si>
  <si>
    <r>
      <rPr>
        <b/>
        <sz val="7"/>
        <rFont val="Arial"/>
        <family val="2"/>
      </rPr>
      <t>Maryland</t>
    </r>
  </si>
  <si>
    <r>
      <rPr>
        <b/>
        <sz val="7"/>
        <rFont val="Arial"/>
        <family val="2"/>
      </rPr>
      <t>Massachusetts</t>
    </r>
  </si>
  <si>
    <r>
      <rPr>
        <b/>
        <sz val="7"/>
        <rFont val="Arial"/>
        <family val="2"/>
      </rPr>
      <t>Michigan</t>
    </r>
  </si>
  <si>
    <r>
      <rPr>
        <b/>
        <sz val="7"/>
        <rFont val="Arial"/>
        <family val="2"/>
      </rPr>
      <t>Minnesota</t>
    </r>
  </si>
  <si>
    <r>
      <rPr>
        <b/>
        <sz val="7"/>
        <rFont val="Arial"/>
        <family val="2"/>
      </rPr>
      <t>Mississippi</t>
    </r>
  </si>
  <si>
    <r>
      <rPr>
        <b/>
        <sz val="7"/>
        <rFont val="Arial"/>
        <family val="2"/>
      </rPr>
      <t>Missouri</t>
    </r>
  </si>
  <si>
    <r>
      <rPr>
        <b/>
        <sz val="7"/>
        <rFont val="Arial"/>
        <family val="2"/>
      </rPr>
      <t>Montana</t>
    </r>
  </si>
  <si>
    <r>
      <rPr>
        <b/>
        <sz val="7"/>
        <rFont val="Arial"/>
        <family val="2"/>
      </rPr>
      <t>Nebraska</t>
    </r>
  </si>
  <si>
    <r>
      <rPr>
        <b/>
        <sz val="7"/>
        <rFont val="Arial"/>
        <family val="2"/>
      </rPr>
      <t>Nevada</t>
    </r>
  </si>
  <si>
    <r>
      <rPr>
        <b/>
        <sz val="7"/>
        <rFont val="Arial"/>
        <family val="2"/>
      </rPr>
      <t>New Hampshire</t>
    </r>
  </si>
  <si>
    <r>
      <rPr>
        <b/>
        <sz val="7"/>
        <rFont val="Arial"/>
        <family val="2"/>
      </rPr>
      <t>New Jersey</t>
    </r>
  </si>
  <si>
    <r>
      <rPr>
        <b/>
        <sz val="7"/>
        <rFont val="Arial"/>
        <family val="2"/>
      </rPr>
      <t>New Mexico</t>
    </r>
  </si>
  <si>
    <r>
      <rPr>
        <b/>
        <sz val="7"/>
        <rFont val="Arial"/>
        <family val="2"/>
      </rPr>
      <t>North Carolina</t>
    </r>
  </si>
  <si>
    <r>
      <rPr>
        <b/>
        <sz val="7"/>
        <rFont val="Arial"/>
        <family val="2"/>
      </rPr>
      <t>North Dakota</t>
    </r>
  </si>
  <si>
    <r>
      <rPr>
        <b/>
        <sz val="7"/>
        <rFont val="Arial"/>
        <family val="2"/>
      </rPr>
      <t>Ohio</t>
    </r>
  </si>
  <si>
    <r>
      <rPr>
        <b/>
        <sz val="7"/>
        <rFont val="Arial"/>
        <family val="2"/>
      </rPr>
      <t>Oklahoma</t>
    </r>
  </si>
  <si>
    <r>
      <rPr>
        <b/>
        <sz val="7"/>
        <rFont val="Arial"/>
        <family val="2"/>
      </rPr>
      <t>Oregon</t>
    </r>
  </si>
  <si>
    <r>
      <rPr>
        <b/>
        <sz val="7"/>
        <rFont val="Arial"/>
        <family val="2"/>
      </rPr>
      <t>Pennsylvania</t>
    </r>
  </si>
  <si>
    <r>
      <rPr>
        <b/>
        <sz val="7"/>
        <rFont val="Arial"/>
        <family val="2"/>
      </rPr>
      <t>Rhode Island</t>
    </r>
  </si>
  <si>
    <r>
      <rPr>
        <b/>
        <sz val="7"/>
        <rFont val="Arial"/>
        <family val="2"/>
      </rPr>
      <t>South Carolina</t>
    </r>
  </si>
  <si>
    <r>
      <rPr>
        <b/>
        <sz val="7"/>
        <rFont val="Arial"/>
        <family val="2"/>
      </rPr>
      <t>South Dakota</t>
    </r>
  </si>
  <si>
    <r>
      <rPr>
        <b/>
        <sz val="7"/>
        <rFont val="Arial"/>
        <family val="2"/>
      </rPr>
      <t>Tennessee</t>
    </r>
  </si>
  <si>
    <r>
      <rPr>
        <b/>
        <sz val="7"/>
        <rFont val="Arial"/>
        <family val="2"/>
      </rPr>
      <t>Texas</t>
    </r>
  </si>
  <si>
    <r>
      <rPr>
        <b/>
        <sz val="7"/>
        <rFont val="Arial"/>
        <family val="2"/>
      </rPr>
      <t>Utah</t>
    </r>
  </si>
  <si>
    <r>
      <rPr>
        <b/>
        <sz val="7"/>
        <rFont val="Arial"/>
        <family val="2"/>
      </rPr>
      <t>Vermont</t>
    </r>
  </si>
  <si>
    <r>
      <rPr>
        <b/>
        <sz val="7"/>
        <rFont val="Arial"/>
        <family val="2"/>
      </rPr>
      <t>Virginia</t>
    </r>
  </si>
  <si>
    <r>
      <rPr>
        <b/>
        <sz val="7"/>
        <rFont val="Arial"/>
        <family val="2"/>
      </rPr>
      <t>Washington</t>
    </r>
  </si>
  <si>
    <r>
      <rPr>
        <b/>
        <sz val="7"/>
        <rFont val="Arial"/>
        <family val="2"/>
      </rPr>
      <t>West Virginia</t>
    </r>
  </si>
  <si>
    <r>
      <rPr>
        <b/>
        <sz val="7"/>
        <rFont val="Arial"/>
        <family val="2"/>
      </rPr>
      <t>Wisconsin</t>
    </r>
  </si>
  <si>
    <r>
      <rPr>
        <b/>
        <sz val="7"/>
        <rFont val="Arial"/>
        <family val="2"/>
      </rPr>
      <t>Wyoming</t>
    </r>
  </si>
  <si>
    <t>2013 HLp</t>
  </si>
  <si>
    <t xml:space="preserve">HLp for all reporting states over a period of years.  </t>
  </si>
  <si>
    <t>2007 Ranking</t>
  </si>
  <si>
    <t>2010 Ranking</t>
  </si>
  <si>
    <t>2013 Ranking</t>
  </si>
  <si>
    <t>2015 ranking</t>
  </si>
  <si>
    <t>2018 ranking</t>
  </si>
  <si>
    <t>2019 Ranking</t>
  </si>
  <si>
    <t>US - 1.19</t>
  </si>
  <si>
    <t>US 1.41</t>
  </si>
  <si>
    <t>US 1.52</t>
  </si>
  <si>
    <t>US 1.70</t>
  </si>
  <si>
    <t>US 1.75</t>
  </si>
  <si>
    <t>US 1.68</t>
  </si>
  <si>
    <t>Normalizing to HLP=2.0</t>
  </si>
  <si>
    <t>HLp &gt; 2.4</t>
  </si>
  <si>
    <t>HLp 2.0-2.39</t>
  </si>
  <si>
    <t>HLp 1.8 - 1.99</t>
  </si>
  <si>
    <t>HLp 1.6 - 1.79</t>
  </si>
  <si>
    <t>HLp 1.4 - 1.59</t>
  </si>
  <si>
    <t>HLp &lt; 1.39</t>
  </si>
  <si>
    <t>Several year ranking of reporting states by Hearing Loss prevalence (HLp)</t>
  </si>
  <si>
    <t xml:space="preserve">HLp for all reporting states over a period of years by State </t>
  </si>
  <si>
    <t>States ranked against a norm of HLp = 2.0</t>
  </si>
  <si>
    <t>&lt;1.4</t>
  </si>
  <si>
    <t>&gt;2.4</t>
  </si>
  <si>
    <r>
      <rPr>
        <b/>
        <sz val="9"/>
        <rFont val="Arial"/>
        <family val="2"/>
      </rPr>
      <t>Alaska</t>
    </r>
  </si>
  <si>
    <r>
      <rPr>
        <b/>
        <sz val="9"/>
        <rFont val="Arial"/>
        <family val="2"/>
      </rPr>
      <t>Arizona</t>
    </r>
  </si>
  <si>
    <r>
      <rPr>
        <b/>
        <sz val="9"/>
        <rFont val="Arial"/>
        <family val="2"/>
      </rPr>
      <t>Arkansas</t>
    </r>
  </si>
  <si>
    <r>
      <rPr>
        <b/>
        <sz val="9"/>
        <rFont val="Arial"/>
        <family val="2"/>
      </rPr>
      <t>Colorado</t>
    </r>
  </si>
  <si>
    <r>
      <rPr>
        <b/>
        <sz val="9"/>
        <rFont val="Arial"/>
        <family val="2"/>
      </rPr>
      <t>Connecticut</t>
    </r>
  </si>
  <si>
    <r>
      <rPr>
        <b/>
        <sz val="9"/>
        <rFont val="Arial"/>
        <family val="2"/>
      </rPr>
      <t>Delaware</t>
    </r>
  </si>
  <si>
    <r>
      <rPr>
        <b/>
        <sz val="9"/>
        <rFont val="Arial"/>
        <family val="2"/>
      </rPr>
      <t>Florida</t>
    </r>
  </si>
  <si>
    <r>
      <rPr>
        <b/>
        <sz val="9"/>
        <rFont val="Arial"/>
        <family val="2"/>
      </rPr>
      <t>Hawaii</t>
    </r>
  </si>
  <si>
    <r>
      <rPr>
        <b/>
        <sz val="9"/>
        <rFont val="Arial"/>
        <family val="2"/>
      </rPr>
      <t>Idaho</t>
    </r>
  </si>
  <si>
    <r>
      <rPr>
        <b/>
        <sz val="9"/>
        <rFont val="Arial"/>
        <family val="2"/>
      </rPr>
      <t>Illinois</t>
    </r>
  </si>
  <si>
    <r>
      <rPr>
        <b/>
        <sz val="9"/>
        <rFont val="Arial"/>
        <family val="2"/>
      </rPr>
      <t>Indiana</t>
    </r>
  </si>
  <si>
    <r>
      <rPr>
        <b/>
        <sz val="9"/>
        <rFont val="Arial"/>
        <family val="2"/>
      </rPr>
      <t>Iowa</t>
    </r>
  </si>
  <si>
    <r>
      <rPr>
        <b/>
        <sz val="9"/>
        <rFont val="Arial"/>
        <family val="2"/>
      </rPr>
      <t>Kansas</t>
    </r>
  </si>
  <si>
    <r>
      <rPr>
        <b/>
        <sz val="9"/>
        <rFont val="Arial"/>
        <family val="2"/>
      </rPr>
      <t>Kentucky</t>
    </r>
  </si>
  <si>
    <r>
      <rPr>
        <b/>
        <sz val="9"/>
        <rFont val="Arial"/>
        <family val="2"/>
      </rPr>
      <t>Louisiana</t>
    </r>
  </si>
  <si>
    <r>
      <rPr>
        <b/>
        <sz val="9"/>
        <rFont val="Arial"/>
        <family val="2"/>
      </rPr>
      <t>Maine</t>
    </r>
  </si>
  <si>
    <r>
      <rPr>
        <b/>
        <sz val="9"/>
        <rFont val="Arial"/>
        <family val="2"/>
      </rPr>
      <t>Maryland</t>
    </r>
  </si>
  <si>
    <r>
      <rPr>
        <b/>
        <sz val="9"/>
        <rFont val="Arial"/>
        <family val="2"/>
      </rPr>
      <t>Massachusetts</t>
    </r>
  </si>
  <si>
    <r>
      <rPr>
        <b/>
        <sz val="9"/>
        <rFont val="Arial"/>
        <family val="2"/>
      </rPr>
      <t>Michigan</t>
    </r>
  </si>
  <si>
    <r>
      <rPr>
        <b/>
        <sz val="9"/>
        <rFont val="Arial"/>
        <family val="2"/>
      </rPr>
      <t>Minnesota</t>
    </r>
  </si>
  <si>
    <r>
      <rPr>
        <b/>
        <sz val="9"/>
        <rFont val="Arial"/>
        <family val="2"/>
      </rPr>
      <t>Mississippi</t>
    </r>
  </si>
  <si>
    <r>
      <rPr>
        <b/>
        <sz val="9"/>
        <rFont val="Arial"/>
        <family val="2"/>
      </rPr>
      <t>Missouri</t>
    </r>
  </si>
  <si>
    <r>
      <rPr>
        <b/>
        <sz val="9"/>
        <rFont val="Arial"/>
        <family val="2"/>
      </rPr>
      <t>Montana</t>
    </r>
  </si>
  <si>
    <r>
      <rPr>
        <b/>
        <sz val="9"/>
        <rFont val="Arial"/>
        <family val="2"/>
      </rPr>
      <t>Nebraska</t>
    </r>
  </si>
  <si>
    <r>
      <rPr>
        <b/>
        <sz val="9"/>
        <rFont val="Arial"/>
        <family val="2"/>
      </rPr>
      <t>New Hampshire</t>
    </r>
  </si>
  <si>
    <r>
      <rPr>
        <b/>
        <sz val="9"/>
        <rFont val="Arial"/>
        <family val="2"/>
      </rPr>
      <t>New Jersey</t>
    </r>
  </si>
  <si>
    <r>
      <rPr>
        <b/>
        <sz val="9"/>
        <rFont val="Arial"/>
        <family val="2"/>
      </rPr>
      <t>New Mexico</t>
    </r>
  </si>
  <si>
    <r>
      <rPr>
        <b/>
        <sz val="9"/>
        <rFont val="Arial"/>
        <family val="2"/>
      </rPr>
      <t>North Carolina</t>
    </r>
  </si>
  <si>
    <r>
      <rPr>
        <b/>
        <sz val="9"/>
        <rFont val="Arial"/>
        <family val="2"/>
      </rPr>
      <t>North Dakota</t>
    </r>
  </si>
  <si>
    <r>
      <rPr>
        <b/>
        <sz val="9"/>
        <rFont val="Arial"/>
        <family val="2"/>
      </rPr>
      <t>Ohio</t>
    </r>
  </si>
  <si>
    <r>
      <rPr>
        <b/>
        <sz val="9"/>
        <rFont val="Arial"/>
        <family val="2"/>
      </rPr>
      <t>Oklahoma</t>
    </r>
  </si>
  <si>
    <r>
      <rPr>
        <b/>
        <sz val="9"/>
        <rFont val="Arial"/>
        <family val="2"/>
      </rPr>
      <t>Oregon</t>
    </r>
  </si>
  <si>
    <r>
      <rPr>
        <b/>
        <sz val="9"/>
        <rFont val="Arial"/>
        <family val="2"/>
      </rPr>
      <t>Pennsylvania</t>
    </r>
  </si>
  <si>
    <r>
      <rPr>
        <b/>
        <sz val="9"/>
        <rFont val="Arial"/>
        <family val="2"/>
      </rPr>
      <t>Rhode Island</t>
    </r>
  </si>
  <si>
    <r>
      <rPr>
        <b/>
        <sz val="9"/>
        <rFont val="Arial"/>
        <family val="2"/>
      </rPr>
      <t>South Carolina</t>
    </r>
  </si>
  <si>
    <r>
      <rPr>
        <b/>
        <sz val="9"/>
        <rFont val="Arial"/>
        <family val="2"/>
      </rPr>
      <t>South Dakota</t>
    </r>
  </si>
  <si>
    <r>
      <rPr>
        <b/>
        <sz val="9"/>
        <rFont val="Arial"/>
        <family val="2"/>
      </rPr>
      <t>Tennessee</t>
    </r>
  </si>
  <si>
    <r>
      <rPr>
        <b/>
        <sz val="9"/>
        <rFont val="Arial"/>
        <family val="2"/>
      </rPr>
      <t>Texas</t>
    </r>
  </si>
  <si>
    <r>
      <rPr>
        <b/>
        <sz val="9"/>
        <rFont val="Arial"/>
        <family val="2"/>
      </rPr>
      <t>Utah</t>
    </r>
  </si>
  <si>
    <r>
      <rPr>
        <b/>
        <sz val="9"/>
        <rFont val="Arial"/>
        <family val="2"/>
      </rPr>
      <t>Vermont</t>
    </r>
  </si>
  <si>
    <r>
      <rPr>
        <b/>
        <sz val="9"/>
        <rFont val="Arial"/>
        <family val="2"/>
      </rPr>
      <t>Virginia</t>
    </r>
  </si>
  <si>
    <r>
      <rPr>
        <b/>
        <sz val="9"/>
        <rFont val="Arial"/>
        <family val="2"/>
      </rPr>
      <t>Washington</t>
    </r>
  </si>
  <si>
    <r>
      <rPr>
        <b/>
        <sz val="9"/>
        <rFont val="Arial"/>
        <family val="2"/>
      </rPr>
      <t>West Virginia</t>
    </r>
  </si>
  <si>
    <r>
      <rPr>
        <b/>
        <sz val="9"/>
        <rFont val="Arial"/>
        <family val="2"/>
      </rPr>
      <t>Wisconsin</t>
    </r>
  </si>
  <si>
    <r>
      <rPr>
        <b/>
        <sz val="9"/>
        <rFont val="Arial"/>
        <family val="2"/>
      </rPr>
      <t>Wyoming</t>
    </r>
  </si>
  <si>
    <r>
      <t>200</t>
    </r>
    <r>
      <rPr>
        <u/>
        <sz val="12"/>
        <color theme="1"/>
        <rFont val="Calibri (Body)"/>
      </rPr>
      <t>8 HL3r</t>
    </r>
  </si>
  <si>
    <t>2008 HLp</t>
  </si>
  <si>
    <t>2009 HL3r</t>
  </si>
  <si>
    <t>2009 HLp</t>
  </si>
  <si>
    <r>
      <rPr>
        <b/>
        <sz val="7"/>
        <rFont val="Arial"/>
        <family val="2"/>
      </rPr>
      <t>Illinois</t>
    </r>
  </si>
  <si>
    <t>2011 HL3r</t>
  </si>
  <si>
    <t>2011 HLp</t>
  </si>
  <si>
    <r>
      <rPr>
        <b/>
        <sz val="7.5"/>
        <rFont val="Arial"/>
        <family val="2"/>
      </rPr>
      <t>Alaska</t>
    </r>
  </si>
  <si>
    <r>
      <rPr>
        <b/>
        <sz val="7.5"/>
        <rFont val="Arial"/>
        <family val="2"/>
      </rPr>
      <t>Arizona</t>
    </r>
  </si>
  <si>
    <r>
      <rPr>
        <b/>
        <sz val="7.5"/>
        <rFont val="Arial"/>
        <family val="2"/>
      </rPr>
      <t>Arkansas</t>
    </r>
  </si>
  <si>
    <r>
      <rPr>
        <b/>
        <sz val="7.5"/>
        <rFont val="Arial"/>
        <family val="2"/>
      </rPr>
      <t>California</t>
    </r>
  </si>
  <si>
    <r>
      <rPr>
        <b/>
        <sz val="7.5"/>
        <rFont val="Arial"/>
        <family val="2"/>
      </rPr>
      <t>Colorado</t>
    </r>
  </si>
  <si>
    <r>
      <rPr>
        <b/>
        <sz val="7.5"/>
        <rFont val="Arial"/>
        <family val="2"/>
      </rPr>
      <t>Connecticut</t>
    </r>
  </si>
  <si>
    <r>
      <rPr>
        <b/>
        <sz val="7.5"/>
        <rFont val="Arial"/>
        <family val="2"/>
      </rPr>
      <t>Delaware</t>
    </r>
  </si>
  <si>
    <r>
      <rPr>
        <b/>
        <sz val="7.5"/>
        <rFont val="Arial"/>
        <family val="2"/>
      </rPr>
      <t>Florida</t>
    </r>
  </si>
  <si>
    <r>
      <rPr>
        <b/>
        <sz val="7.5"/>
        <rFont val="Arial"/>
        <family val="2"/>
      </rPr>
      <t>Hawaii</t>
    </r>
  </si>
  <si>
    <r>
      <rPr>
        <b/>
        <sz val="7.5"/>
        <rFont val="Arial"/>
        <family val="2"/>
      </rPr>
      <t>Idaho</t>
    </r>
  </si>
  <si>
    <r>
      <rPr>
        <b/>
        <sz val="7.5"/>
        <rFont val="Arial"/>
        <family val="2"/>
      </rPr>
      <t>Illinois</t>
    </r>
  </si>
  <si>
    <r>
      <rPr>
        <b/>
        <sz val="7.5"/>
        <rFont val="Arial"/>
        <family val="2"/>
      </rPr>
      <t>Indiana</t>
    </r>
  </si>
  <si>
    <r>
      <rPr>
        <b/>
        <sz val="7.5"/>
        <rFont val="Arial"/>
        <family val="2"/>
      </rPr>
      <t>Iowa</t>
    </r>
  </si>
  <si>
    <r>
      <rPr>
        <b/>
        <sz val="7.5"/>
        <rFont val="Arial"/>
        <family val="2"/>
      </rPr>
      <t>Kansas</t>
    </r>
  </si>
  <si>
    <r>
      <rPr>
        <b/>
        <sz val="7.5"/>
        <rFont val="Arial"/>
        <family val="2"/>
      </rPr>
      <t>Kentucky</t>
    </r>
  </si>
  <si>
    <r>
      <rPr>
        <b/>
        <sz val="7.5"/>
        <rFont val="Arial"/>
        <family val="2"/>
      </rPr>
      <t>Louisiana</t>
    </r>
  </si>
  <si>
    <r>
      <rPr>
        <b/>
        <sz val="7.5"/>
        <rFont val="Arial"/>
        <family val="2"/>
      </rPr>
      <t>Maine</t>
    </r>
  </si>
  <si>
    <r>
      <rPr>
        <b/>
        <sz val="7.5"/>
        <rFont val="Arial"/>
        <family val="2"/>
      </rPr>
      <t>Maryland</t>
    </r>
  </si>
  <si>
    <r>
      <rPr>
        <b/>
        <sz val="7.5"/>
        <rFont val="Arial"/>
        <family val="2"/>
      </rPr>
      <t>Massachusetts</t>
    </r>
  </si>
  <si>
    <r>
      <rPr>
        <b/>
        <sz val="7.5"/>
        <rFont val="Arial"/>
        <family val="2"/>
      </rPr>
      <t>Michigan</t>
    </r>
  </si>
  <si>
    <r>
      <rPr>
        <b/>
        <sz val="7.5"/>
        <rFont val="Arial"/>
        <family val="2"/>
      </rPr>
      <t>Minnesota</t>
    </r>
  </si>
  <si>
    <r>
      <rPr>
        <b/>
        <sz val="7.5"/>
        <rFont val="Arial"/>
        <family val="2"/>
      </rPr>
      <t>Mississippi</t>
    </r>
  </si>
  <si>
    <r>
      <rPr>
        <b/>
        <sz val="7.5"/>
        <rFont val="Arial"/>
        <family val="2"/>
      </rPr>
      <t>Missouri</t>
    </r>
  </si>
  <si>
    <r>
      <rPr>
        <b/>
        <sz val="7.5"/>
        <rFont val="Arial"/>
        <family val="2"/>
      </rPr>
      <t>Montana</t>
    </r>
  </si>
  <si>
    <r>
      <rPr>
        <b/>
        <sz val="7.5"/>
        <rFont val="Arial"/>
        <family val="2"/>
      </rPr>
      <t>Nebraska</t>
    </r>
  </si>
  <si>
    <r>
      <rPr>
        <b/>
        <sz val="7.5"/>
        <rFont val="Arial"/>
        <family val="2"/>
      </rPr>
      <t>Nevada</t>
    </r>
  </si>
  <si>
    <r>
      <rPr>
        <b/>
        <sz val="7.5"/>
        <rFont val="Arial"/>
        <family val="2"/>
      </rPr>
      <t>New Jersey</t>
    </r>
  </si>
  <si>
    <r>
      <rPr>
        <b/>
        <sz val="7.5"/>
        <rFont val="Arial"/>
        <family val="2"/>
      </rPr>
      <t>New Mexico</t>
    </r>
  </si>
  <si>
    <r>
      <rPr>
        <b/>
        <sz val="7.5"/>
        <rFont val="Arial"/>
        <family val="2"/>
      </rPr>
      <t>North Carolina</t>
    </r>
  </si>
  <si>
    <r>
      <rPr>
        <b/>
        <sz val="7.5"/>
        <rFont val="Arial"/>
        <family val="2"/>
      </rPr>
      <t>North Dakota</t>
    </r>
  </si>
  <si>
    <r>
      <rPr>
        <b/>
        <sz val="7.5"/>
        <rFont val="Arial"/>
        <family val="2"/>
      </rPr>
      <t>Ohio</t>
    </r>
  </si>
  <si>
    <r>
      <rPr>
        <b/>
        <sz val="7.5"/>
        <rFont val="Arial"/>
        <family val="2"/>
      </rPr>
      <t>Oklahoma</t>
    </r>
  </si>
  <si>
    <r>
      <rPr>
        <b/>
        <sz val="7.5"/>
        <rFont val="Arial"/>
        <family val="2"/>
      </rPr>
      <t>Oregon</t>
    </r>
  </si>
  <si>
    <r>
      <rPr>
        <b/>
        <sz val="7.5"/>
        <rFont val="Arial"/>
        <family val="2"/>
      </rPr>
      <t>Pennsylvania</t>
    </r>
  </si>
  <si>
    <r>
      <rPr>
        <b/>
        <sz val="7.5"/>
        <rFont val="Arial"/>
        <family val="2"/>
      </rPr>
      <t>Rhode Island</t>
    </r>
  </si>
  <si>
    <r>
      <rPr>
        <b/>
        <sz val="7.5"/>
        <rFont val="Arial"/>
        <family val="2"/>
      </rPr>
      <t>South Carolina</t>
    </r>
  </si>
  <si>
    <r>
      <rPr>
        <b/>
        <sz val="7.5"/>
        <rFont val="Arial"/>
        <family val="2"/>
      </rPr>
      <t>South Dakota</t>
    </r>
  </si>
  <si>
    <r>
      <rPr>
        <b/>
        <sz val="7.5"/>
        <rFont val="Arial"/>
        <family val="2"/>
      </rPr>
      <t>Tennessee</t>
    </r>
  </si>
  <si>
    <r>
      <rPr>
        <b/>
        <sz val="7.5"/>
        <rFont val="Arial"/>
        <family val="2"/>
      </rPr>
      <t>Texas</t>
    </r>
  </si>
  <si>
    <r>
      <rPr>
        <b/>
        <sz val="7.5"/>
        <rFont val="Arial"/>
        <family val="2"/>
      </rPr>
      <t>Utah</t>
    </r>
  </si>
  <si>
    <r>
      <rPr>
        <b/>
        <sz val="7.5"/>
        <rFont val="Arial"/>
        <family val="2"/>
      </rPr>
      <t>Vermont</t>
    </r>
  </si>
  <si>
    <r>
      <rPr>
        <b/>
        <sz val="7.5"/>
        <rFont val="Arial"/>
        <family val="2"/>
      </rPr>
      <t>Virginia</t>
    </r>
  </si>
  <si>
    <r>
      <rPr>
        <b/>
        <sz val="7.5"/>
        <rFont val="Arial"/>
        <family val="2"/>
      </rPr>
      <t>Washington</t>
    </r>
  </si>
  <si>
    <r>
      <rPr>
        <b/>
        <sz val="7.5"/>
        <rFont val="Arial"/>
        <family val="2"/>
      </rPr>
      <t>West Virginia</t>
    </r>
  </si>
  <si>
    <r>
      <rPr>
        <b/>
        <sz val="7.5"/>
        <rFont val="Arial"/>
        <family val="2"/>
      </rPr>
      <t>Wisconsin</t>
    </r>
  </si>
  <si>
    <r>
      <rPr>
        <b/>
        <sz val="7.5"/>
        <rFont val="Arial"/>
        <family val="2"/>
      </rPr>
      <t>Wyoming</t>
    </r>
  </si>
  <si>
    <t>Average</t>
  </si>
  <si>
    <t>2012 HL3r</t>
  </si>
  <si>
    <r>
      <rPr>
        <b/>
        <sz val="6.5"/>
        <rFont val="Arial"/>
        <family val="2"/>
      </rPr>
      <t>Alabama</t>
    </r>
  </si>
  <si>
    <r>
      <rPr>
        <b/>
        <sz val="6.5"/>
        <rFont val="Arial"/>
        <family val="2"/>
      </rPr>
      <t>Alaska</t>
    </r>
  </si>
  <si>
    <r>
      <rPr>
        <b/>
        <sz val="6.5"/>
        <rFont val="Arial"/>
        <family val="2"/>
      </rPr>
      <t>Arizona</t>
    </r>
  </si>
  <si>
    <r>
      <rPr>
        <b/>
        <sz val="6.5"/>
        <rFont val="Arial"/>
        <family val="2"/>
      </rPr>
      <t>Arkansas</t>
    </r>
  </si>
  <si>
    <r>
      <rPr>
        <b/>
        <sz val="6.5"/>
        <rFont val="Arial"/>
        <family val="2"/>
      </rPr>
      <t>California</t>
    </r>
  </si>
  <si>
    <r>
      <rPr>
        <b/>
        <sz val="6.5"/>
        <rFont val="Arial"/>
        <family val="2"/>
      </rPr>
      <t>Colorado</t>
    </r>
  </si>
  <si>
    <r>
      <rPr>
        <b/>
        <sz val="6.5"/>
        <rFont val="Arial"/>
        <family val="2"/>
      </rPr>
      <t>Connecticut</t>
    </r>
  </si>
  <si>
    <r>
      <rPr>
        <b/>
        <sz val="6.5"/>
        <rFont val="Arial"/>
        <family val="2"/>
      </rPr>
      <t>Delaware</t>
    </r>
  </si>
  <si>
    <r>
      <rPr>
        <b/>
        <sz val="6.5"/>
        <rFont val="Arial"/>
        <family val="2"/>
      </rPr>
      <t>Florida</t>
    </r>
  </si>
  <si>
    <r>
      <rPr>
        <b/>
        <sz val="6.5"/>
        <rFont val="Arial"/>
        <family val="2"/>
      </rPr>
      <t>Georgia</t>
    </r>
  </si>
  <si>
    <r>
      <rPr>
        <b/>
        <sz val="6.5"/>
        <rFont val="Arial"/>
        <family val="2"/>
      </rPr>
      <t>Hawaii</t>
    </r>
  </si>
  <si>
    <r>
      <rPr>
        <b/>
        <sz val="6.5"/>
        <rFont val="Arial"/>
        <family val="2"/>
      </rPr>
      <t>Idaho</t>
    </r>
  </si>
  <si>
    <r>
      <rPr>
        <b/>
        <sz val="6.5"/>
        <rFont val="Arial"/>
        <family val="2"/>
      </rPr>
      <t>Indiana</t>
    </r>
  </si>
  <si>
    <r>
      <rPr>
        <b/>
        <sz val="6.5"/>
        <rFont val="Arial"/>
        <family val="2"/>
      </rPr>
      <t>Iowa</t>
    </r>
  </si>
  <si>
    <r>
      <rPr>
        <b/>
        <sz val="6.5"/>
        <rFont val="Arial"/>
        <family val="2"/>
      </rPr>
      <t>Kansas</t>
    </r>
  </si>
  <si>
    <r>
      <rPr>
        <b/>
        <sz val="6.5"/>
        <rFont val="Arial"/>
        <family val="2"/>
      </rPr>
      <t>Kentucky</t>
    </r>
  </si>
  <si>
    <r>
      <rPr>
        <b/>
        <sz val="6.5"/>
        <rFont val="Arial"/>
        <family val="2"/>
      </rPr>
      <t>Louisiana</t>
    </r>
  </si>
  <si>
    <r>
      <rPr>
        <b/>
        <sz val="6.5"/>
        <rFont val="Arial"/>
        <family val="2"/>
      </rPr>
      <t>Maine</t>
    </r>
  </si>
  <si>
    <r>
      <rPr>
        <b/>
        <sz val="6.5"/>
        <rFont val="Arial"/>
        <family val="2"/>
      </rPr>
      <t>Maryland</t>
    </r>
  </si>
  <si>
    <r>
      <rPr>
        <b/>
        <sz val="6.5"/>
        <rFont val="Arial"/>
        <family val="2"/>
      </rPr>
      <t>Massachusetts</t>
    </r>
  </si>
  <si>
    <r>
      <rPr>
        <b/>
        <sz val="6.5"/>
        <rFont val="Arial"/>
        <family val="2"/>
      </rPr>
      <t>Michigan</t>
    </r>
  </si>
  <si>
    <r>
      <rPr>
        <b/>
        <sz val="6.5"/>
        <rFont val="Arial"/>
        <family val="2"/>
      </rPr>
      <t>Minnesota</t>
    </r>
  </si>
  <si>
    <r>
      <rPr>
        <b/>
        <sz val="6.5"/>
        <rFont val="Arial"/>
        <family val="2"/>
      </rPr>
      <t>Mississippi</t>
    </r>
  </si>
  <si>
    <r>
      <rPr>
        <b/>
        <sz val="6.5"/>
        <rFont val="Arial"/>
        <family val="2"/>
      </rPr>
      <t>Missouri</t>
    </r>
  </si>
  <si>
    <r>
      <rPr>
        <b/>
        <sz val="6.5"/>
        <rFont val="Arial"/>
        <family val="2"/>
      </rPr>
      <t>Montana</t>
    </r>
  </si>
  <si>
    <r>
      <rPr>
        <b/>
        <sz val="6.5"/>
        <rFont val="Arial"/>
        <family val="2"/>
      </rPr>
      <t>Nebraska</t>
    </r>
  </si>
  <si>
    <r>
      <rPr>
        <b/>
        <sz val="6.5"/>
        <rFont val="Arial"/>
        <family val="2"/>
      </rPr>
      <t>Nevada</t>
    </r>
  </si>
  <si>
    <r>
      <rPr>
        <b/>
        <sz val="6.5"/>
        <rFont val="Arial"/>
        <family val="2"/>
      </rPr>
      <t>New Hampshire</t>
    </r>
  </si>
  <si>
    <r>
      <rPr>
        <b/>
        <sz val="6.5"/>
        <rFont val="Arial"/>
        <family val="2"/>
      </rPr>
      <t>New Jersey</t>
    </r>
  </si>
  <si>
    <r>
      <rPr>
        <b/>
        <sz val="6.5"/>
        <rFont val="Arial"/>
        <family val="2"/>
      </rPr>
      <t>New Mexico</t>
    </r>
  </si>
  <si>
    <r>
      <rPr>
        <b/>
        <sz val="6.5"/>
        <rFont val="Arial"/>
        <family val="2"/>
      </rPr>
      <t>North Carolina</t>
    </r>
  </si>
  <si>
    <r>
      <rPr>
        <b/>
        <sz val="6.5"/>
        <rFont val="Arial"/>
        <family val="2"/>
      </rPr>
      <t>North Dakota</t>
    </r>
  </si>
  <si>
    <r>
      <rPr>
        <b/>
        <sz val="6.5"/>
        <rFont val="Arial"/>
        <family val="2"/>
      </rPr>
      <t>Ohio</t>
    </r>
  </si>
  <si>
    <r>
      <rPr>
        <b/>
        <sz val="6.5"/>
        <rFont val="Arial"/>
        <family val="2"/>
      </rPr>
      <t>Oklahoma</t>
    </r>
  </si>
  <si>
    <r>
      <rPr>
        <b/>
        <sz val="6.5"/>
        <rFont val="Arial"/>
        <family val="2"/>
      </rPr>
      <t>Oregon</t>
    </r>
  </si>
  <si>
    <r>
      <rPr>
        <b/>
        <sz val="6.5"/>
        <rFont val="Arial"/>
        <family val="2"/>
      </rPr>
      <t>Pennsylvania</t>
    </r>
  </si>
  <si>
    <r>
      <rPr>
        <b/>
        <sz val="6.5"/>
        <rFont val="Arial"/>
        <family val="2"/>
      </rPr>
      <t>Rhode Island</t>
    </r>
  </si>
  <si>
    <r>
      <rPr>
        <b/>
        <sz val="6.5"/>
        <rFont val="Arial"/>
        <family val="2"/>
      </rPr>
      <t>South Carolina</t>
    </r>
  </si>
  <si>
    <r>
      <rPr>
        <b/>
        <sz val="6.5"/>
        <rFont val="Arial"/>
        <family val="2"/>
      </rPr>
      <t>South Dakota</t>
    </r>
  </si>
  <si>
    <r>
      <rPr>
        <b/>
        <sz val="6.5"/>
        <rFont val="Arial"/>
        <family val="2"/>
      </rPr>
      <t>Tennessee</t>
    </r>
  </si>
  <si>
    <r>
      <rPr>
        <b/>
        <sz val="6.5"/>
        <rFont val="Arial"/>
        <family val="2"/>
      </rPr>
      <t>Texas</t>
    </r>
  </si>
  <si>
    <r>
      <rPr>
        <b/>
        <sz val="6.5"/>
        <rFont val="Arial"/>
        <family val="2"/>
      </rPr>
      <t>Utah</t>
    </r>
  </si>
  <si>
    <r>
      <rPr>
        <b/>
        <sz val="6.5"/>
        <rFont val="Arial"/>
        <family val="2"/>
      </rPr>
      <t>Vermont</t>
    </r>
  </si>
  <si>
    <r>
      <rPr>
        <b/>
        <sz val="6.5"/>
        <rFont val="Arial"/>
        <family val="2"/>
      </rPr>
      <t>Virginia</t>
    </r>
  </si>
  <si>
    <r>
      <rPr>
        <b/>
        <sz val="6.5"/>
        <rFont val="Arial"/>
        <family val="2"/>
      </rPr>
      <t>Washington</t>
    </r>
  </si>
  <si>
    <r>
      <rPr>
        <b/>
        <sz val="6.5"/>
        <rFont val="Arial"/>
        <family val="2"/>
      </rPr>
      <t>West Virginia</t>
    </r>
  </si>
  <si>
    <r>
      <rPr>
        <b/>
        <sz val="6.5"/>
        <rFont val="Arial"/>
        <family val="2"/>
      </rPr>
      <t>Wisconsin</t>
    </r>
  </si>
  <si>
    <r>
      <rPr>
        <b/>
        <sz val="6.5"/>
        <rFont val="Arial"/>
        <family val="2"/>
      </rPr>
      <t>Wyoming</t>
    </r>
  </si>
  <si>
    <t>2014 HL3r</t>
  </si>
  <si>
    <t>2014 HLp</t>
  </si>
  <si>
    <r>
      <rPr>
        <b/>
        <sz val="6"/>
        <rFont val="Arial"/>
        <family val="2"/>
      </rPr>
      <t>Alabama</t>
    </r>
  </si>
  <si>
    <r>
      <rPr>
        <b/>
        <sz val="6"/>
        <rFont val="Arial"/>
        <family val="2"/>
      </rPr>
      <t>Alaska*</t>
    </r>
  </si>
  <si>
    <r>
      <rPr>
        <b/>
        <sz val="6"/>
        <rFont val="Arial"/>
        <family val="2"/>
      </rPr>
      <t>Arizona*</t>
    </r>
  </si>
  <si>
    <r>
      <rPr>
        <b/>
        <sz val="6"/>
        <rFont val="Arial"/>
        <family val="2"/>
      </rPr>
      <t>Arkansas</t>
    </r>
  </si>
  <si>
    <r>
      <rPr>
        <b/>
        <sz val="6"/>
        <rFont val="Arial"/>
        <family val="2"/>
      </rPr>
      <t>California*</t>
    </r>
  </si>
  <si>
    <r>
      <rPr>
        <b/>
        <sz val="6"/>
        <rFont val="Arial"/>
        <family val="2"/>
      </rPr>
      <t>Colorado*</t>
    </r>
  </si>
  <si>
    <r>
      <rPr>
        <b/>
        <sz val="6"/>
        <rFont val="Arial"/>
        <family val="2"/>
      </rPr>
      <t>Connecticut*</t>
    </r>
  </si>
  <si>
    <r>
      <rPr>
        <b/>
        <sz val="6"/>
        <rFont val="Arial"/>
        <family val="2"/>
      </rPr>
      <t>Delaware*</t>
    </r>
  </si>
  <si>
    <r>
      <rPr>
        <b/>
        <sz val="6"/>
        <rFont val="Arial"/>
        <family val="2"/>
      </rPr>
      <t>Florida</t>
    </r>
  </si>
  <si>
    <r>
      <rPr>
        <b/>
        <sz val="6"/>
        <rFont val="Arial"/>
        <family val="2"/>
      </rPr>
      <t>Georgia*</t>
    </r>
  </si>
  <si>
    <r>
      <rPr>
        <b/>
        <sz val="6"/>
        <rFont val="Arial"/>
        <family val="2"/>
      </rPr>
      <t>Hawaii*</t>
    </r>
  </si>
  <si>
    <r>
      <rPr>
        <b/>
        <sz val="6"/>
        <rFont val="Arial"/>
        <family val="2"/>
      </rPr>
      <t>Idaho</t>
    </r>
  </si>
  <si>
    <r>
      <rPr>
        <b/>
        <sz val="6"/>
        <rFont val="Arial"/>
        <family val="2"/>
      </rPr>
      <t>Illinois*</t>
    </r>
  </si>
  <si>
    <r>
      <rPr>
        <b/>
        <sz val="6"/>
        <rFont val="Arial"/>
        <family val="2"/>
      </rPr>
      <t>Indiana</t>
    </r>
  </si>
  <si>
    <r>
      <rPr>
        <b/>
        <sz val="6"/>
        <rFont val="Arial"/>
        <family val="2"/>
      </rPr>
      <t>Iowa*</t>
    </r>
  </si>
  <si>
    <r>
      <rPr>
        <b/>
        <sz val="6"/>
        <rFont val="Arial"/>
        <family val="2"/>
      </rPr>
      <t>Kansas*</t>
    </r>
  </si>
  <si>
    <r>
      <rPr>
        <b/>
        <sz val="6"/>
        <rFont val="Arial"/>
        <family val="2"/>
      </rPr>
      <t>Kentucky*</t>
    </r>
  </si>
  <si>
    <r>
      <rPr>
        <b/>
        <sz val="6"/>
        <rFont val="Arial"/>
        <family val="2"/>
      </rPr>
      <t>Louisiana</t>
    </r>
  </si>
  <si>
    <r>
      <rPr>
        <b/>
        <sz val="6"/>
        <rFont val="Arial"/>
        <family val="2"/>
      </rPr>
      <t>Maine*</t>
    </r>
  </si>
  <si>
    <r>
      <rPr>
        <b/>
        <sz val="6"/>
        <rFont val="Arial"/>
        <family val="2"/>
      </rPr>
      <t>Maryland*</t>
    </r>
  </si>
  <si>
    <r>
      <rPr>
        <b/>
        <sz val="6"/>
        <rFont val="Arial"/>
        <family val="2"/>
      </rPr>
      <t>Massachusetts*</t>
    </r>
  </si>
  <si>
    <r>
      <rPr>
        <b/>
        <sz val="6"/>
        <rFont val="Arial"/>
        <family val="2"/>
      </rPr>
      <t>Michigan*</t>
    </r>
  </si>
  <si>
    <r>
      <rPr>
        <b/>
        <sz val="6"/>
        <rFont val="Arial"/>
        <family val="2"/>
      </rPr>
      <t>Minnesota*</t>
    </r>
  </si>
  <si>
    <r>
      <rPr>
        <b/>
        <sz val="6"/>
        <rFont val="Arial"/>
        <family val="2"/>
      </rPr>
      <t>Mississippi*</t>
    </r>
  </si>
  <si>
    <r>
      <rPr>
        <b/>
        <sz val="6"/>
        <rFont val="Arial"/>
        <family val="2"/>
      </rPr>
      <t>Missouri*</t>
    </r>
  </si>
  <si>
    <r>
      <rPr>
        <b/>
        <sz val="6"/>
        <rFont val="Arial"/>
        <family val="2"/>
      </rPr>
      <t>Montana*</t>
    </r>
  </si>
  <si>
    <r>
      <rPr>
        <b/>
        <sz val="6"/>
        <rFont val="Arial"/>
        <family val="2"/>
      </rPr>
      <t>Nebraska*</t>
    </r>
  </si>
  <si>
    <r>
      <rPr>
        <b/>
        <sz val="6"/>
        <rFont val="Arial"/>
        <family val="2"/>
      </rPr>
      <t>Nevada</t>
    </r>
  </si>
  <si>
    <r>
      <rPr>
        <b/>
        <sz val="6"/>
        <rFont val="Arial"/>
        <family val="2"/>
      </rPr>
      <t>New Hampshire*</t>
    </r>
  </si>
  <si>
    <r>
      <rPr>
        <b/>
        <sz val="6"/>
        <rFont val="Arial"/>
        <family val="2"/>
      </rPr>
      <t>New Jersey*</t>
    </r>
  </si>
  <si>
    <r>
      <rPr>
        <b/>
        <sz val="6"/>
        <rFont val="Arial"/>
        <family val="2"/>
      </rPr>
      <t>New Mexico*</t>
    </r>
  </si>
  <si>
    <r>
      <rPr>
        <b/>
        <sz val="6"/>
        <rFont val="Arial"/>
        <family val="2"/>
      </rPr>
      <t>New York*^^</t>
    </r>
  </si>
  <si>
    <r>
      <rPr>
        <b/>
        <sz val="6"/>
        <rFont val="Arial"/>
        <family val="2"/>
      </rPr>
      <t>North Carolina*</t>
    </r>
  </si>
  <si>
    <r>
      <rPr>
        <b/>
        <sz val="6"/>
        <rFont val="Arial"/>
        <family val="2"/>
      </rPr>
      <t>North Dakota*</t>
    </r>
  </si>
  <si>
    <r>
      <rPr>
        <b/>
        <sz val="6"/>
        <rFont val="Arial"/>
        <family val="2"/>
      </rPr>
      <t>Ohio</t>
    </r>
  </si>
  <si>
    <r>
      <rPr>
        <b/>
        <sz val="6"/>
        <rFont val="Arial"/>
        <family val="2"/>
      </rPr>
      <t>Oklahoma*</t>
    </r>
  </si>
  <si>
    <r>
      <rPr>
        <b/>
        <sz val="6"/>
        <rFont val="Arial"/>
        <family val="2"/>
      </rPr>
      <t>Oregon*</t>
    </r>
  </si>
  <si>
    <r>
      <rPr>
        <b/>
        <sz val="6"/>
        <rFont val="Arial"/>
        <family val="2"/>
      </rPr>
      <t>Pennsylvania</t>
    </r>
  </si>
  <si>
    <r>
      <rPr>
        <b/>
        <sz val="6"/>
        <rFont val="Arial"/>
        <family val="2"/>
      </rPr>
      <t>Rhode Island</t>
    </r>
  </si>
  <si>
    <r>
      <rPr>
        <b/>
        <sz val="6"/>
        <rFont val="Arial"/>
        <family val="2"/>
      </rPr>
      <t>South Carolina*</t>
    </r>
  </si>
  <si>
    <r>
      <rPr>
        <b/>
        <sz val="6"/>
        <rFont val="Arial"/>
        <family val="2"/>
      </rPr>
      <t>South Dakota</t>
    </r>
  </si>
  <si>
    <r>
      <rPr>
        <b/>
        <sz val="6"/>
        <rFont val="Arial"/>
        <family val="2"/>
      </rPr>
      <t>Tennessee*</t>
    </r>
  </si>
  <si>
    <r>
      <rPr>
        <b/>
        <sz val="6"/>
        <rFont val="Arial"/>
        <family val="2"/>
      </rPr>
      <t>Texas</t>
    </r>
  </si>
  <si>
    <r>
      <rPr>
        <b/>
        <sz val="6"/>
        <rFont val="Arial"/>
        <family val="2"/>
      </rPr>
      <t>Utah*</t>
    </r>
  </si>
  <si>
    <r>
      <rPr>
        <b/>
        <sz val="6"/>
        <rFont val="Arial"/>
        <family val="2"/>
      </rPr>
      <t>Vermont*</t>
    </r>
  </si>
  <si>
    <r>
      <rPr>
        <b/>
        <sz val="6"/>
        <rFont val="Arial"/>
        <family val="2"/>
      </rPr>
      <t>Virginia*</t>
    </r>
  </si>
  <si>
    <r>
      <rPr>
        <b/>
        <sz val="6"/>
        <rFont val="Arial"/>
        <family val="2"/>
      </rPr>
      <t>Washington*</t>
    </r>
  </si>
  <si>
    <r>
      <rPr>
        <b/>
        <sz val="6"/>
        <rFont val="Arial"/>
        <family val="2"/>
      </rPr>
      <t>West Virginia</t>
    </r>
  </si>
  <si>
    <r>
      <rPr>
        <b/>
        <sz val="6"/>
        <rFont val="Arial"/>
        <family val="2"/>
      </rPr>
      <t>Wisconsin</t>
    </r>
  </si>
  <si>
    <r>
      <rPr>
        <b/>
        <sz val="6"/>
        <rFont val="Arial"/>
        <family val="2"/>
      </rPr>
      <t>Wyoming*</t>
    </r>
  </si>
  <si>
    <t>2016HL3r</t>
  </si>
  <si>
    <t>2016 HLp</t>
  </si>
  <si>
    <t>2017 HL3r</t>
  </si>
  <si>
    <t>2017 HLp</t>
  </si>
  <si>
    <t>HLp by State 2007-2019</t>
  </si>
  <si>
    <t>States Ranked by HLp referenced to highest value</t>
  </si>
  <si>
    <t>States Ranked by HLp referenced  to Lowest Value</t>
  </si>
  <si>
    <t>States Ranked by HLp referenced to HLp = 2</t>
  </si>
  <si>
    <t>Missouri Analysis</t>
  </si>
  <si>
    <t>MO rank</t>
  </si>
  <si>
    <t>US HLp</t>
  </si>
  <si>
    <t>(Attempt to use different colors)</t>
  </si>
  <si>
    <t>Trying to show Missouri's control limits (estimted) over the years)</t>
  </si>
  <si>
    <t>Histogram</t>
  </si>
  <si>
    <t>&lt;1.6</t>
  </si>
  <si>
    <t>1.6-2.0</t>
  </si>
  <si>
    <t>2.0-2.4</t>
  </si>
  <si>
    <t>2.4+</t>
  </si>
  <si>
    <t>1.6-2.4</t>
  </si>
  <si>
    <t>&gt;2.0</t>
  </si>
  <si>
    <t>&lt;2.0</t>
  </si>
  <si>
    <t>Ranked around HLp=1.8</t>
  </si>
  <si>
    <t>&lt;1.8</t>
  </si>
  <si>
    <t>&gt;1.8</t>
  </si>
  <si>
    <t>1.8-2.4</t>
  </si>
  <si>
    <t>Fig. 1</t>
  </si>
  <si>
    <t>Fig. 2</t>
  </si>
  <si>
    <t>States Ranked by HLp referenced to US average</t>
  </si>
  <si>
    <t>States Ranked by HLp referenced  to HLp = 1.8</t>
  </si>
  <si>
    <t>Fig. 3</t>
  </si>
  <si>
    <t>Fig. 8</t>
  </si>
  <si>
    <t>Figure 9</t>
  </si>
  <si>
    <t>First Ranking play sheet</t>
  </si>
  <si>
    <t>HLp by yeaR</t>
  </si>
  <si>
    <t>07-19 ranking calculations</t>
  </si>
  <si>
    <t>Missouri 2007-2020</t>
  </si>
  <si>
    <t>This sheet contains the data for the slides I presented to you earlier.</t>
  </si>
  <si>
    <t>Raw HLp data 2--7-2019</t>
  </si>
  <si>
    <t>This contains many variations for presenting the data.  The most important of which I highlight in the power point presentation</t>
  </si>
  <si>
    <t xml:space="preserve">It also contains lots of charts, soe clear and some not.  </t>
  </si>
  <si>
    <t>This chart for Missouri is also in the previous sheet</t>
  </si>
  <si>
    <t>HLpHL3pEI6EI6p</t>
  </si>
  <si>
    <t xml:space="preserve">A working table you can ignore for now.  </t>
  </si>
  <si>
    <t>Jim Seeser 12/27/21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</si>
</sst>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b/>
      <sz val="7.5"/>
      <name val="Arial"/>
      <family val="2"/>
    </font>
    <font>
      <b/>
      <sz val="7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b/>
      <sz val="6.5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 (Body)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rgb="FFD9E1F2"/>
      </patternFill>
    </fill>
    <fill>
      <patternFill patternType="solid">
        <fgColor rgb="FFC6E0B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BDD7EE"/>
        <bgColor rgb="FFD9E1F2"/>
      </patternFill>
    </fill>
    <fill>
      <patternFill patternType="solid">
        <fgColor rgb="FFFFE699"/>
        <bgColor rgb="FF000000"/>
      </patternFill>
    </fill>
    <fill>
      <patternFill patternType="solid">
        <fgColor rgb="FFFFE699"/>
        <bgColor rgb="FFD9E1F2"/>
      </patternFill>
    </fill>
    <fill>
      <patternFill patternType="solid">
        <fgColor rgb="FFDBDBDB"/>
        <bgColor rgb="FFD9E1F2"/>
      </patternFill>
    </fill>
    <fill>
      <patternFill patternType="solid">
        <fgColor rgb="FFDBDB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rgb="FFD9E1F2"/>
      </patternFill>
    </fill>
    <fill>
      <patternFill patternType="solid">
        <fgColor rgb="FFB4C6E7"/>
        <bgColor rgb="FFD9E1F2"/>
      </patternFill>
    </fill>
    <fill>
      <patternFill patternType="solid">
        <fgColor rgb="FFB4C6E7"/>
        <bgColor rgb="FF000000"/>
      </patternFill>
    </fill>
    <fill>
      <patternFill patternType="solid">
        <fgColor theme="8" tint="0.59999389629810485"/>
        <bgColor rgb="FFD9E1F2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1A00"/>
        <bgColor indexed="64"/>
      </patternFill>
    </fill>
    <fill>
      <patternFill patternType="solid">
        <fgColor rgb="FFFF3900"/>
        <bgColor indexed="64"/>
      </patternFill>
    </fill>
    <fill>
      <patternFill patternType="solid">
        <fgColor rgb="FFFF6400"/>
        <bgColor indexed="64"/>
      </patternFill>
    </fill>
    <fill>
      <patternFill patternType="solid">
        <fgColor rgb="FFFF9600"/>
        <bgColor indexed="64"/>
      </patternFill>
    </fill>
    <fill>
      <patternFill patternType="solid">
        <fgColor rgb="FFFFC7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 style="thin">
        <color indexed="22"/>
      </right>
      <top style="thin">
        <color rgb="FFC0C0C0"/>
      </top>
      <bottom style="thin">
        <color indexed="64"/>
      </bottom>
      <diagonal/>
    </border>
    <border>
      <left style="thin">
        <color rgb="FFC0C0C0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rgb="FFC0C0C0"/>
      </left>
      <right style="thin">
        <color indexed="22"/>
      </right>
      <top style="thin">
        <color rgb="FFC0C0C0"/>
      </top>
      <bottom/>
      <diagonal/>
    </border>
    <border>
      <left style="thin">
        <color indexed="22"/>
      </left>
      <right style="thin">
        <color rgb="FFC0C0C0"/>
      </right>
      <top style="thin">
        <color rgb="FFC0C0C0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indexed="22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92">
    <xf numFmtId="0" fontId="0" fillId="0" borderId="0" xfId="0"/>
    <xf numFmtId="0" fontId="4" fillId="2" borderId="1" xfId="3" applyFont="1" applyFill="1" applyBorder="1" applyAlignment="1">
      <alignment wrapText="1"/>
    </xf>
    <xf numFmtId="0" fontId="4" fillId="0" borderId="1" xfId="3" applyFont="1" applyBorder="1" applyAlignment="1">
      <alignment wrapText="1"/>
    </xf>
    <xf numFmtId="0" fontId="4" fillId="2" borderId="2" xfId="3" applyFont="1" applyFill="1" applyBorder="1" applyAlignment="1">
      <alignment wrapText="1"/>
    </xf>
    <xf numFmtId="165" fontId="0" fillId="0" borderId="0" xfId="0" applyNumberFormat="1"/>
    <xf numFmtId="2" fontId="0" fillId="0" borderId="0" xfId="0" applyNumberFormat="1"/>
    <xf numFmtId="164" fontId="3" fillId="2" borderId="1" xfId="1" applyFont="1" applyFill="1" applyBorder="1"/>
    <xf numFmtId="164" fontId="3" fillId="0" borderId="1" xfId="1" applyFont="1" applyBorder="1"/>
    <xf numFmtId="2" fontId="3" fillId="2" borderId="1" xfId="3" applyNumberFormat="1" applyFill="1" applyBorder="1"/>
    <xf numFmtId="2" fontId="3" fillId="0" borderId="1" xfId="3" applyNumberFormat="1" applyBorder="1"/>
    <xf numFmtId="2" fontId="3" fillId="0" borderId="3" xfId="3" applyNumberFormat="1" applyBorder="1"/>
    <xf numFmtId="2" fontId="3" fillId="2" borderId="3" xfId="3" applyNumberFormat="1" applyFill="1" applyBorder="1"/>
    <xf numFmtId="2" fontId="3" fillId="2" borderId="0" xfId="3" applyNumberFormat="1" applyFill="1" applyBorder="1"/>
    <xf numFmtId="164" fontId="3" fillId="2" borderId="2" xfId="1" applyFont="1" applyFill="1" applyBorder="1"/>
    <xf numFmtId="0" fontId="5" fillId="3" borderId="4" xfId="0" applyFont="1" applyFill="1" applyBorder="1" applyAlignment="1">
      <alignment wrapText="1"/>
    </xf>
    <xf numFmtId="0" fontId="4" fillId="0" borderId="2" xfId="3" applyFont="1" applyFill="1" applyBorder="1" applyAlignment="1">
      <alignment wrapText="1"/>
    </xf>
    <xf numFmtId="9" fontId="0" fillId="0" borderId="0" xfId="2" applyFont="1"/>
    <xf numFmtId="0" fontId="4" fillId="4" borderId="1" xfId="3" applyFont="1" applyFill="1" applyBorder="1" applyAlignment="1">
      <alignment wrapText="1"/>
    </xf>
    <xf numFmtId="0" fontId="4" fillId="5" borderId="1" xfId="3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6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7" borderId="8" xfId="0" applyFont="1" applyFill="1" applyBorder="1" applyAlignment="1">
      <alignment horizontal="left" vertical="top" wrapText="1"/>
    </xf>
    <xf numFmtId="2" fontId="9" fillId="6" borderId="6" xfId="0" applyNumberFormat="1" applyFont="1" applyFill="1" applyBorder="1" applyAlignment="1">
      <alignment horizontal="right" vertical="top" indent="3" shrinkToFit="1"/>
    </xf>
    <xf numFmtId="2" fontId="0" fillId="0" borderId="6" xfId="0" applyNumberFormat="1" applyBorder="1" applyAlignment="1">
      <alignment horizontal="left" vertical="top"/>
    </xf>
    <xf numFmtId="0" fontId="10" fillId="0" borderId="7" xfId="0" applyFont="1" applyFill="1" applyBorder="1" applyAlignment="1">
      <alignment horizontal="left" vertical="top" wrapText="1"/>
    </xf>
    <xf numFmtId="2" fontId="7" fillId="0" borderId="6" xfId="0" applyNumberFormat="1" applyFont="1" applyBorder="1" applyAlignment="1">
      <alignment horizontal="left" vertical="top"/>
    </xf>
    <xf numFmtId="0" fontId="11" fillId="0" borderId="6" xfId="0" applyFont="1" applyBorder="1" applyAlignment="1">
      <alignment horizontal="left" vertical="top" wrapText="1"/>
    </xf>
    <xf numFmtId="0" fontId="11" fillId="6" borderId="6" xfId="0" applyFont="1" applyFill="1" applyBorder="1" applyAlignment="1">
      <alignment horizontal="left" vertical="top" wrapText="1"/>
    </xf>
    <xf numFmtId="9" fontId="0" fillId="0" borderId="0" xfId="2" applyFont="1" applyAlignment="1">
      <alignment horizontal="center"/>
    </xf>
    <xf numFmtId="0" fontId="0" fillId="0" borderId="0" xfId="0" applyFont="1"/>
    <xf numFmtId="1" fontId="0" fillId="0" borderId="0" xfId="0" applyNumberFormat="1" applyFont="1"/>
    <xf numFmtId="2" fontId="12" fillId="0" borderId="0" xfId="0" applyNumberFormat="1" applyFont="1" applyFill="1" applyBorder="1" applyAlignment="1">
      <alignment horizontal="right" vertical="top" indent="3" shrinkToFit="1"/>
    </xf>
    <xf numFmtId="2" fontId="0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4" fillId="0" borderId="1" xfId="3" applyFont="1" applyFill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Border="1"/>
    <xf numFmtId="2" fontId="0" fillId="8" borderId="0" xfId="0" applyNumberFormat="1" applyFont="1" applyFill="1" applyAlignment="1">
      <alignment horizontal="center"/>
    </xf>
    <xf numFmtId="2" fontId="0" fillId="9" borderId="0" xfId="0" applyNumberFormat="1" applyFont="1" applyFill="1" applyAlignment="1">
      <alignment horizontal="center"/>
    </xf>
    <xf numFmtId="2" fontId="0" fillId="10" borderId="0" xfId="0" applyNumberFormat="1" applyFont="1" applyFill="1" applyAlignment="1">
      <alignment horizontal="center"/>
    </xf>
    <xf numFmtId="2" fontId="0" fillId="11" borderId="0" xfId="0" applyNumberFormat="1" applyFont="1" applyFill="1" applyAlignment="1">
      <alignment horizontal="center"/>
    </xf>
    <xf numFmtId="2" fontId="0" fillId="12" borderId="0" xfId="0" applyNumberFormat="1" applyFont="1" applyFill="1" applyAlignment="1">
      <alignment horizontal="center"/>
    </xf>
    <xf numFmtId="2" fontId="0" fillId="13" borderId="0" xfId="0" applyNumberFormat="1" applyFont="1" applyFill="1" applyAlignment="1">
      <alignment horizontal="center"/>
    </xf>
    <xf numFmtId="0" fontId="4" fillId="14" borderId="0" xfId="3" applyFont="1" applyFill="1" applyBorder="1" applyAlignment="1">
      <alignment wrapText="1"/>
    </xf>
    <xf numFmtId="0" fontId="4" fillId="14" borderId="1" xfId="3" applyFont="1" applyFill="1" applyBorder="1" applyAlignment="1">
      <alignment wrapText="1"/>
    </xf>
    <xf numFmtId="0" fontId="4" fillId="8" borderId="1" xfId="3" applyFont="1" applyFill="1" applyBorder="1" applyAlignment="1">
      <alignment wrapText="1"/>
    </xf>
    <xf numFmtId="0" fontId="4" fillId="15" borderId="1" xfId="3" applyFont="1" applyFill="1" applyBorder="1" applyAlignment="1">
      <alignment wrapText="1"/>
    </xf>
    <xf numFmtId="0" fontId="4" fillId="9" borderId="1" xfId="3" applyFont="1" applyFill="1" applyBorder="1" applyAlignment="1">
      <alignment wrapText="1"/>
    </xf>
    <xf numFmtId="0" fontId="4" fillId="10" borderId="1" xfId="3" applyFont="1" applyFill="1" applyBorder="1" applyAlignment="1">
      <alignment wrapText="1"/>
    </xf>
    <xf numFmtId="0" fontId="4" fillId="16" borderId="1" xfId="3" applyFont="1" applyFill="1" applyBorder="1" applyAlignment="1">
      <alignment wrapText="1"/>
    </xf>
    <xf numFmtId="0" fontId="4" fillId="17" borderId="1" xfId="3" applyFont="1" applyFill="1" applyBorder="1" applyAlignment="1">
      <alignment wrapText="1"/>
    </xf>
    <xf numFmtId="0" fontId="4" fillId="11" borderId="1" xfId="3" applyFont="1" applyFill="1" applyBorder="1" applyAlignment="1">
      <alignment wrapText="1"/>
    </xf>
    <xf numFmtId="0" fontId="4" fillId="12" borderId="1" xfId="3" applyFont="1" applyFill="1" applyBorder="1" applyAlignment="1">
      <alignment wrapText="1"/>
    </xf>
    <xf numFmtId="0" fontId="4" fillId="18" borderId="1" xfId="3" applyFont="1" applyFill="1" applyBorder="1" applyAlignment="1">
      <alignment wrapText="1"/>
    </xf>
    <xf numFmtId="0" fontId="4" fillId="19" borderId="1" xfId="3" applyFont="1" applyFill="1" applyBorder="1" applyAlignment="1">
      <alignment wrapText="1"/>
    </xf>
    <xf numFmtId="0" fontId="4" fillId="13" borderId="1" xfId="3" applyFont="1" applyFill="1" applyBorder="1" applyAlignment="1">
      <alignment wrapText="1"/>
    </xf>
    <xf numFmtId="2" fontId="0" fillId="20" borderId="0" xfId="0" applyNumberFormat="1" applyFont="1" applyFill="1" applyAlignment="1">
      <alignment horizontal="center"/>
    </xf>
    <xf numFmtId="0" fontId="4" fillId="18" borderId="10" xfId="3" applyFont="1" applyFill="1" applyBorder="1" applyAlignment="1">
      <alignment wrapText="1"/>
    </xf>
    <xf numFmtId="0" fontId="4" fillId="18" borderId="11" xfId="3" applyFont="1" applyFill="1" applyBorder="1" applyAlignment="1">
      <alignment wrapText="1"/>
    </xf>
    <xf numFmtId="0" fontId="4" fillId="19" borderId="12" xfId="3" applyFont="1" applyFill="1" applyBorder="1" applyAlignment="1">
      <alignment wrapText="1"/>
    </xf>
    <xf numFmtId="0" fontId="4" fillId="18" borderId="9" xfId="3" applyFont="1" applyFill="1" applyBorder="1" applyAlignment="1">
      <alignment wrapText="1"/>
    </xf>
    <xf numFmtId="0" fontId="4" fillId="17" borderId="11" xfId="3" applyFont="1" applyFill="1" applyBorder="1" applyAlignment="1">
      <alignment wrapText="1"/>
    </xf>
    <xf numFmtId="0" fontId="4" fillId="17" borderId="12" xfId="3" applyFont="1" applyFill="1" applyBorder="1" applyAlignment="1">
      <alignment wrapText="1"/>
    </xf>
    <xf numFmtId="0" fontId="4" fillId="17" borderId="9" xfId="3" applyFont="1" applyFill="1" applyBorder="1" applyAlignment="1">
      <alignment wrapText="1"/>
    </xf>
    <xf numFmtId="0" fontId="4" fillId="11" borderId="10" xfId="3" applyFont="1" applyFill="1" applyBorder="1" applyAlignment="1">
      <alignment wrapText="1"/>
    </xf>
    <xf numFmtId="0" fontId="4" fillId="13" borderId="11" xfId="3" applyFont="1" applyFill="1" applyBorder="1" applyAlignment="1">
      <alignment wrapText="1"/>
    </xf>
    <xf numFmtId="0" fontId="4" fillId="19" borderId="9" xfId="3" applyFont="1" applyFill="1" applyBorder="1" applyAlignment="1">
      <alignment wrapText="1"/>
    </xf>
    <xf numFmtId="0" fontId="4" fillId="13" borderId="12" xfId="3" applyFont="1" applyFill="1" applyBorder="1" applyAlignment="1">
      <alignment wrapText="1"/>
    </xf>
    <xf numFmtId="0" fontId="4" fillId="13" borderId="13" xfId="3" applyFont="1" applyFill="1" applyBorder="1" applyAlignment="1">
      <alignment wrapText="1"/>
    </xf>
    <xf numFmtId="2" fontId="12" fillId="8" borderId="0" xfId="0" applyNumberFormat="1" applyFont="1" applyFill="1" applyBorder="1" applyAlignment="1">
      <alignment horizontal="right" vertical="top" indent="3" shrinkToFit="1"/>
    </xf>
    <xf numFmtId="2" fontId="12" fillId="9" borderId="0" xfId="0" applyNumberFormat="1" applyFont="1" applyFill="1" applyBorder="1" applyAlignment="1">
      <alignment horizontal="right" vertical="top" indent="3" shrinkToFit="1"/>
    </xf>
    <xf numFmtId="2" fontId="12" fillId="11" borderId="0" xfId="0" applyNumberFormat="1" applyFont="1" applyFill="1" applyBorder="1" applyAlignment="1">
      <alignment horizontal="right" vertical="top" indent="3" shrinkToFit="1"/>
    </xf>
    <xf numFmtId="2" fontId="12" fillId="10" borderId="0" xfId="0" applyNumberFormat="1" applyFont="1" applyFill="1" applyBorder="1" applyAlignment="1">
      <alignment horizontal="right" vertical="top" indent="3" shrinkToFit="1"/>
    </xf>
    <xf numFmtId="2" fontId="12" fillId="12" borderId="0" xfId="0" applyNumberFormat="1" applyFont="1" applyFill="1" applyBorder="1" applyAlignment="1">
      <alignment horizontal="right" vertical="top" indent="3" shrinkToFit="1"/>
    </xf>
    <xf numFmtId="0" fontId="4" fillId="12" borderId="13" xfId="3" applyFont="1" applyFill="1" applyBorder="1" applyAlignment="1">
      <alignment wrapText="1"/>
    </xf>
    <xf numFmtId="0" fontId="4" fillId="18" borderId="12" xfId="3" applyFont="1" applyFill="1" applyBorder="1" applyAlignment="1">
      <alignment wrapText="1"/>
    </xf>
    <xf numFmtId="2" fontId="12" fillId="13" borderId="0" xfId="0" applyNumberFormat="1" applyFont="1" applyFill="1" applyBorder="1" applyAlignment="1">
      <alignment horizontal="right" vertical="top" indent="3" shrinkToFit="1"/>
    </xf>
    <xf numFmtId="0" fontId="0" fillId="13" borderId="1" xfId="0" applyFill="1" applyBorder="1"/>
    <xf numFmtId="0" fontId="4" fillId="13" borderId="2" xfId="3" applyFont="1" applyFill="1" applyBorder="1" applyAlignment="1">
      <alignment wrapText="1"/>
    </xf>
    <xf numFmtId="0" fontId="4" fillId="11" borderId="13" xfId="3" applyFont="1" applyFill="1" applyBorder="1" applyAlignment="1">
      <alignment wrapText="1"/>
    </xf>
    <xf numFmtId="2" fontId="0" fillId="13" borderId="0" xfId="0" applyNumberFormat="1" applyFont="1" applyFill="1" applyAlignment="1">
      <alignment horizontal="center" wrapText="1"/>
    </xf>
    <xf numFmtId="165" fontId="0" fillId="10" borderId="0" xfId="0" applyNumberFormat="1" applyFont="1" applyFill="1" applyAlignment="1">
      <alignment horizontal="center"/>
    </xf>
    <xf numFmtId="0" fontId="0" fillId="10" borderId="1" xfId="0" applyFill="1" applyBorder="1"/>
    <xf numFmtId="0" fontId="4" fillId="17" borderId="10" xfId="3" applyFont="1" applyFill="1" applyBorder="1" applyAlignment="1">
      <alignment wrapText="1"/>
    </xf>
    <xf numFmtId="0" fontId="4" fillId="11" borderId="11" xfId="3" applyFont="1" applyFill="1" applyBorder="1" applyAlignment="1">
      <alignment wrapText="1"/>
    </xf>
    <xf numFmtId="0" fontId="4" fillId="11" borderId="12" xfId="3" applyFont="1" applyFill="1" applyBorder="1" applyAlignment="1">
      <alignment wrapText="1"/>
    </xf>
    <xf numFmtId="2" fontId="0" fillId="21" borderId="0" xfId="0" applyNumberFormat="1" applyFont="1" applyFill="1" applyAlignment="1">
      <alignment horizontal="center"/>
    </xf>
    <xf numFmtId="0" fontId="0" fillId="0" borderId="14" xfId="0" applyBorder="1"/>
    <xf numFmtId="0" fontId="5" fillId="22" borderId="0" xfId="0" applyFont="1" applyFill="1" applyAlignment="1">
      <alignment wrapText="1"/>
    </xf>
    <xf numFmtId="0" fontId="5" fillId="23" borderId="4" xfId="0" applyFont="1" applyFill="1" applyBorder="1" applyAlignment="1">
      <alignment wrapText="1"/>
    </xf>
    <xf numFmtId="0" fontId="5" fillId="22" borderId="5" xfId="0" applyFont="1" applyFill="1" applyBorder="1" applyAlignment="1">
      <alignment wrapText="1"/>
    </xf>
    <xf numFmtId="0" fontId="5" fillId="24" borderId="5" xfId="0" applyFont="1" applyFill="1" applyBorder="1" applyAlignment="1">
      <alignment wrapText="1"/>
    </xf>
    <xf numFmtId="0" fontId="5" fillId="25" borderId="5" xfId="0" applyFont="1" applyFill="1" applyBorder="1" applyAlignment="1">
      <alignment wrapText="1"/>
    </xf>
    <xf numFmtId="0" fontId="5" fillId="26" borderId="5" xfId="0" applyFont="1" applyFill="1" applyBorder="1" applyAlignment="1">
      <alignment wrapText="1"/>
    </xf>
    <xf numFmtId="0" fontId="5" fillId="27" borderId="5" xfId="0" applyFont="1" applyFill="1" applyBorder="1" applyAlignment="1">
      <alignment wrapText="1"/>
    </xf>
    <xf numFmtId="0" fontId="5" fillId="28" borderId="5" xfId="0" applyFont="1" applyFill="1" applyBorder="1" applyAlignment="1">
      <alignment wrapText="1"/>
    </xf>
    <xf numFmtId="0" fontId="5" fillId="29" borderId="5" xfId="0" applyFont="1" applyFill="1" applyBorder="1" applyAlignment="1">
      <alignment wrapText="1"/>
    </xf>
    <xf numFmtId="0" fontId="5" fillId="30" borderId="5" xfId="0" applyFont="1" applyFill="1" applyBorder="1" applyAlignment="1">
      <alignment wrapText="1"/>
    </xf>
    <xf numFmtId="0" fontId="5" fillId="31" borderId="5" xfId="0" applyFont="1" applyFill="1" applyBorder="1" applyAlignment="1">
      <alignment wrapText="1"/>
    </xf>
    <xf numFmtId="0" fontId="5" fillId="30" borderId="15" xfId="0" applyFont="1" applyFill="1" applyBorder="1" applyAlignment="1">
      <alignment wrapText="1"/>
    </xf>
    <xf numFmtId="0" fontId="5" fillId="31" borderId="16" xfId="0" applyFont="1" applyFill="1" applyBorder="1" applyAlignment="1">
      <alignment wrapText="1"/>
    </xf>
    <xf numFmtId="0" fontId="5" fillId="31" borderId="9" xfId="0" applyFont="1" applyFill="1" applyBorder="1" applyAlignment="1">
      <alignment wrapText="1"/>
    </xf>
    <xf numFmtId="0" fontId="5" fillId="32" borderId="5" xfId="0" applyFont="1" applyFill="1" applyBorder="1" applyAlignment="1">
      <alignment wrapText="1"/>
    </xf>
    <xf numFmtId="0" fontId="5" fillId="33" borderId="5" xfId="0" applyFont="1" applyFill="1" applyBorder="1" applyAlignment="1">
      <alignment wrapText="1"/>
    </xf>
    <xf numFmtId="0" fontId="7" fillId="33" borderId="5" xfId="0" applyFont="1" applyFill="1" applyBorder="1"/>
    <xf numFmtId="0" fontId="5" fillId="33" borderId="16" xfId="0" applyFont="1" applyFill="1" applyBorder="1" applyAlignment="1">
      <alignment wrapText="1"/>
    </xf>
    <xf numFmtId="0" fontId="0" fillId="0" borderId="0" xfId="0" applyFill="1"/>
    <xf numFmtId="0" fontId="5" fillId="23" borderId="5" xfId="0" applyFont="1" applyFill="1" applyBorder="1" applyAlignment="1">
      <alignment wrapText="1"/>
    </xf>
    <xf numFmtId="0" fontId="5" fillId="28" borderId="16" xfId="0" applyFont="1" applyFill="1" applyBorder="1" applyAlignment="1">
      <alignment wrapText="1"/>
    </xf>
    <xf numFmtId="0" fontId="5" fillId="28" borderId="9" xfId="0" applyFont="1" applyFill="1" applyBorder="1" applyAlignment="1">
      <alignment wrapText="1"/>
    </xf>
    <xf numFmtId="0" fontId="5" fillId="29" borderId="17" xfId="0" applyFont="1" applyFill="1" applyBorder="1" applyAlignment="1">
      <alignment wrapText="1"/>
    </xf>
    <xf numFmtId="0" fontId="5" fillId="29" borderId="15" xfId="0" applyFont="1" applyFill="1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1" borderId="0" xfId="0" applyFill="1"/>
    <xf numFmtId="0" fontId="0" fillId="13" borderId="0" xfId="0" applyFill="1"/>
    <xf numFmtId="0" fontId="4" fillId="19" borderId="18" xfId="3" applyFont="1" applyFill="1" applyBorder="1" applyAlignment="1">
      <alignment wrapText="1"/>
    </xf>
    <xf numFmtId="0" fontId="5" fillId="32" borderId="17" xfId="0" applyFont="1" applyFill="1" applyBorder="1" applyAlignment="1">
      <alignment wrapText="1"/>
    </xf>
    <xf numFmtId="0" fontId="4" fillId="13" borderId="19" xfId="3" applyFont="1" applyFill="1" applyBorder="1" applyAlignment="1">
      <alignment wrapText="1"/>
    </xf>
    <xf numFmtId="0" fontId="4" fillId="13" borderId="0" xfId="3" applyFont="1" applyFill="1" applyBorder="1" applyAlignment="1">
      <alignment wrapText="1"/>
    </xf>
    <xf numFmtId="0" fontId="4" fillId="19" borderId="13" xfId="3" applyFont="1" applyFill="1" applyBorder="1" applyAlignment="1">
      <alignment wrapText="1"/>
    </xf>
    <xf numFmtId="0" fontId="7" fillId="33" borderId="17" xfId="0" applyFont="1" applyFill="1" applyBorder="1"/>
    <xf numFmtId="0" fontId="4" fillId="13" borderId="14" xfId="3" applyFont="1" applyFill="1" applyBorder="1" applyAlignment="1">
      <alignment wrapText="1"/>
    </xf>
    <xf numFmtId="0" fontId="5" fillId="30" borderId="20" xfId="0" applyFont="1" applyFill="1" applyBorder="1" applyAlignment="1">
      <alignment wrapText="1"/>
    </xf>
    <xf numFmtId="0" fontId="4" fillId="12" borderId="12" xfId="3" applyFont="1" applyFill="1" applyBorder="1" applyAlignment="1">
      <alignment wrapText="1"/>
    </xf>
    <xf numFmtId="0" fontId="4" fillId="12" borderId="21" xfId="3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4" fillId="13" borderId="18" xfId="3" applyFont="1" applyFill="1" applyBorder="1" applyAlignment="1">
      <alignment wrapText="1"/>
    </xf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5" fillId="34" borderId="5" xfId="0" applyFont="1" applyFill="1" applyBorder="1" applyAlignment="1">
      <alignment wrapText="1"/>
    </xf>
    <xf numFmtId="0" fontId="4" fillId="10" borderId="10" xfId="3" applyFont="1" applyFill="1" applyBorder="1" applyAlignment="1">
      <alignment wrapText="1"/>
    </xf>
    <xf numFmtId="0" fontId="4" fillId="10" borderId="11" xfId="3" applyFont="1" applyFill="1" applyBorder="1" applyAlignment="1">
      <alignment wrapText="1"/>
    </xf>
    <xf numFmtId="0" fontId="5" fillId="33" borderId="17" xfId="0" applyFont="1" applyFill="1" applyBorder="1" applyAlignment="1">
      <alignment wrapText="1"/>
    </xf>
    <xf numFmtId="0" fontId="4" fillId="19" borderId="11" xfId="3" applyFont="1" applyFill="1" applyBorder="1" applyAlignment="1">
      <alignment wrapText="1"/>
    </xf>
    <xf numFmtId="0" fontId="5" fillId="32" borderId="23" xfId="0" applyFont="1" applyFill="1" applyBorder="1" applyAlignment="1">
      <alignment wrapText="1"/>
    </xf>
    <xf numFmtId="0" fontId="5" fillId="32" borderId="15" xfId="0" applyFont="1" applyFill="1" applyBorder="1" applyAlignment="1">
      <alignment wrapText="1"/>
    </xf>
    <xf numFmtId="0" fontId="4" fillId="12" borderId="24" xfId="3" applyFont="1" applyFill="1" applyBorder="1" applyAlignment="1">
      <alignment wrapText="1"/>
    </xf>
    <xf numFmtId="0" fontId="13" fillId="13" borderId="25" xfId="3" applyFont="1" applyFill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5" fillId="31" borderId="28" xfId="0" applyFont="1" applyFill="1" applyBorder="1" applyAlignment="1">
      <alignment wrapText="1"/>
    </xf>
    <xf numFmtId="0" fontId="5" fillId="29" borderId="22" xfId="0" applyFont="1" applyFill="1" applyBorder="1" applyAlignment="1">
      <alignment wrapText="1"/>
    </xf>
    <xf numFmtId="0" fontId="14" fillId="29" borderId="25" xfId="0" applyFont="1" applyFill="1" applyBorder="1" applyAlignment="1">
      <alignment wrapText="1"/>
    </xf>
    <xf numFmtId="0" fontId="14" fillId="33" borderId="25" xfId="0" applyFont="1" applyFill="1" applyBorder="1" applyAlignment="1">
      <alignment wrapText="1"/>
    </xf>
    <xf numFmtId="0" fontId="13" fillId="11" borderId="25" xfId="3" applyFont="1" applyFill="1" applyBorder="1" applyAlignment="1">
      <alignment wrapText="1"/>
    </xf>
    <xf numFmtId="0" fontId="15" fillId="0" borderId="6" xfId="0" applyFont="1" applyBorder="1" applyAlignment="1">
      <alignment horizontal="left" vertical="top" wrapText="1"/>
    </xf>
    <xf numFmtId="2" fontId="9" fillId="6" borderId="8" xfId="0" applyNumberFormat="1" applyFont="1" applyFill="1" applyBorder="1" applyAlignment="1">
      <alignment horizontal="right" vertical="top" indent="3" shrinkToFit="1"/>
    </xf>
    <xf numFmtId="0" fontId="11" fillId="5" borderId="6" xfId="0" applyFont="1" applyFill="1" applyBorder="1" applyAlignment="1">
      <alignment horizontal="left" vertical="top" wrapText="1"/>
    </xf>
    <xf numFmtId="2" fontId="0" fillId="6" borderId="6" xfId="0" applyNumberFormat="1" applyFill="1" applyBorder="1" applyAlignment="1">
      <alignment horizontal="left" vertical="top"/>
    </xf>
    <xf numFmtId="0" fontId="10" fillId="5" borderId="6" xfId="0" applyFont="1" applyFill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5" borderId="6" xfId="0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5" borderId="6" xfId="0" applyFont="1" applyFill="1" applyBorder="1" applyAlignment="1">
      <alignment horizontal="left" vertical="top" wrapText="1"/>
    </xf>
    <xf numFmtId="2" fontId="0" fillId="0" borderId="0" xfId="0" applyNumberFormat="1" applyFill="1" applyAlignment="1">
      <alignment horizontal="center" wrapText="1"/>
    </xf>
    <xf numFmtId="2" fontId="0" fillId="0" borderId="0" xfId="0" applyNumberFormat="1" applyFill="1" applyAlignment="1">
      <alignment horizontal="center"/>
    </xf>
    <xf numFmtId="2" fontId="12" fillId="35" borderId="6" xfId="0" applyNumberFormat="1" applyFont="1" applyFill="1" applyBorder="1" applyAlignment="1">
      <alignment horizontal="left" vertical="top" indent="2" shrinkToFit="1"/>
    </xf>
    <xf numFmtId="2" fontId="12" fillId="35" borderId="8" xfId="0" applyNumberFormat="1" applyFont="1" applyFill="1" applyBorder="1" applyAlignment="1">
      <alignment horizontal="left" vertical="top" indent="2" shrinkToFit="1"/>
    </xf>
    <xf numFmtId="2" fontId="12" fillId="36" borderId="8" xfId="0" applyNumberFormat="1" applyFont="1" applyFill="1" applyBorder="1" applyAlignment="1">
      <alignment horizontal="left" vertical="top" indent="2" shrinkToFit="1"/>
    </xf>
    <xf numFmtId="2" fontId="12" fillId="37" borderId="8" xfId="0" applyNumberFormat="1" applyFont="1" applyFill="1" applyBorder="1" applyAlignment="1">
      <alignment horizontal="left" vertical="top" indent="2" shrinkToFit="1"/>
    </xf>
    <xf numFmtId="2" fontId="12" fillId="35" borderId="8" xfId="0" applyNumberFormat="1" applyFont="1" applyFill="1" applyBorder="1" applyAlignment="1">
      <alignment vertical="top" shrinkToFit="1"/>
    </xf>
    <xf numFmtId="2" fontId="12" fillId="38" borderId="8" xfId="0" applyNumberFormat="1" applyFont="1" applyFill="1" applyBorder="1" applyAlignment="1">
      <alignment horizontal="left" vertical="top" indent="2" shrinkToFit="1"/>
    </xf>
    <xf numFmtId="165" fontId="12" fillId="35" borderId="8" xfId="0" applyNumberFormat="1" applyFont="1" applyFill="1" applyBorder="1" applyAlignment="1">
      <alignment horizontal="left" vertical="top" indent="2" shrinkToFit="1"/>
    </xf>
    <xf numFmtId="0" fontId="18" fillId="0" borderId="6" xfId="0" applyFont="1" applyBorder="1" applyAlignment="1">
      <alignment horizontal="left" vertical="top" wrapText="1"/>
    </xf>
    <xf numFmtId="0" fontId="18" fillId="39" borderId="6" xfId="0" applyFont="1" applyFill="1" applyBorder="1" applyAlignment="1">
      <alignment horizontal="left" vertical="top" wrapText="1"/>
    </xf>
    <xf numFmtId="0" fontId="18" fillId="40" borderId="6" xfId="0" applyFont="1" applyFill="1" applyBorder="1" applyAlignment="1">
      <alignment horizontal="left" vertical="top" wrapText="1"/>
    </xf>
    <xf numFmtId="0" fontId="18" fillId="6" borderId="6" xfId="0" applyFont="1" applyFill="1" applyBorder="1" applyAlignment="1">
      <alignment horizontal="left" vertical="top" wrapText="1"/>
    </xf>
    <xf numFmtId="0" fontId="18" fillId="0" borderId="7" xfId="0" applyFont="1" applyFill="1" applyBorder="1" applyAlignment="1">
      <alignment horizontal="left" vertical="top" wrapText="1"/>
    </xf>
    <xf numFmtId="0" fontId="17" fillId="0" borderId="7" xfId="0" applyFont="1" applyFill="1" applyBorder="1" applyAlignment="1">
      <alignment horizontal="left" vertical="top" wrapText="1"/>
    </xf>
    <xf numFmtId="2" fontId="12" fillId="0" borderId="0" xfId="0" applyNumberFormat="1" applyFont="1" applyFill="1" applyBorder="1" applyAlignment="1">
      <alignment horizontal="center" vertical="top" shrinkToFit="1"/>
    </xf>
    <xf numFmtId="165" fontId="12" fillId="0" borderId="0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6" borderId="0" xfId="0" applyFill="1"/>
    <xf numFmtId="0" fontId="0" fillId="41" borderId="0" xfId="0" applyFill="1"/>
    <xf numFmtId="0" fontId="0" fillId="39" borderId="0" xfId="0" applyFill="1"/>
    <xf numFmtId="0" fontId="19" fillId="42" borderId="0" xfId="0" applyFont="1" applyFill="1"/>
    <xf numFmtId="166" fontId="0" fillId="0" borderId="0" xfId="0" applyNumberFormat="1" applyAlignment="1">
      <alignment horizontal="center"/>
    </xf>
    <xf numFmtId="166" fontId="0" fillId="6" borderId="0" xfId="0" applyNumberFormat="1" applyFill="1" applyAlignment="1">
      <alignment horizontal="center"/>
    </xf>
    <xf numFmtId="2" fontId="0" fillId="41" borderId="0" xfId="0" applyNumberFormat="1" applyFill="1" applyAlignment="1">
      <alignment horizontal="center"/>
    </xf>
    <xf numFmtId="2" fontId="0" fillId="39" borderId="0" xfId="0" applyNumberFormat="1" applyFill="1" applyAlignment="1">
      <alignment horizontal="center"/>
    </xf>
    <xf numFmtId="2" fontId="19" fillId="42" borderId="0" xfId="0" applyNumberFormat="1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4" fillId="0" borderId="0" xfId="3" applyFont="1" applyFill="1" applyBorder="1" applyAlignment="1">
      <alignment wrapText="1"/>
    </xf>
    <xf numFmtId="0" fontId="4" fillId="8" borderId="10" xfId="3" applyFont="1" applyFill="1" applyBorder="1" applyAlignment="1">
      <alignment wrapText="1"/>
    </xf>
    <xf numFmtId="0" fontId="4" fillId="14" borderId="10" xfId="3" applyFont="1" applyFill="1" applyBorder="1" applyAlignment="1">
      <alignment wrapText="1"/>
    </xf>
    <xf numFmtId="0" fontId="4" fillId="15" borderId="10" xfId="3" applyFont="1" applyFill="1" applyBorder="1" applyAlignment="1">
      <alignment wrapText="1"/>
    </xf>
    <xf numFmtId="0" fontId="4" fillId="16" borderId="10" xfId="3" applyFont="1" applyFill="1" applyBorder="1" applyAlignment="1">
      <alignment wrapText="1"/>
    </xf>
    <xf numFmtId="0" fontId="4" fillId="12" borderId="10" xfId="3" applyFont="1" applyFill="1" applyBorder="1" applyAlignment="1">
      <alignment wrapText="1"/>
    </xf>
    <xf numFmtId="0" fontId="4" fillId="18" borderId="24" xfId="3" applyFont="1" applyFill="1" applyBorder="1" applyAlignment="1">
      <alignment wrapText="1"/>
    </xf>
    <xf numFmtId="0" fontId="4" fillId="18" borderId="30" xfId="3" applyFont="1" applyFill="1" applyBorder="1" applyAlignment="1">
      <alignment wrapText="1"/>
    </xf>
    <xf numFmtId="0" fontId="4" fillId="19" borderId="31" xfId="3" applyFont="1" applyFill="1" applyBorder="1" applyAlignment="1">
      <alignment wrapText="1"/>
    </xf>
    <xf numFmtId="0" fontId="4" fillId="19" borderId="10" xfId="3" applyFont="1" applyFill="1" applyBorder="1" applyAlignment="1">
      <alignment wrapText="1"/>
    </xf>
    <xf numFmtId="0" fontId="4" fillId="13" borderId="10" xfId="3" applyFont="1" applyFill="1" applyBorder="1" applyAlignment="1">
      <alignment wrapText="1"/>
    </xf>
    <xf numFmtId="0" fontId="4" fillId="14" borderId="9" xfId="3" applyFont="1" applyFill="1" applyBorder="1" applyAlignment="1">
      <alignment wrapText="1"/>
    </xf>
    <xf numFmtId="0" fontId="4" fillId="8" borderId="9" xfId="3" applyFont="1" applyFill="1" applyBorder="1" applyAlignment="1">
      <alignment wrapText="1"/>
    </xf>
    <xf numFmtId="0" fontId="4" fillId="15" borderId="9" xfId="3" applyFont="1" applyFill="1" applyBorder="1" applyAlignment="1">
      <alignment wrapText="1"/>
    </xf>
    <xf numFmtId="0" fontId="4" fillId="16" borderId="9" xfId="3" applyFont="1" applyFill="1" applyBorder="1" applyAlignment="1">
      <alignment wrapText="1"/>
    </xf>
    <xf numFmtId="0" fontId="4" fillId="10" borderId="9" xfId="3" applyFont="1" applyFill="1" applyBorder="1" applyAlignment="1">
      <alignment wrapText="1"/>
    </xf>
    <xf numFmtId="0" fontId="4" fillId="11" borderId="9" xfId="3" applyFont="1" applyFill="1" applyBorder="1" applyAlignment="1">
      <alignment wrapText="1"/>
    </xf>
    <xf numFmtId="0" fontId="4" fillId="12" borderId="9" xfId="3" applyFont="1" applyFill="1" applyBorder="1" applyAlignment="1">
      <alignment wrapText="1"/>
    </xf>
    <xf numFmtId="0" fontId="4" fillId="13" borderId="9" xfId="3" applyFont="1" applyFill="1" applyBorder="1" applyAlignment="1">
      <alignment wrapText="1"/>
    </xf>
    <xf numFmtId="1" fontId="2" fillId="0" borderId="0" xfId="0" applyNumberFormat="1" applyFont="1" applyAlignment="1">
      <alignment horizontal="center"/>
    </xf>
    <xf numFmtId="0" fontId="4" fillId="8" borderId="0" xfId="3" applyFont="1" applyFill="1" applyBorder="1" applyAlignment="1">
      <alignment wrapText="1"/>
    </xf>
    <xf numFmtId="0" fontId="4" fillId="9" borderId="0" xfId="3" applyFont="1" applyFill="1" applyBorder="1" applyAlignment="1">
      <alignment wrapText="1"/>
    </xf>
    <xf numFmtId="0" fontId="4" fillId="11" borderId="0" xfId="3" applyFont="1" applyFill="1" applyBorder="1" applyAlignment="1">
      <alignment wrapText="1"/>
    </xf>
    <xf numFmtId="0" fontId="4" fillId="10" borderId="0" xfId="3" applyFont="1" applyFill="1" applyBorder="1" applyAlignment="1">
      <alignment wrapText="1"/>
    </xf>
    <xf numFmtId="0" fontId="4" fillId="12" borderId="0" xfId="3" applyFont="1" applyFill="1" applyBorder="1" applyAlignment="1">
      <alignment wrapText="1"/>
    </xf>
    <xf numFmtId="2" fontId="0" fillId="8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20" fillId="8" borderId="0" xfId="0" applyNumberFormat="1" applyFont="1" applyFill="1" applyAlignment="1">
      <alignment horizontal="center"/>
    </xf>
    <xf numFmtId="0" fontId="0" fillId="13" borderId="0" xfId="0" applyFill="1" applyBorder="1"/>
    <xf numFmtId="2" fontId="0" fillId="13" borderId="0" xfId="0" applyNumberFormat="1" applyFill="1" applyAlignment="1">
      <alignment horizontal="center" wrapText="1"/>
    </xf>
    <xf numFmtId="2" fontId="12" fillId="13" borderId="0" xfId="0" applyNumberFormat="1" applyFont="1" applyFill="1" applyBorder="1" applyAlignment="1">
      <alignment horizontal="center" vertical="top" shrinkToFit="1"/>
    </xf>
    <xf numFmtId="2" fontId="12" fillId="8" borderId="0" xfId="0" applyNumberFormat="1" applyFont="1" applyFill="1" applyBorder="1" applyAlignment="1">
      <alignment horizontal="center" vertical="top" shrinkToFit="1"/>
    </xf>
    <xf numFmtId="2" fontId="12" fillId="9" borderId="0" xfId="0" applyNumberFormat="1" applyFont="1" applyFill="1" applyBorder="1" applyAlignment="1">
      <alignment horizontal="center" vertical="top" shrinkToFit="1"/>
    </xf>
    <xf numFmtId="0" fontId="0" fillId="9" borderId="0" xfId="0" applyFill="1" applyBorder="1"/>
    <xf numFmtId="2" fontId="12" fillId="11" borderId="0" xfId="0" applyNumberFormat="1" applyFont="1" applyFill="1" applyBorder="1" applyAlignment="1">
      <alignment horizontal="center" vertical="top" shrinkToFit="1"/>
    </xf>
    <xf numFmtId="2" fontId="12" fillId="10" borderId="0" xfId="0" applyNumberFormat="1" applyFont="1" applyFill="1" applyBorder="1" applyAlignment="1">
      <alignment horizontal="center" vertical="top" shrinkToFit="1"/>
    </xf>
    <xf numFmtId="165" fontId="12" fillId="11" borderId="0" xfId="0" applyNumberFormat="1" applyFont="1" applyFill="1" applyBorder="1" applyAlignment="1">
      <alignment horizontal="center" vertical="top" shrinkToFit="1"/>
    </xf>
    <xf numFmtId="2" fontId="12" fillId="12" borderId="0" xfId="0" applyNumberFormat="1" applyFont="1" applyFill="1" applyBorder="1" applyAlignment="1">
      <alignment horizontal="center" vertical="top" shrinkToFit="1"/>
    </xf>
    <xf numFmtId="166" fontId="0" fillId="8" borderId="0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166" fontId="0" fillId="9" borderId="0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166" fontId="0" fillId="10" borderId="0" xfId="0" applyNumberFormat="1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0" fontId="0" fillId="11" borderId="0" xfId="0" applyFill="1" applyBorder="1"/>
    <xf numFmtId="2" fontId="19" fillId="12" borderId="0" xfId="0" applyNumberFormat="1" applyFon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166" fontId="0" fillId="13" borderId="0" xfId="0" applyNumberFormat="1" applyFill="1" applyBorder="1" applyAlignment="1">
      <alignment horizontal="center"/>
    </xf>
    <xf numFmtId="0" fontId="0" fillId="10" borderId="0" xfId="0" applyFill="1" applyBorder="1"/>
    <xf numFmtId="0" fontId="0" fillId="0" borderId="32" xfId="0" applyBorder="1"/>
    <xf numFmtId="0" fontId="21" fillId="12" borderId="9" xfId="3" applyFont="1" applyFill="1" applyBorder="1" applyAlignment="1">
      <alignment wrapText="1"/>
    </xf>
    <xf numFmtId="0" fontId="21" fillId="13" borderId="9" xfId="3" applyFont="1" applyFill="1" applyBorder="1" applyAlignment="1">
      <alignment wrapText="1"/>
    </xf>
    <xf numFmtId="0" fontId="21" fillId="11" borderId="9" xfId="3" applyFont="1" applyFill="1" applyBorder="1" applyAlignment="1">
      <alignment wrapText="1"/>
    </xf>
    <xf numFmtId="0" fontId="22" fillId="11" borderId="0" xfId="3" applyFont="1" applyFill="1" applyBorder="1" applyAlignment="1">
      <alignment wrapText="1"/>
    </xf>
    <xf numFmtId="0" fontId="22" fillId="13" borderId="0" xfId="3" applyFont="1" applyFill="1" applyBorder="1" applyAlignment="1">
      <alignment wrapText="1"/>
    </xf>
    <xf numFmtId="0" fontId="22" fillId="12" borderId="0" xfId="3" applyFont="1" applyFill="1" applyBorder="1" applyAlignment="1">
      <alignment wrapText="1"/>
    </xf>
    <xf numFmtId="0" fontId="0" fillId="43" borderId="0" xfId="0" applyFill="1"/>
    <xf numFmtId="0" fontId="22" fillId="10" borderId="0" xfId="3" applyFont="1" applyFill="1" applyBorder="1" applyAlignment="1">
      <alignment wrapText="1"/>
    </xf>
    <xf numFmtId="0" fontId="4" fillId="42" borderId="0" xfId="3" applyFont="1" applyFill="1" applyBorder="1" applyAlignment="1">
      <alignment wrapText="1"/>
    </xf>
    <xf numFmtId="0" fontId="4" fillId="44" borderId="0" xfId="3" applyFont="1" applyFill="1" applyBorder="1" applyAlignment="1">
      <alignment wrapText="1"/>
    </xf>
    <xf numFmtId="0" fontId="21" fillId="44" borderId="9" xfId="3" applyFont="1" applyFill="1" applyBorder="1" applyAlignment="1">
      <alignment wrapText="1"/>
    </xf>
    <xf numFmtId="0" fontId="22" fillId="44" borderId="0" xfId="3" applyFont="1" applyFill="1" applyBorder="1" applyAlignment="1">
      <alignment wrapText="1"/>
    </xf>
    <xf numFmtId="0" fontId="0" fillId="45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4" fillId="46" borderId="0" xfId="3" applyFont="1" applyFill="1" applyBorder="1" applyAlignment="1">
      <alignment wrapText="1"/>
    </xf>
    <xf numFmtId="0" fontId="4" fillId="48" borderId="0" xfId="3" applyFont="1" applyFill="1" applyBorder="1" applyAlignment="1">
      <alignment wrapText="1"/>
    </xf>
    <xf numFmtId="0" fontId="4" fillId="50" borderId="0" xfId="3" applyFont="1" applyFill="1" applyBorder="1" applyAlignment="1">
      <alignment wrapText="1"/>
    </xf>
    <xf numFmtId="1" fontId="0" fillId="0" borderId="0" xfId="0" applyNumberFormat="1"/>
    <xf numFmtId="2" fontId="0" fillId="52" borderId="9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52" borderId="33" xfId="0" applyNumberFormat="1" applyFill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0" fontId="0" fillId="44" borderId="0" xfId="0" applyFill="1"/>
    <xf numFmtId="0" fontId="0" fillId="53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">
    <cellStyle name="Comma" xfId="1" builtinId="3"/>
    <cellStyle name="Normal" xfId="0" builtinId="0"/>
    <cellStyle name="Normal_Part1_1" xfId="3" xr:uid="{1C5A3C5A-BA02-D34D-A618-0A999BC11F6B}"/>
    <cellStyle name="Percent" xfId="2" builtinId="5"/>
  </cellStyles>
  <dxfs count="0"/>
  <tableStyles count="0" defaultTableStyle="TableStyleMedium2" defaultPivotStyle="PivotStyleLight16"/>
  <colors>
    <mruColors>
      <color rgb="FFFF1A00"/>
      <color rgb="FFFFC700"/>
      <color rgb="FFFF6400"/>
      <color rgb="FFFFFF00"/>
      <color rgb="FFFF9600"/>
      <color rgb="FFFF39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7 HLp distribution 2007 vs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Ranking play sheet'!$K$82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'First Ranking play sheet'!$J$83:$J$88</c:f>
              <c:strCache>
                <c:ptCount val="6"/>
                <c:pt idx="0">
                  <c:v>&gt;2.4</c:v>
                </c:pt>
                <c:pt idx="1">
                  <c:v>2</c:v>
                </c:pt>
                <c:pt idx="2">
                  <c:v>1.8</c:v>
                </c:pt>
                <c:pt idx="3">
                  <c:v>1.6</c:v>
                </c:pt>
                <c:pt idx="4">
                  <c:v>1.4</c:v>
                </c:pt>
                <c:pt idx="5">
                  <c:v>&lt;1.4</c:v>
                </c:pt>
              </c:strCache>
            </c:strRef>
          </c:cat>
          <c:val>
            <c:numRef>
              <c:f>'First Ranking play sheet'!$K$83:$K$88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6-0943-9D0E-D216402EB990}"/>
            </c:ext>
          </c:extLst>
        </c:ser>
        <c:ser>
          <c:idx val="1"/>
          <c:order val="1"/>
          <c:tx>
            <c:strRef>
              <c:f>'First Ranking play sheet'!$L$82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'First Ranking play sheet'!$J$83:$J$88</c:f>
              <c:strCache>
                <c:ptCount val="6"/>
                <c:pt idx="0">
                  <c:v>&gt;2.4</c:v>
                </c:pt>
                <c:pt idx="1">
                  <c:v>2</c:v>
                </c:pt>
                <c:pt idx="2">
                  <c:v>1.8</c:v>
                </c:pt>
                <c:pt idx="3">
                  <c:v>1.6</c:v>
                </c:pt>
                <c:pt idx="4">
                  <c:v>1.4</c:v>
                </c:pt>
                <c:pt idx="5">
                  <c:v>&lt;1.4</c:v>
                </c:pt>
              </c:strCache>
            </c:strRef>
          </c:cat>
          <c:val>
            <c:numRef>
              <c:f>'First Ranking play sheet'!$L$83:$L$88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6-0943-9D0E-D216402E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368591"/>
        <c:axId val="377629776"/>
      </c:barChart>
      <c:catAx>
        <c:axId val="167836859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29776"/>
        <c:crosses val="autoZero"/>
        <c:auto val="1"/>
        <c:lblAlgn val="ctr"/>
        <c:lblOffset val="100"/>
        <c:noMultiLvlLbl val="0"/>
      </c:catAx>
      <c:valAx>
        <c:axId val="377629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6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'07-19 ranking calculations'!$BM$13</c:f>
              <c:strCache>
                <c:ptCount val="1"/>
                <c:pt idx="0">
                  <c:v>HLp &gt; 2.4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calculations'!$BN$13:$BZ$13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4-4545-9509-425511E6AD96}"/>
            </c:ext>
          </c:extLst>
        </c:ser>
        <c:ser>
          <c:idx val="1"/>
          <c:order val="1"/>
          <c:tx>
            <c:strRef>
              <c:f>'07-19 ranking calculations'!$BM$14</c:f>
              <c:strCache>
                <c:ptCount val="1"/>
                <c:pt idx="0">
                  <c:v>HLp 2.0-2.39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calculations'!$BN$14:$BZ$14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4-4545-9509-425511E6AD96}"/>
            </c:ext>
          </c:extLst>
        </c:ser>
        <c:ser>
          <c:idx val="2"/>
          <c:order val="2"/>
          <c:tx>
            <c:strRef>
              <c:f>'07-19 ranking calculations'!$BM$15</c:f>
              <c:strCache>
                <c:ptCount val="1"/>
                <c:pt idx="0">
                  <c:v>HLp 1.8 - 1.99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calculations'!$BN$15:$BZ$15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4-4545-9509-425511E6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262895"/>
        <c:axId val="1448874127"/>
      </c:barChart>
      <c:catAx>
        <c:axId val="144826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74127"/>
        <c:crosses val="autoZero"/>
        <c:auto val="1"/>
        <c:lblAlgn val="ctr"/>
        <c:lblOffset val="100"/>
        <c:noMultiLvlLbl val="0"/>
      </c:catAx>
      <c:valAx>
        <c:axId val="14488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'07-19 ranking calculations'!$BM$13</c:f>
              <c:strCache>
                <c:ptCount val="1"/>
                <c:pt idx="0">
                  <c:v>HLp &gt; 2.4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calculations'!$BN$13:$BZ$13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D-644F-9E98-42A137833C30}"/>
            </c:ext>
          </c:extLst>
        </c:ser>
        <c:ser>
          <c:idx val="1"/>
          <c:order val="1"/>
          <c:tx>
            <c:strRef>
              <c:f>'07-19 ranking calculations'!$BM$14</c:f>
              <c:strCache>
                <c:ptCount val="1"/>
                <c:pt idx="0">
                  <c:v>HLp 2.0-2.39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calculations'!$BN$14:$BZ$14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D-644F-9E98-42A137833C30}"/>
            </c:ext>
          </c:extLst>
        </c:ser>
        <c:ser>
          <c:idx val="2"/>
          <c:order val="2"/>
          <c:tx>
            <c:strRef>
              <c:f>'07-19 ranking calculations'!$BM$15</c:f>
              <c:strCache>
                <c:ptCount val="1"/>
                <c:pt idx="0">
                  <c:v>HLp 1.8 - 1.99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calculations'!$BN$15:$BZ$15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D-644F-9E98-42A137833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448262895"/>
        <c:axId val="1448874127"/>
      </c:barChart>
      <c:catAx>
        <c:axId val="144826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74127"/>
        <c:crosses val="autoZero"/>
        <c:auto val="1"/>
        <c:lblAlgn val="ctr"/>
        <c:lblOffset val="100"/>
        <c:noMultiLvlLbl val="0"/>
      </c:catAx>
      <c:valAx>
        <c:axId val="14488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604111986001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'07-19 ranking calculations'!$BM$14</c:f>
              <c:strCache>
                <c:ptCount val="1"/>
                <c:pt idx="0">
                  <c:v>HLp 2.0-2.39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calculations'!$BN$14:$BZ$14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9-D641-89D1-72B70A5530C0}"/>
            </c:ext>
          </c:extLst>
        </c:ser>
        <c:ser>
          <c:idx val="1"/>
          <c:order val="1"/>
          <c:tx>
            <c:strRef>
              <c:f>'07-19 ranking calculations'!$BM$15</c:f>
              <c:strCache>
                <c:ptCount val="1"/>
                <c:pt idx="0">
                  <c:v>HLp 1.8 - 1.99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calculations'!$BN$15:$BZ$15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9-D641-89D1-72B70A553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789232"/>
        <c:axId val="324299120"/>
      </c:barChart>
      <c:catAx>
        <c:axId val="3247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99120"/>
        <c:crosses val="autoZero"/>
        <c:auto val="1"/>
        <c:lblAlgn val="ctr"/>
        <c:lblOffset val="100"/>
        <c:noMultiLvlLbl val="0"/>
      </c:catAx>
      <c:valAx>
        <c:axId val="3242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calculations'!$BM$13</c:f>
              <c:strCache>
                <c:ptCount val="1"/>
                <c:pt idx="0">
                  <c:v>HLp &gt; 2.4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calculations'!$BN$13:$BZ$13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3-BA40-97EA-22D5498D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093759"/>
        <c:axId val="1448306447"/>
      </c:barChart>
      <c:catAx>
        <c:axId val="144909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06447"/>
        <c:crosses val="autoZero"/>
        <c:auto val="1"/>
        <c:lblAlgn val="ctr"/>
        <c:lblOffset val="100"/>
        <c:noMultiLvlLbl val="0"/>
      </c:catAx>
      <c:valAx>
        <c:axId val="14483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9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calculations'!$BM$46</c:f>
              <c:strCache>
                <c:ptCount val="1"/>
                <c:pt idx="0">
                  <c:v>1.8-2.4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calculations'!$BN$46:$BZ$46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14</c:v>
                </c:pt>
                <c:pt idx="10">
                  <c:v>20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F-9743-9592-A8FA9420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0927"/>
        <c:axId val="41232575"/>
      </c:barChart>
      <c:catAx>
        <c:axId val="4123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75"/>
        <c:crosses val="autoZero"/>
        <c:auto val="1"/>
        <c:lblAlgn val="ctr"/>
        <c:lblOffset val="100"/>
        <c:noMultiLvlLbl val="0"/>
      </c:catAx>
      <c:valAx>
        <c:axId val="412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calculations'!$BM$40</c:f>
              <c:strCache>
                <c:ptCount val="1"/>
                <c:pt idx="0">
                  <c:v>2.4+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calculations'!$BN$40:$BZ$40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B-2D45-86A2-73A29381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324704"/>
        <c:axId val="1921258240"/>
      </c:barChart>
      <c:catAx>
        <c:axId val="19213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58240"/>
        <c:crosses val="autoZero"/>
        <c:auto val="1"/>
        <c:lblAlgn val="ctr"/>
        <c:lblOffset val="100"/>
        <c:noMultiLvlLbl val="0"/>
      </c:catAx>
      <c:valAx>
        <c:axId val="19212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</a:t>
            </a:r>
            <a:r>
              <a:rPr lang="en-US" baseline="0">
                <a:solidFill>
                  <a:srgbClr val="FF1A00"/>
                </a:solidFill>
              </a:rPr>
              <a:t>6 </a:t>
            </a:r>
            <a:r>
              <a:rPr lang="en-US">
                <a:solidFill>
                  <a:srgbClr val="FF1A00"/>
                </a:solidFill>
              </a:rPr>
              <a:t>- Relative increase of 1.8</a:t>
            </a:r>
            <a:r>
              <a:rPr lang="en-US" baseline="0">
                <a:solidFill>
                  <a:srgbClr val="FF1A00"/>
                </a:solidFill>
              </a:rPr>
              <a:t> &lt; HLp &lt; 2.4 versus HLp &gt; 2.4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calculations'!$BM$49</c:f>
              <c:strCache>
                <c:ptCount val="1"/>
                <c:pt idx="0">
                  <c:v>2.4+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'07-19 ranking calculations'!$BN$48:$BZ$48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calculations'!$BN$49:$BZ$49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E-9D4E-B649-ABBE1515F0E7}"/>
            </c:ext>
          </c:extLst>
        </c:ser>
        <c:ser>
          <c:idx val="1"/>
          <c:order val="1"/>
          <c:tx>
            <c:strRef>
              <c:f>'07-19 ranking calculations'!$BM$50</c:f>
              <c:strCache>
                <c:ptCount val="1"/>
                <c:pt idx="0">
                  <c:v>1.8-2.4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'07-19 ranking calculations'!$BN$48:$BZ$48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calculations'!$BN$50:$BZ$50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14</c:v>
                </c:pt>
                <c:pt idx="10">
                  <c:v>20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E-9D4E-B649-ABBE1515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6591"/>
        <c:axId val="30489184"/>
      </c:barChart>
      <c:catAx>
        <c:axId val="411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9184"/>
        <c:crosses val="autoZero"/>
        <c:auto val="1"/>
        <c:lblAlgn val="ctr"/>
        <c:lblOffset val="100"/>
        <c:noMultiLvlLbl val="0"/>
      </c:catAx>
      <c:valAx>
        <c:axId val="304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</a:t>
            </a:r>
            <a:r>
              <a:rPr lang="en-US" baseline="0">
                <a:solidFill>
                  <a:srgbClr val="FF1A00"/>
                </a:solidFill>
              </a:rPr>
              <a:t>6 </a:t>
            </a:r>
            <a:r>
              <a:rPr lang="en-US">
                <a:solidFill>
                  <a:srgbClr val="FF1A00"/>
                </a:solidFill>
              </a:rPr>
              <a:t>- Relative increase of 1.8</a:t>
            </a:r>
            <a:r>
              <a:rPr lang="en-US" baseline="0">
                <a:solidFill>
                  <a:srgbClr val="FF1A00"/>
                </a:solidFill>
              </a:rPr>
              <a:t> &lt; HLp &lt; 2.4 versus HLp &gt; 2.4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calculations'!$BM$49</c:f>
              <c:strCache>
                <c:ptCount val="1"/>
                <c:pt idx="0">
                  <c:v>2.4+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'07-19 ranking calculations'!$BN$48:$BZ$48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calculations'!$BN$49:$BZ$49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3-E347-BC1D-8E9E7F840765}"/>
            </c:ext>
          </c:extLst>
        </c:ser>
        <c:ser>
          <c:idx val="1"/>
          <c:order val="1"/>
          <c:tx>
            <c:strRef>
              <c:f>'07-19 ranking calculations'!$BM$50</c:f>
              <c:strCache>
                <c:ptCount val="1"/>
                <c:pt idx="0">
                  <c:v>1.8-2.4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'07-19 ranking calculations'!$BN$48:$BZ$48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calculations'!$BN$50:$BZ$50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14</c:v>
                </c:pt>
                <c:pt idx="10">
                  <c:v>20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3-E347-BC1D-8E9E7F84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6591"/>
        <c:axId val="30489184"/>
      </c:barChart>
      <c:catAx>
        <c:axId val="411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9184"/>
        <c:crosses val="autoZero"/>
        <c:auto val="1"/>
        <c:lblAlgn val="ctr"/>
        <c:lblOffset val="100"/>
        <c:noMultiLvlLbl val="0"/>
      </c:catAx>
      <c:valAx>
        <c:axId val="304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2007 vs 2019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Ranking play sheet'!$K$82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'First Ranking play sheet'!$J$83:$J$88</c:f>
              <c:strCache>
                <c:ptCount val="6"/>
                <c:pt idx="0">
                  <c:v>&gt;2.4</c:v>
                </c:pt>
                <c:pt idx="1">
                  <c:v>2</c:v>
                </c:pt>
                <c:pt idx="2">
                  <c:v>1.8</c:v>
                </c:pt>
                <c:pt idx="3">
                  <c:v>1.6</c:v>
                </c:pt>
                <c:pt idx="4">
                  <c:v>1.4</c:v>
                </c:pt>
                <c:pt idx="5">
                  <c:v>&lt;1.4</c:v>
                </c:pt>
              </c:strCache>
            </c:strRef>
          </c:cat>
          <c:val>
            <c:numRef>
              <c:f>'First Ranking play sheet'!$K$83:$K$88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C-C442-BA6A-BE0D7468A67B}"/>
            </c:ext>
          </c:extLst>
        </c:ser>
        <c:ser>
          <c:idx val="1"/>
          <c:order val="1"/>
          <c:tx>
            <c:strRef>
              <c:f>'First Ranking play sheet'!$L$82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'First Ranking play sheet'!$J$83:$J$88</c:f>
              <c:strCache>
                <c:ptCount val="6"/>
                <c:pt idx="0">
                  <c:v>&gt;2.4</c:v>
                </c:pt>
                <c:pt idx="1">
                  <c:v>2</c:v>
                </c:pt>
                <c:pt idx="2">
                  <c:v>1.8</c:v>
                </c:pt>
                <c:pt idx="3">
                  <c:v>1.6</c:v>
                </c:pt>
                <c:pt idx="4">
                  <c:v>1.4</c:v>
                </c:pt>
                <c:pt idx="5">
                  <c:v>&lt;1.4</c:v>
                </c:pt>
              </c:strCache>
            </c:strRef>
          </c:cat>
          <c:val>
            <c:numRef>
              <c:f>'First Ranking play sheet'!$L$83:$L$88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C-C442-BA6A-BE0D7468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582192"/>
        <c:axId val="359577456"/>
      </c:barChart>
      <c:catAx>
        <c:axId val="359582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7456"/>
        <c:crosses val="autoZero"/>
        <c:auto val="1"/>
        <c:lblAlgn val="ctr"/>
        <c:lblOffset val="100"/>
        <c:noMultiLvlLbl val="0"/>
      </c:catAx>
      <c:valAx>
        <c:axId val="359577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calculations'!$B$33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'07-19 ranking calculations'!$C$33:$O$33</c:f>
              <c:numCache>
                <c:formatCode>0.00</c:formatCode>
                <c:ptCount val="13"/>
                <c:pt idx="0">
                  <c:v>2.7262673285152128</c:v>
                </c:pt>
                <c:pt idx="1">
                  <c:v>2.6296262546051006</c:v>
                </c:pt>
                <c:pt idx="2">
                  <c:v>2.8462617759069953</c:v>
                </c:pt>
                <c:pt idx="3">
                  <c:v>2.6273074912652343</c:v>
                </c:pt>
                <c:pt idx="4">
                  <c:v>2.4549469237732122</c:v>
                </c:pt>
                <c:pt idx="5">
                  <c:v>2.76464571065218</c:v>
                </c:pt>
                <c:pt idx="6">
                  <c:v>2.1935646123538208</c:v>
                </c:pt>
                <c:pt idx="7">
                  <c:v>2.462677222322708</c:v>
                </c:pt>
                <c:pt idx="8">
                  <c:v>2.5505556567680818</c:v>
                </c:pt>
                <c:pt idx="9">
                  <c:v>2.4500000000000002</c:v>
                </c:pt>
                <c:pt idx="10">
                  <c:v>2.0880655765459442</c:v>
                </c:pt>
                <c:pt idx="11">
                  <c:v>2.6581528726831452</c:v>
                </c:pt>
                <c:pt idx="12">
                  <c:v>2.0042102834731956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E-C14F-B26F-85138E907EF4}"/>
            </c:ext>
          </c:extLst>
        </c:ser>
        <c:ser>
          <c:idx val="1"/>
          <c:order val="1"/>
          <c:tx>
            <c:strRef>
              <c:f>'07-19 ranking calculations'!$B$56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'07-19 ranking calculations'!$C$56:$O$56</c:f>
              <c:numCache>
                <c:formatCode>0.00</c:formatCode>
                <c:ptCount val="13"/>
                <c:pt idx="0">
                  <c:v>1.1889217928565297</c:v>
                </c:pt>
                <c:pt idx="1">
                  <c:v>1.3124144201168857</c:v>
                </c:pt>
                <c:pt idx="2">
                  <c:v>1.4034628909285489</c:v>
                </c:pt>
                <c:pt idx="3">
                  <c:v>1.4055940520354717</c:v>
                </c:pt>
                <c:pt idx="4">
                  <c:v>1.4913836380611896</c:v>
                </c:pt>
                <c:pt idx="5">
                  <c:v>1.577504066390427</c:v>
                </c:pt>
                <c:pt idx="6">
                  <c:v>1.514098224072012</c:v>
                </c:pt>
                <c:pt idx="7">
                  <c:v>1.5859589491194404</c:v>
                </c:pt>
                <c:pt idx="8">
                  <c:v>1.7043826102128616</c:v>
                </c:pt>
                <c:pt idx="9" formatCode="0.000">
                  <c:v>1.6870000000000001</c:v>
                </c:pt>
                <c:pt idx="10">
                  <c:v>1.7548632618334954</c:v>
                </c:pt>
                <c:pt idx="11">
                  <c:v>1.7522618271491788</c:v>
                </c:pt>
                <c:pt idx="12">
                  <c:v>1.6779999999999999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E-C14F-B26F-85138E90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460911"/>
        <c:axId val="866869663"/>
      </c:barChart>
      <c:catAx>
        <c:axId val="8664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69663"/>
        <c:crosses val="autoZero"/>
        <c:auto val="1"/>
        <c:lblAlgn val="ctr"/>
        <c:lblOffset val="100"/>
        <c:noMultiLvlLbl val="0"/>
      </c:catAx>
      <c:valAx>
        <c:axId val="8668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calculations'!$BM$13</c:f>
              <c:strCache>
                <c:ptCount val="1"/>
                <c:pt idx="0">
                  <c:v>HLp &gt; 2.4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calculations'!$BN$13:$BZ$13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F-D542-882F-EE505EA6AC61}"/>
            </c:ext>
          </c:extLst>
        </c:ser>
        <c:ser>
          <c:idx val="1"/>
          <c:order val="1"/>
          <c:tx>
            <c:strRef>
              <c:f>'07-19 ranking calculations'!$BM$14</c:f>
              <c:strCache>
                <c:ptCount val="1"/>
                <c:pt idx="0">
                  <c:v>HLp 2.0-2.39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calculations'!$BN$14:$BZ$14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F-D542-882F-EE505EA6AC61}"/>
            </c:ext>
          </c:extLst>
        </c:ser>
        <c:ser>
          <c:idx val="2"/>
          <c:order val="2"/>
          <c:tx>
            <c:strRef>
              <c:f>'07-19 ranking calculations'!$BM$15</c:f>
              <c:strCache>
                <c:ptCount val="1"/>
                <c:pt idx="0">
                  <c:v>HLp 1.8 - 1.99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calculations'!$BN$15:$BZ$15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F-D542-882F-EE505EA6AC61}"/>
            </c:ext>
          </c:extLst>
        </c:ser>
        <c:ser>
          <c:idx val="3"/>
          <c:order val="3"/>
          <c:tx>
            <c:strRef>
              <c:f>'07-19 ranking calculations'!$BM$16</c:f>
              <c:strCache>
                <c:ptCount val="1"/>
                <c:pt idx="0">
                  <c:v>HLp 1.6 - 1.79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calculations'!$BN$16:$BZ$16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F-D542-882F-EE505EA6AC61}"/>
            </c:ext>
          </c:extLst>
        </c:ser>
        <c:ser>
          <c:idx val="4"/>
          <c:order val="4"/>
          <c:tx>
            <c:strRef>
              <c:f>'07-19 ranking calculations'!$BM$17</c:f>
              <c:strCache>
                <c:ptCount val="1"/>
                <c:pt idx="0">
                  <c:v>HLp 1.4 - 1.59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calculations'!$BN$17:$BZ$17</c:f>
              <c:numCache>
                <c:formatCode>General</c:formatCode>
                <c:ptCount val="13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F-D542-882F-EE505EA6AC61}"/>
            </c:ext>
          </c:extLst>
        </c:ser>
        <c:ser>
          <c:idx val="5"/>
          <c:order val="5"/>
          <c:tx>
            <c:strRef>
              <c:f>'07-19 ranking calculations'!$BM$18</c:f>
              <c:strCache>
                <c:ptCount val="1"/>
                <c:pt idx="0">
                  <c:v>HLp &lt; 1.39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'07-19 ranking calculations'!$BN$12:$BZ$12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calculations'!$BN$18:$BZ$18</c:f>
              <c:numCache>
                <c:formatCode>General</c:formatCode>
                <c:ptCount val="13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F-D542-882F-EE505EA6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652095"/>
        <c:axId val="1444653743"/>
      </c:barChart>
      <c:catAx>
        <c:axId val="14446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53743"/>
        <c:crosses val="autoZero"/>
        <c:auto val="1"/>
        <c:lblAlgn val="ctr"/>
        <c:lblOffset val="100"/>
        <c:noMultiLvlLbl val="0"/>
      </c:catAx>
      <c:valAx>
        <c:axId val="1444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993404031768072E-2"/>
          <c:y val="0.30071886847477397"/>
          <c:w val="0.95100659596823189"/>
          <c:h val="0.6150681685622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calculations'!$BM$37</c:f>
              <c:strCache>
                <c:ptCount val="1"/>
                <c:pt idx="0">
                  <c:v>&lt;1.6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calculations'!$BN$37:$BZ$37</c:f>
              <c:numCache>
                <c:formatCode>General</c:formatCode>
                <c:ptCount val="13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26</c:v>
                </c:pt>
                <c:pt idx="7">
                  <c:v>22</c:v>
                </c:pt>
                <c:pt idx="8">
                  <c:v>18</c:v>
                </c:pt>
                <c:pt idx="9">
                  <c:v>22</c:v>
                </c:pt>
                <c:pt idx="10">
                  <c:v>13</c:v>
                </c:pt>
                <c:pt idx="11">
                  <c:v>17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9-3943-BE36-6B790B305162}"/>
            </c:ext>
          </c:extLst>
        </c:ser>
        <c:ser>
          <c:idx val="1"/>
          <c:order val="1"/>
          <c:tx>
            <c:strRef>
              <c:f>'07-19 ranking calculations'!$BM$38</c:f>
              <c:strCache>
                <c:ptCount val="1"/>
                <c:pt idx="0">
                  <c:v>1.6-2.0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calculations'!$BN$38:$BZ$38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11</c:v>
                </c:pt>
                <c:pt idx="10">
                  <c:v>23</c:v>
                </c:pt>
                <c:pt idx="11">
                  <c:v>17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9-3943-BE36-6B790B305162}"/>
            </c:ext>
          </c:extLst>
        </c:ser>
        <c:ser>
          <c:idx val="2"/>
          <c:order val="2"/>
          <c:tx>
            <c:strRef>
              <c:f>'07-19 ranking calculations'!$BM$39</c:f>
              <c:strCache>
                <c:ptCount val="1"/>
                <c:pt idx="0">
                  <c:v>2.0-2.4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calculations'!$BN$39:$BZ$39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9-3943-BE36-6B790B305162}"/>
            </c:ext>
          </c:extLst>
        </c:ser>
        <c:ser>
          <c:idx val="3"/>
          <c:order val="3"/>
          <c:tx>
            <c:strRef>
              <c:f>'07-19 ranking calculations'!$BM$40</c:f>
              <c:strCache>
                <c:ptCount val="1"/>
                <c:pt idx="0">
                  <c:v>2.4+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calculations'!$BN$40:$BZ$40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59-3943-BE36-6B790B30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383759"/>
        <c:axId val="1446962415"/>
      </c:barChart>
      <c:catAx>
        <c:axId val="14503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62415"/>
        <c:crosses val="autoZero"/>
        <c:auto val="1"/>
        <c:lblAlgn val="ctr"/>
        <c:lblOffset val="100"/>
        <c:noMultiLvlLbl val="0"/>
      </c:catAx>
      <c:valAx>
        <c:axId val="14469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calculations'!$BM$37</c:f>
              <c:strCache>
                <c:ptCount val="1"/>
                <c:pt idx="0">
                  <c:v>&lt;1.6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calculations'!$BN$37:$BZ$37</c:f>
              <c:numCache>
                <c:formatCode>General</c:formatCode>
                <c:ptCount val="13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26</c:v>
                </c:pt>
                <c:pt idx="7">
                  <c:v>22</c:v>
                </c:pt>
                <c:pt idx="8">
                  <c:v>18</c:v>
                </c:pt>
                <c:pt idx="9">
                  <c:v>22</c:v>
                </c:pt>
                <c:pt idx="10">
                  <c:v>13</c:v>
                </c:pt>
                <c:pt idx="11">
                  <c:v>17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2-EE43-9711-D8DAF0B91F9E}"/>
            </c:ext>
          </c:extLst>
        </c:ser>
        <c:ser>
          <c:idx val="1"/>
          <c:order val="1"/>
          <c:tx>
            <c:strRef>
              <c:f>'07-19 ranking calculations'!$BM$39</c:f>
              <c:strCache>
                <c:ptCount val="1"/>
                <c:pt idx="0">
                  <c:v>2.0-2.4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calculations'!$BN$39:$BZ$39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2-EE43-9711-D8DAF0B91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940191"/>
        <c:axId val="1450768111"/>
      </c:barChart>
      <c:catAx>
        <c:axId val="14509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68111"/>
        <c:crosses val="autoZero"/>
        <c:auto val="1"/>
        <c:lblAlgn val="ctr"/>
        <c:lblOffset val="100"/>
        <c:noMultiLvlLbl val="0"/>
      </c:catAx>
      <c:valAx>
        <c:axId val="14507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calculations'!$BM$37</c:f>
              <c:strCache>
                <c:ptCount val="1"/>
                <c:pt idx="0">
                  <c:v>&lt;1.6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calculations'!$BN$37:$BZ$37</c:f>
              <c:numCache>
                <c:formatCode>General</c:formatCode>
                <c:ptCount val="13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26</c:v>
                </c:pt>
                <c:pt idx="7">
                  <c:v>22</c:v>
                </c:pt>
                <c:pt idx="8">
                  <c:v>18</c:v>
                </c:pt>
                <c:pt idx="9">
                  <c:v>22</c:v>
                </c:pt>
                <c:pt idx="10">
                  <c:v>13</c:v>
                </c:pt>
                <c:pt idx="11">
                  <c:v>17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8-3549-9B9B-6AE081ECFF68}"/>
            </c:ext>
          </c:extLst>
        </c:ser>
        <c:ser>
          <c:idx val="1"/>
          <c:order val="1"/>
          <c:tx>
            <c:strRef>
              <c:f>'07-19 ranking calculations'!$BM$41</c:f>
              <c:strCache>
                <c:ptCount val="1"/>
                <c:pt idx="0">
                  <c:v>1.6-2.4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calculations'!$BN$41:$BZ$41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24</c:v>
                </c:pt>
                <c:pt idx="8">
                  <c:v>21</c:v>
                </c:pt>
                <c:pt idx="9">
                  <c:v>21</c:v>
                </c:pt>
                <c:pt idx="10">
                  <c:v>31</c:v>
                </c:pt>
                <c:pt idx="11">
                  <c:v>26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8-3549-9B9B-6AE081EC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557743"/>
        <c:axId val="1447558559"/>
      </c:barChart>
      <c:catAx>
        <c:axId val="144755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58559"/>
        <c:crosses val="autoZero"/>
        <c:auto val="1"/>
        <c:lblAlgn val="ctr"/>
        <c:lblOffset val="100"/>
        <c:noMultiLvlLbl val="0"/>
      </c:catAx>
      <c:valAx>
        <c:axId val="14475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calculations'!$BM$42</c:f>
              <c:strCache>
                <c:ptCount val="1"/>
                <c:pt idx="0">
                  <c:v>&gt;2.0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calculations'!$BN$42:$BZ$42</c:f>
              <c:numCache>
                <c:formatCode>General</c:formatCode>
                <c:ptCount val="13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16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F-0E49-9B84-0B45E5AB999C}"/>
            </c:ext>
          </c:extLst>
        </c:ser>
        <c:ser>
          <c:idx val="1"/>
          <c:order val="1"/>
          <c:tx>
            <c:strRef>
              <c:f>'07-19 ranking calculations'!$BM$43</c:f>
              <c:strCache>
                <c:ptCount val="1"/>
                <c:pt idx="0">
                  <c:v>&lt;2.0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calculations'!$BN$43:$BZ$43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41</c:v>
                </c:pt>
                <c:pt idx="3">
                  <c:v>42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36</c:v>
                </c:pt>
                <c:pt idx="8">
                  <c:v>33</c:v>
                </c:pt>
                <c:pt idx="9">
                  <c:v>33</c:v>
                </c:pt>
                <c:pt idx="10">
                  <c:v>36</c:v>
                </c:pt>
                <c:pt idx="11">
                  <c:v>34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F-0E49-9B84-0B45E5AB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59856"/>
        <c:axId val="1447461343"/>
      </c:barChart>
      <c:catAx>
        <c:axId val="3169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61343"/>
        <c:crosses val="autoZero"/>
        <c:auto val="1"/>
        <c:lblAlgn val="ctr"/>
        <c:lblOffset val="100"/>
        <c:noMultiLvlLbl val="0"/>
      </c:catAx>
      <c:valAx>
        <c:axId val="14474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Fig. 4- States above and below HLp = 1.8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'07-19 ranking calculations'!$BM$44</c:f>
              <c:strCache>
                <c:ptCount val="1"/>
                <c:pt idx="0">
                  <c:v>&lt;1.8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calculations'!$BN$44:$BZ$44</c:f>
              <c:numCache>
                <c:formatCode>General</c:formatCode>
                <c:ptCount val="13"/>
                <c:pt idx="0">
                  <c:v>35</c:v>
                </c:pt>
                <c:pt idx="1">
                  <c:v>36</c:v>
                </c:pt>
                <c:pt idx="2">
                  <c:v>34</c:v>
                </c:pt>
                <c:pt idx="3">
                  <c:v>37</c:v>
                </c:pt>
                <c:pt idx="4">
                  <c:v>33</c:v>
                </c:pt>
                <c:pt idx="5">
                  <c:v>29</c:v>
                </c:pt>
                <c:pt idx="6">
                  <c:v>33</c:v>
                </c:pt>
                <c:pt idx="7">
                  <c:v>30</c:v>
                </c:pt>
                <c:pt idx="8">
                  <c:v>28</c:v>
                </c:pt>
                <c:pt idx="9">
                  <c:v>29</c:v>
                </c:pt>
                <c:pt idx="10">
                  <c:v>24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AD42-BECA-0C657C2F2AB6}"/>
            </c:ext>
          </c:extLst>
        </c:ser>
        <c:ser>
          <c:idx val="1"/>
          <c:order val="1"/>
          <c:tx>
            <c:strRef>
              <c:f>'07-19 ranking calculations'!$BM$45</c:f>
              <c:strCache>
                <c:ptCount val="1"/>
                <c:pt idx="0">
                  <c:v>&gt;1.8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'07-19 ranking calculations'!$BN$36:$BZ$36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 formatCode="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'07-19 ranking calculations'!$BN$45:$BZ$45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  <c:pt idx="6">
                  <c:v>16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26</c:v>
                </c:pt>
                <c:pt idx="11">
                  <c:v>25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AD42-BECA-0C657C2F2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810367"/>
        <c:axId val="1447812015"/>
      </c:barChart>
      <c:catAx>
        <c:axId val="14478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12015"/>
        <c:crosses val="autoZero"/>
        <c:auto val="1"/>
        <c:lblAlgn val="ctr"/>
        <c:lblOffset val="100"/>
        <c:noMultiLvlLbl val="0"/>
      </c:catAx>
      <c:valAx>
        <c:axId val="14478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174024</xdr:colOff>
      <xdr:row>95</xdr:row>
      <xdr:rowOff>177800</xdr:rowOff>
    </xdr:from>
    <xdr:to>
      <xdr:col>34</xdr:col>
      <xdr:colOff>98332</xdr:colOff>
      <xdr:row>98</xdr:row>
      <xdr:rowOff>52832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F0F1DF01-7E7B-8746-931B-202254237316}"/>
            </a:ext>
          </a:extLst>
        </xdr:cNvPr>
        <xdr:cNvSpPr/>
      </xdr:nvSpPr>
      <xdr:spPr>
        <a:xfrm>
          <a:off x="30121997" y="19742665"/>
          <a:ext cx="979781" cy="4928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523446</xdr:colOff>
      <xdr:row>96</xdr:row>
      <xdr:rowOff>100927</xdr:rowOff>
    </xdr:from>
    <xdr:to>
      <xdr:col>34</xdr:col>
      <xdr:colOff>77230</xdr:colOff>
      <xdr:row>97</xdr:row>
      <xdr:rowOff>102973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041A95-360A-B845-873D-A4B065A59F5E}"/>
            </a:ext>
          </a:extLst>
        </xdr:cNvPr>
        <xdr:cNvSpPr txBox="1"/>
      </xdr:nvSpPr>
      <xdr:spPr>
        <a:xfrm>
          <a:off x="30616559" y="19478940"/>
          <a:ext cx="605108" cy="203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HLp = 2.0</a:t>
          </a:r>
        </a:p>
        <a:p>
          <a:endParaRPr lang="en-US" sz="1100"/>
        </a:p>
      </xdr:txBody>
    </xdr:sp>
    <xdr:clientData/>
  </xdr:twoCellAnchor>
  <xdr:twoCellAnchor>
    <xdr:from>
      <xdr:col>33</xdr:col>
      <xdr:colOff>174024</xdr:colOff>
      <xdr:row>24</xdr:row>
      <xdr:rowOff>177800</xdr:rowOff>
    </xdr:from>
    <xdr:to>
      <xdr:col>34</xdr:col>
      <xdr:colOff>98332</xdr:colOff>
      <xdr:row>27</xdr:row>
      <xdr:rowOff>52832</xdr:rowOff>
    </xdr:to>
    <xdr:sp macro="" textlink="">
      <xdr:nvSpPr>
        <xdr:cNvPr id="4" name="Left Arrow 3">
          <a:extLst>
            <a:ext uri="{FF2B5EF4-FFF2-40B4-BE49-F238E27FC236}">
              <a16:creationId xmlns:a16="http://schemas.microsoft.com/office/drawing/2014/main" id="{E54595D3-5670-EF4A-B128-4A090FB36594}"/>
            </a:ext>
          </a:extLst>
        </xdr:cNvPr>
        <xdr:cNvSpPr/>
      </xdr:nvSpPr>
      <xdr:spPr>
        <a:xfrm>
          <a:off x="30121997" y="19742665"/>
          <a:ext cx="979781" cy="4928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523446</xdr:colOff>
      <xdr:row>25</xdr:row>
      <xdr:rowOff>171621</xdr:rowOff>
    </xdr:from>
    <xdr:to>
      <xdr:col>34</xdr:col>
      <xdr:colOff>77230</xdr:colOff>
      <xdr:row>26</xdr:row>
      <xdr:rowOff>102973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255706-1057-0D48-B845-0E9DFD9FC46C}"/>
            </a:ext>
          </a:extLst>
        </xdr:cNvPr>
        <xdr:cNvSpPr txBox="1"/>
      </xdr:nvSpPr>
      <xdr:spPr>
        <a:xfrm>
          <a:off x="30471419" y="19942432"/>
          <a:ext cx="609257" cy="1372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HLp = 2.0</a:t>
          </a:r>
        </a:p>
        <a:p>
          <a:endParaRPr lang="en-US" sz="1100"/>
        </a:p>
      </xdr:txBody>
    </xdr:sp>
    <xdr:clientData/>
  </xdr:twoCellAnchor>
  <xdr:twoCellAnchor>
    <xdr:from>
      <xdr:col>24</xdr:col>
      <xdr:colOff>523446</xdr:colOff>
      <xdr:row>98</xdr:row>
      <xdr:rowOff>100927</xdr:rowOff>
    </xdr:from>
    <xdr:to>
      <xdr:col>25</xdr:col>
      <xdr:colOff>77230</xdr:colOff>
      <xdr:row>99</xdr:row>
      <xdr:rowOff>102973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4BC3BFE-09DC-D64E-B991-439EAB5904B0}"/>
            </a:ext>
          </a:extLst>
        </xdr:cNvPr>
        <xdr:cNvSpPr txBox="1"/>
      </xdr:nvSpPr>
      <xdr:spPr>
        <a:xfrm>
          <a:off x="30647846" y="19608127"/>
          <a:ext cx="607884" cy="205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Hp = 2.0</a:t>
          </a:r>
        </a:p>
        <a:p>
          <a:endParaRPr lang="en-US" sz="1100"/>
        </a:p>
      </xdr:txBody>
    </xdr:sp>
    <xdr:clientData/>
  </xdr:twoCellAnchor>
  <xdr:twoCellAnchor>
    <xdr:from>
      <xdr:col>4</xdr:col>
      <xdr:colOff>565150</xdr:colOff>
      <xdr:row>95</xdr:row>
      <xdr:rowOff>127000</xdr:rowOff>
    </xdr:from>
    <xdr:to>
      <xdr:col>10</xdr:col>
      <xdr:colOff>184150</xdr:colOff>
      <xdr:row>108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18FE16-F704-2849-8CA9-CE1AC2DA5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75</xdr:row>
      <xdr:rowOff>114300</xdr:rowOff>
    </xdr:from>
    <xdr:to>
      <xdr:col>17</xdr:col>
      <xdr:colOff>482600</xdr:colOff>
      <xdr:row>143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62E553-BE19-B847-A684-717AC13F4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666337</xdr:colOff>
      <xdr:row>68</xdr:row>
      <xdr:rowOff>22101</xdr:rowOff>
    </xdr:from>
    <xdr:to>
      <xdr:col>13</xdr:col>
      <xdr:colOff>290285</xdr:colOff>
      <xdr:row>81</xdr:row>
      <xdr:rowOff>192314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704B0-EA25-0547-8E6F-82992452D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40606</xdr:colOff>
      <xdr:row>26</xdr:row>
      <xdr:rowOff>223297</xdr:rowOff>
    </xdr:from>
    <xdr:to>
      <xdr:col>62</xdr:col>
      <xdr:colOff>1015208</xdr:colOff>
      <xdr:row>28</xdr:row>
      <xdr:rowOff>223273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98EB9345-0695-604F-A1FB-DD584F12D955}"/>
            </a:ext>
          </a:extLst>
        </xdr:cNvPr>
        <xdr:cNvSpPr/>
      </xdr:nvSpPr>
      <xdr:spPr>
        <a:xfrm>
          <a:off x="58683903" y="6336044"/>
          <a:ext cx="974602" cy="47448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398902</xdr:colOff>
      <xdr:row>27</xdr:row>
      <xdr:rowOff>142821</xdr:rowOff>
    </xdr:from>
    <xdr:to>
      <xdr:col>62</xdr:col>
      <xdr:colOff>1006786</xdr:colOff>
      <xdr:row>28</xdr:row>
      <xdr:rowOff>100664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1216DF-8762-D043-BB7A-FEBF2F08B348}"/>
            </a:ext>
          </a:extLst>
        </xdr:cNvPr>
        <xdr:cNvSpPr txBox="1"/>
      </xdr:nvSpPr>
      <xdr:spPr>
        <a:xfrm>
          <a:off x="59066305" y="6278405"/>
          <a:ext cx="607884" cy="205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HLp = 2.0</a:t>
          </a:r>
        </a:p>
        <a:p>
          <a:endParaRPr lang="en-US" sz="1100"/>
        </a:p>
      </xdr:txBody>
    </xdr:sp>
    <xdr:clientData/>
  </xdr:twoCellAnchor>
  <xdr:twoCellAnchor>
    <xdr:from>
      <xdr:col>34</xdr:col>
      <xdr:colOff>847137</xdr:colOff>
      <xdr:row>150</xdr:row>
      <xdr:rowOff>79962</xdr:rowOff>
    </xdr:from>
    <xdr:to>
      <xdr:col>48</xdr:col>
      <xdr:colOff>531470</xdr:colOff>
      <xdr:row>170</xdr:row>
      <xdr:rowOff>123169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6B4F123-9578-C24B-90AF-5FA2CC938CBA}"/>
            </a:ext>
          </a:extLst>
        </xdr:cNvPr>
        <xdr:cNvCxnSpPr/>
      </xdr:nvCxnSpPr>
      <xdr:spPr>
        <a:xfrm>
          <a:off x="3323637" y="4651962"/>
          <a:ext cx="14797333" cy="385320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709319</xdr:colOff>
      <xdr:row>168</xdr:row>
      <xdr:rowOff>48448</xdr:rowOff>
    </xdr:from>
    <xdr:to>
      <xdr:col>49</xdr:col>
      <xdr:colOff>734719</xdr:colOff>
      <xdr:row>187</xdr:row>
      <xdr:rowOff>160396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38ED616-DF0A-A044-9766-979FD9EB0853}"/>
            </a:ext>
          </a:extLst>
        </xdr:cNvPr>
        <xdr:cNvCxnSpPr/>
      </xdr:nvCxnSpPr>
      <xdr:spPr>
        <a:xfrm>
          <a:off x="3185819" y="8049448"/>
          <a:ext cx="16217900" cy="373144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59266</xdr:colOff>
      <xdr:row>21</xdr:row>
      <xdr:rowOff>63500</xdr:rowOff>
    </xdr:from>
    <xdr:to>
      <xdr:col>78</xdr:col>
      <xdr:colOff>719666</xdr:colOff>
      <xdr:row>32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30B4CC-D0F1-B144-84A6-0A33E6A76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943660</xdr:colOff>
      <xdr:row>65</xdr:row>
      <xdr:rowOff>176079</xdr:rowOff>
    </xdr:from>
    <xdr:to>
      <xdr:col>69</xdr:col>
      <xdr:colOff>126536</xdr:colOff>
      <xdr:row>77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B4F21B-EE7C-AE4F-8BF6-668820F1C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652963</xdr:colOff>
      <xdr:row>58</xdr:row>
      <xdr:rowOff>107435</xdr:rowOff>
    </xdr:from>
    <xdr:to>
      <xdr:col>74</xdr:col>
      <xdr:colOff>246563</xdr:colOff>
      <xdr:row>70</xdr:row>
      <xdr:rowOff>34668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E0092-87F2-8646-9205-3B10E7422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221391</xdr:colOff>
      <xdr:row>85</xdr:row>
      <xdr:rowOff>71509</xdr:rowOff>
    </xdr:from>
    <xdr:to>
      <xdr:col>72</xdr:col>
      <xdr:colOff>638775</xdr:colOff>
      <xdr:row>99</xdr:row>
      <xdr:rowOff>95765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676A09-390F-204F-AEE3-FA517AB4D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452966</xdr:colOff>
      <xdr:row>71</xdr:row>
      <xdr:rowOff>105834</xdr:rowOff>
    </xdr:from>
    <xdr:to>
      <xdr:col>80</xdr:col>
      <xdr:colOff>46566</xdr:colOff>
      <xdr:row>85</xdr:row>
      <xdr:rowOff>4234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922558-E9B7-DE4A-9F8D-9124DAE64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823406</xdr:colOff>
      <xdr:row>229</xdr:row>
      <xdr:rowOff>195385</xdr:rowOff>
    </xdr:from>
    <xdr:to>
      <xdr:col>49</xdr:col>
      <xdr:colOff>151195</xdr:colOff>
      <xdr:row>232</xdr:row>
      <xdr:rowOff>41845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79D0ED78-673E-AD4E-8CC3-DA456A1E040C}"/>
            </a:ext>
          </a:extLst>
        </xdr:cNvPr>
        <xdr:cNvSpPr/>
      </xdr:nvSpPr>
      <xdr:spPr>
        <a:xfrm>
          <a:off x="45301318" y="54763517"/>
          <a:ext cx="974602" cy="47448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237253</xdr:colOff>
      <xdr:row>230</xdr:row>
      <xdr:rowOff>97693</xdr:rowOff>
    </xdr:from>
    <xdr:to>
      <xdr:col>49</xdr:col>
      <xdr:colOff>418682</xdr:colOff>
      <xdr:row>231</xdr:row>
      <xdr:rowOff>125604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C0C1692-ACAC-A043-ADFA-271704758416}"/>
            </a:ext>
          </a:extLst>
        </xdr:cNvPr>
        <xdr:cNvSpPr txBox="1"/>
      </xdr:nvSpPr>
      <xdr:spPr>
        <a:xfrm>
          <a:off x="45538572" y="54875166"/>
          <a:ext cx="1004835" cy="237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HLp = 1.8</a:t>
          </a:r>
        </a:p>
      </xdr:txBody>
    </xdr:sp>
    <xdr:clientData/>
  </xdr:twoCellAnchor>
  <xdr:twoCellAnchor>
    <xdr:from>
      <xdr:col>52</xdr:col>
      <xdr:colOff>196501</xdr:colOff>
      <xdr:row>202</xdr:row>
      <xdr:rowOff>230180</xdr:rowOff>
    </xdr:from>
    <xdr:to>
      <xdr:col>62</xdr:col>
      <xdr:colOff>321734</xdr:colOff>
      <xdr:row>237</xdr:row>
      <xdr:rowOff>67732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4D8700D-7902-BC4F-9024-62215802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80</xdr:col>
      <xdr:colOff>770373</xdr:colOff>
      <xdr:row>20</xdr:row>
      <xdr:rowOff>24004</xdr:rowOff>
    </xdr:from>
    <xdr:to>
      <xdr:col>86</xdr:col>
      <xdr:colOff>401933</xdr:colOff>
      <xdr:row>31</xdr:row>
      <xdr:rowOff>157424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B892ED-7679-E04C-8E2A-614EAB67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0</xdr:colOff>
      <xdr:row>38</xdr:row>
      <xdr:rowOff>0</xdr:rowOff>
    </xdr:from>
    <xdr:to>
      <xdr:col>86</xdr:col>
      <xdr:colOff>454967</xdr:colOff>
      <xdr:row>49</xdr:row>
      <xdr:rowOff>133420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3AD507-7121-7445-AE26-073757275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840152</xdr:colOff>
      <xdr:row>62</xdr:row>
      <xdr:rowOff>219390</xdr:rowOff>
    </xdr:from>
    <xdr:to>
      <xdr:col>68</xdr:col>
      <xdr:colOff>276328</xdr:colOff>
      <xdr:row>75</xdr:row>
      <xdr:rowOff>87645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077FC1-DF35-064A-B01F-A4EE8525B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79</xdr:col>
      <xdr:colOff>658725</xdr:colOff>
      <xdr:row>3</xdr:row>
      <xdr:rowOff>191477</xdr:rowOff>
    </xdr:from>
    <xdr:to>
      <xdr:col>85</xdr:col>
      <xdr:colOff>290285</xdr:colOff>
      <xdr:row>15</xdr:row>
      <xdr:rowOff>59732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23AFD56-BCA0-D543-AA42-90A59FCC7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176801</xdr:colOff>
      <xdr:row>55</xdr:row>
      <xdr:rowOff>152125</xdr:rowOff>
    </xdr:from>
    <xdr:to>
      <xdr:col>67</xdr:col>
      <xdr:colOff>436760</xdr:colOff>
      <xdr:row>67</xdr:row>
      <xdr:rowOff>185589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F521B4-93A6-7A47-8C9A-528E287A2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76</xdr:col>
      <xdr:colOff>734540</xdr:colOff>
      <xdr:row>61</xdr:row>
      <xdr:rowOff>121507</xdr:rowOff>
    </xdr:from>
    <xdr:to>
      <xdr:col>82</xdr:col>
      <xdr:colOff>363838</xdr:colOff>
      <xdr:row>73</xdr:row>
      <xdr:rowOff>198852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A0973F9-3D29-404A-9D38-966E8B16E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83</xdr:col>
      <xdr:colOff>414180</xdr:colOff>
      <xdr:row>54</xdr:row>
      <xdr:rowOff>52859</xdr:rowOff>
    </xdr:from>
    <xdr:to>
      <xdr:col>89</xdr:col>
      <xdr:colOff>43477</xdr:colOff>
      <xdr:row>66</xdr:row>
      <xdr:rowOff>15789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1BFD1D-88D6-A043-88BA-E88E68B5C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800901</xdr:colOff>
      <xdr:row>74</xdr:row>
      <xdr:rowOff>0</xdr:rowOff>
    </xdr:from>
    <xdr:to>
      <xdr:col>91</xdr:col>
      <xdr:colOff>430199</xdr:colOff>
      <xdr:row>85</xdr:row>
      <xdr:rowOff>65902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92CB213-DEE8-9946-A35C-F18B3120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847137</xdr:colOff>
      <xdr:row>24</xdr:row>
      <xdr:rowOff>79962</xdr:rowOff>
    </xdr:from>
    <xdr:to>
      <xdr:col>17</xdr:col>
      <xdr:colOff>531470</xdr:colOff>
      <xdr:row>44</xdr:row>
      <xdr:rowOff>123169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9F33A8-167A-054A-9DF0-0D0154EA5FB7}"/>
            </a:ext>
          </a:extLst>
        </xdr:cNvPr>
        <xdr:cNvCxnSpPr/>
      </xdr:nvCxnSpPr>
      <xdr:spPr>
        <a:xfrm>
          <a:off x="3316581" y="4595518"/>
          <a:ext cx="14830259" cy="380617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709319</xdr:colOff>
      <xdr:row>42</xdr:row>
      <xdr:rowOff>48448</xdr:rowOff>
    </xdr:from>
    <xdr:to>
      <xdr:col>18</xdr:col>
      <xdr:colOff>734719</xdr:colOff>
      <xdr:row>61</xdr:row>
      <xdr:rowOff>160396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9C54E67-65B7-404E-869D-972D67D52FBF}"/>
            </a:ext>
          </a:extLst>
        </xdr:cNvPr>
        <xdr:cNvCxnSpPr/>
      </xdr:nvCxnSpPr>
      <xdr:spPr>
        <a:xfrm>
          <a:off x="3178763" y="7950670"/>
          <a:ext cx="16253178" cy="368676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06D2-C2D2-5749-B094-96E37EBF2EF6}">
  <dimension ref="C8:F18"/>
  <sheetViews>
    <sheetView workbookViewId="0">
      <selection activeCell="O27" sqref="O27"/>
    </sheetView>
  </sheetViews>
  <sheetFormatPr defaultColWidth="11.19921875" defaultRowHeight="15.6"/>
  <sheetData>
    <row r="8" spans="3:5">
      <c r="C8" t="s">
        <v>432</v>
      </c>
      <c r="E8" t="s">
        <v>436</v>
      </c>
    </row>
    <row r="10" spans="3:5">
      <c r="C10" t="s">
        <v>433</v>
      </c>
      <c r="E10" t="s">
        <v>437</v>
      </c>
    </row>
    <row r="12" spans="3:5">
      <c r="C12" t="s">
        <v>434</v>
      </c>
      <c r="E12" t="s">
        <v>438</v>
      </c>
    </row>
    <row r="13" spans="3:5">
      <c r="E13" t="s">
        <v>439</v>
      </c>
    </row>
    <row r="14" spans="3:5">
      <c r="C14" t="s">
        <v>435</v>
      </c>
      <c r="E14" t="s">
        <v>440</v>
      </c>
    </row>
    <row r="16" spans="3:5">
      <c r="C16" t="s">
        <v>441</v>
      </c>
      <c r="E16" t="s">
        <v>442</v>
      </c>
    </row>
    <row r="18" spans="6:6">
      <c r="F18" t="s"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FDAC-FB82-994B-905B-496FE722A9C0}">
  <sheetPr>
    <pageSetUpPr fitToPage="1"/>
  </sheetPr>
  <dimension ref="B3:AO156"/>
  <sheetViews>
    <sheetView zoomScale="75" zoomScaleNormal="100" workbookViewId="0">
      <selection activeCell="H116" sqref="H116"/>
    </sheetView>
  </sheetViews>
  <sheetFormatPr defaultColWidth="11.19921875" defaultRowHeight="15.6"/>
  <cols>
    <col min="2" max="2" width="14" customWidth="1"/>
    <col min="14" max="15" width="10.796875" style="24"/>
    <col min="19" max="24" width="13.296875" customWidth="1"/>
    <col min="25" max="25" width="12.5" customWidth="1"/>
    <col min="28" max="34" width="13.796875" customWidth="1"/>
  </cols>
  <sheetData>
    <row r="3" spans="2:34">
      <c r="U3" t="s">
        <v>59</v>
      </c>
      <c r="AB3" t="s">
        <v>188</v>
      </c>
    </row>
    <row r="4" spans="2:34">
      <c r="AC4" s="138" t="s">
        <v>197</v>
      </c>
      <c r="AD4" s="138"/>
    </row>
    <row r="5" spans="2:34">
      <c r="D5" s="138" t="s">
        <v>196</v>
      </c>
      <c r="E5" s="138"/>
      <c r="F5" s="138"/>
      <c r="G5" s="138"/>
      <c r="H5" s="138"/>
    </row>
    <row r="6" spans="2:34">
      <c r="S6" s="138" t="s">
        <v>176</v>
      </c>
      <c r="T6" s="138" t="s">
        <v>177</v>
      </c>
      <c r="U6" s="138" t="s">
        <v>178</v>
      </c>
      <c r="V6" s="138" t="s">
        <v>179</v>
      </c>
      <c r="W6" s="138" t="s">
        <v>180</v>
      </c>
      <c r="X6" s="138" t="s">
        <v>181</v>
      </c>
      <c r="AB6" s="138" t="s">
        <v>176</v>
      </c>
      <c r="AC6" s="138" t="s">
        <v>177</v>
      </c>
      <c r="AD6" s="138" t="s">
        <v>178</v>
      </c>
      <c r="AE6" s="138" t="s">
        <v>179</v>
      </c>
      <c r="AF6" s="138" t="s">
        <v>180</v>
      </c>
      <c r="AG6" s="138" t="s">
        <v>181</v>
      </c>
    </row>
    <row r="7" spans="2:34">
      <c r="B7" t="s">
        <v>120</v>
      </c>
      <c r="C7" s="138">
        <v>2007</v>
      </c>
      <c r="D7" s="138">
        <v>2008</v>
      </c>
      <c r="E7" s="138">
        <v>2009</v>
      </c>
      <c r="F7" s="138">
        <v>2010</v>
      </c>
      <c r="G7" s="138">
        <v>2011</v>
      </c>
      <c r="H7" s="138">
        <v>2012</v>
      </c>
      <c r="I7" s="139">
        <v>2013</v>
      </c>
      <c r="J7" s="138">
        <v>2014</v>
      </c>
      <c r="K7" s="138">
        <v>2015</v>
      </c>
      <c r="L7" s="138">
        <v>2016</v>
      </c>
      <c r="M7" s="138">
        <v>2017</v>
      </c>
      <c r="N7" s="140">
        <v>2018</v>
      </c>
      <c r="O7" s="140">
        <v>2019</v>
      </c>
      <c r="P7" s="138">
        <v>2020</v>
      </c>
      <c r="S7" t="s">
        <v>59</v>
      </c>
    </row>
    <row r="8" spans="2:34">
      <c r="B8" s="44" t="s">
        <v>52</v>
      </c>
      <c r="C8" s="35"/>
      <c r="D8" s="35"/>
      <c r="E8" s="35"/>
      <c r="F8" s="35"/>
      <c r="G8" s="35"/>
      <c r="H8" s="35"/>
      <c r="I8" s="84">
        <v>1.0331314570716099</v>
      </c>
      <c r="J8" s="35"/>
      <c r="K8" s="88">
        <v>1.2209796149490373</v>
      </c>
      <c r="L8" s="35"/>
      <c r="M8" s="35"/>
      <c r="N8" s="47">
        <v>1.8966077815107836</v>
      </c>
      <c r="O8" s="40"/>
      <c r="S8" s="212" t="s">
        <v>8</v>
      </c>
      <c r="T8" s="51" t="s">
        <v>8</v>
      </c>
      <c r="U8" s="51" t="s">
        <v>8</v>
      </c>
      <c r="V8" s="51" t="s">
        <v>8</v>
      </c>
      <c r="W8" s="51" t="s">
        <v>8</v>
      </c>
      <c r="X8" s="51" t="s">
        <v>8</v>
      </c>
    </row>
    <row r="9" spans="2:34">
      <c r="B9" s="1" t="s">
        <v>0</v>
      </c>
      <c r="C9" s="49">
        <v>1.5846290977518074</v>
      </c>
      <c r="D9" s="35"/>
      <c r="E9" s="35"/>
      <c r="F9" s="47">
        <v>1.8765246762994932</v>
      </c>
      <c r="G9" s="35"/>
      <c r="H9" s="35"/>
      <c r="I9" s="80">
        <v>1.8233202662047587</v>
      </c>
      <c r="J9" s="35"/>
      <c r="K9" s="48">
        <v>1.7639959149568285</v>
      </c>
      <c r="L9" s="35"/>
      <c r="M9" s="35"/>
      <c r="N9" s="48">
        <v>1.7612929962702031</v>
      </c>
      <c r="O9" s="48">
        <v>1.7108639863130881</v>
      </c>
      <c r="S9" s="213" t="s">
        <v>25</v>
      </c>
      <c r="T9" s="202" t="s">
        <v>27</v>
      </c>
      <c r="U9" s="53" t="s">
        <v>9</v>
      </c>
      <c r="V9" s="53" t="s">
        <v>9</v>
      </c>
      <c r="W9" s="52" t="s">
        <v>54</v>
      </c>
      <c r="X9" s="52" t="s">
        <v>40</v>
      </c>
      <c r="Y9" t="s">
        <v>59</v>
      </c>
    </row>
    <row r="10" spans="2:34">
      <c r="B10" s="2" t="s">
        <v>1</v>
      </c>
      <c r="C10" s="49">
        <v>1.4364763841259243</v>
      </c>
      <c r="D10" s="35"/>
      <c r="E10" s="35"/>
      <c r="F10" s="48">
        <v>1.6843756849986733</v>
      </c>
      <c r="G10" s="35"/>
      <c r="H10" s="35"/>
      <c r="I10" s="81">
        <v>1.4143940899367613</v>
      </c>
      <c r="J10" s="35"/>
      <c r="K10" s="46">
        <v>2.2232363300218814</v>
      </c>
      <c r="L10" s="35"/>
      <c r="M10" s="35"/>
      <c r="N10" s="46">
        <v>2.255639097744361</v>
      </c>
      <c r="O10" s="46">
        <v>2.3380345425748548</v>
      </c>
      <c r="S10" s="212" t="s">
        <v>18</v>
      </c>
      <c r="T10" s="202" t="s">
        <v>45</v>
      </c>
      <c r="U10" s="52" t="s">
        <v>20</v>
      </c>
      <c r="V10" s="52" t="s">
        <v>4</v>
      </c>
      <c r="W10" s="53" t="s">
        <v>45</v>
      </c>
      <c r="X10" s="53" t="s">
        <v>45</v>
      </c>
      <c r="Y10" s="120" t="s">
        <v>189</v>
      </c>
      <c r="AF10" s="51" t="s">
        <v>8</v>
      </c>
    </row>
    <row r="11" spans="2:34">
      <c r="B11" s="1" t="s">
        <v>2</v>
      </c>
      <c r="C11" s="50">
        <v>0.89608028879387591</v>
      </c>
      <c r="D11" s="35"/>
      <c r="E11" s="35"/>
      <c r="F11" s="50">
        <v>0.81610446137105552</v>
      </c>
      <c r="G11" s="35"/>
      <c r="H11" s="35"/>
      <c r="I11" s="84">
        <v>0.85925416738271176</v>
      </c>
      <c r="J11" s="35"/>
      <c r="K11" s="50">
        <v>1.0263890014315427</v>
      </c>
      <c r="L11" s="35"/>
      <c r="M11" s="35"/>
      <c r="N11" s="46">
        <v>2.1657357802348116</v>
      </c>
      <c r="O11" s="47">
        <v>1.7962163571573428</v>
      </c>
      <c r="S11" s="213" t="s">
        <v>45</v>
      </c>
      <c r="T11" s="203" t="s">
        <v>18</v>
      </c>
      <c r="U11" s="52" t="s">
        <v>4</v>
      </c>
      <c r="V11" s="53" t="s">
        <v>33</v>
      </c>
      <c r="W11" s="52" t="s">
        <v>18</v>
      </c>
      <c r="X11" s="52" t="s">
        <v>20</v>
      </c>
      <c r="AE11" s="114"/>
      <c r="AF11" s="52" t="s">
        <v>54</v>
      </c>
    </row>
    <row r="12" spans="2:34">
      <c r="B12" s="2" t="s">
        <v>3</v>
      </c>
      <c r="C12" s="39"/>
      <c r="D12" s="35"/>
      <c r="E12" s="35"/>
      <c r="F12" s="47">
        <v>1.8286161625946185</v>
      </c>
      <c r="G12" s="35"/>
      <c r="H12" s="35"/>
      <c r="I12" s="80">
        <v>1.8960726890440789</v>
      </c>
      <c r="J12" s="35"/>
      <c r="K12" s="46">
        <v>2.2959157195495354</v>
      </c>
      <c r="L12" s="35"/>
      <c r="M12" s="35"/>
      <c r="N12" s="46">
        <v>2.1550082660919978</v>
      </c>
      <c r="O12" s="46">
        <v>2.0873588181214684</v>
      </c>
      <c r="S12" s="214" t="s">
        <v>32</v>
      </c>
      <c r="T12" s="204" t="s">
        <v>30</v>
      </c>
      <c r="U12" s="55" t="s">
        <v>39</v>
      </c>
      <c r="V12" s="53" t="s">
        <v>45</v>
      </c>
      <c r="W12" s="53" t="s">
        <v>11</v>
      </c>
      <c r="X12" s="52" t="s">
        <v>4</v>
      </c>
      <c r="AE12" s="96" t="s">
        <v>8</v>
      </c>
      <c r="AF12" s="53" t="s">
        <v>45</v>
      </c>
      <c r="AG12" s="51" t="s">
        <v>8</v>
      </c>
    </row>
    <row r="13" spans="2:34">
      <c r="B13" s="1" t="s">
        <v>123</v>
      </c>
      <c r="C13" s="49">
        <v>1.5434304170120332</v>
      </c>
      <c r="D13" s="35"/>
      <c r="E13" s="35"/>
      <c r="F13" s="47">
        <v>1.8220421930762398</v>
      </c>
      <c r="G13" s="35"/>
      <c r="H13" s="35"/>
      <c r="I13" s="80">
        <v>1.9939247604953656</v>
      </c>
      <c r="J13" s="35"/>
      <c r="K13" s="39"/>
      <c r="L13" s="35"/>
      <c r="M13" s="35"/>
      <c r="N13" s="39"/>
      <c r="O13" s="39"/>
      <c r="S13" s="215" t="s">
        <v>40</v>
      </c>
      <c r="T13" s="204" t="s">
        <v>22</v>
      </c>
      <c r="U13" s="55" t="s">
        <v>33</v>
      </c>
      <c r="V13" s="52" t="s">
        <v>16</v>
      </c>
      <c r="W13" s="53" t="s">
        <v>33</v>
      </c>
      <c r="X13" s="54" t="s">
        <v>36</v>
      </c>
      <c r="AE13" s="97" t="s">
        <v>9</v>
      </c>
      <c r="AF13" s="52" t="s">
        <v>18</v>
      </c>
      <c r="AG13" s="52" t="s">
        <v>40</v>
      </c>
      <c r="AH13" t="s">
        <v>59</v>
      </c>
    </row>
    <row r="14" spans="2:34">
      <c r="B14" s="1" t="s">
        <v>4</v>
      </c>
      <c r="C14" s="49">
        <v>1.575555025065648</v>
      </c>
      <c r="D14" s="35"/>
      <c r="E14" s="35"/>
      <c r="F14" s="48">
        <v>1.7775454188994904</v>
      </c>
      <c r="G14" s="35"/>
      <c r="H14" s="35"/>
      <c r="I14" s="77">
        <v>2.4913760061326178</v>
      </c>
      <c r="J14" s="35"/>
      <c r="K14" s="45">
        <v>2.7889848636646719</v>
      </c>
      <c r="L14" s="35"/>
      <c r="M14" s="35"/>
      <c r="N14" s="45">
        <v>2.3962774109058484</v>
      </c>
      <c r="O14" s="45">
        <v>2.6317278849963213</v>
      </c>
      <c r="S14" s="215" t="s">
        <v>53</v>
      </c>
      <c r="T14" s="205" t="s">
        <v>53</v>
      </c>
      <c r="U14" s="54" t="s">
        <v>36</v>
      </c>
      <c r="V14" s="52" t="s">
        <v>18</v>
      </c>
      <c r="W14" s="52" t="s">
        <v>4</v>
      </c>
      <c r="X14" s="55" t="s">
        <v>1</v>
      </c>
      <c r="AE14" s="98" t="s">
        <v>4</v>
      </c>
      <c r="AF14" s="53" t="s">
        <v>11</v>
      </c>
      <c r="AG14" s="53" t="s">
        <v>45</v>
      </c>
      <c r="AH14" s="120" t="s">
        <v>189</v>
      </c>
    </row>
    <row r="15" spans="2:34">
      <c r="B15" s="2" t="s">
        <v>5</v>
      </c>
      <c r="C15" s="39"/>
      <c r="D15" s="35"/>
      <c r="E15" s="35"/>
      <c r="F15" s="50">
        <v>0.95279341706366394</v>
      </c>
      <c r="G15" s="35"/>
      <c r="H15" s="35"/>
      <c r="I15" s="84">
        <v>0.80703012912482064</v>
      </c>
      <c r="J15" s="35"/>
      <c r="K15" s="46">
        <v>2.1872265966754156</v>
      </c>
      <c r="L15" s="35"/>
      <c r="M15" s="35"/>
      <c r="N15" s="64">
        <v>1.4258071086668702</v>
      </c>
      <c r="O15" s="49">
        <v>1.4857461231312099</v>
      </c>
      <c r="S15" s="216" t="s">
        <v>23</v>
      </c>
      <c r="T15" s="142" t="s">
        <v>9</v>
      </c>
      <c r="U15" s="54" t="s">
        <v>18</v>
      </c>
      <c r="V15" s="53" t="s">
        <v>27</v>
      </c>
      <c r="W15" s="54" t="s">
        <v>20</v>
      </c>
      <c r="X15" s="55" t="s">
        <v>9</v>
      </c>
      <c r="AE15" s="115" t="s">
        <v>33</v>
      </c>
      <c r="AF15" s="53" t="s">
        <v>33</v>
      </c>
      <c r="AG15" s="52" t="s">
        <v>20</v>
      </c>
    </row>
    <row r="16" spans="2:34">
      <c r="B16" s="1" t="s">
        <v>6</v>
      </c>
      <c r="C16" s="50">
        <v>0.78935156070417101</v>
      </c>
      <c r="D16" s="35"/>
      <c r="E16" s="35"/>
      <c r="F16" s="50">
        <v>0.88046480801513238</v>
      </c>
      <c r="G16" s="35"/>
      <c r="H16" s="35"/>
      <c r="I16" s="84">
        <v>1.0687344841798543</v>
      </c>
      <c r="J16" s="35"/>
      <c r="K16" s="50">
        <v>1.3401368689613249</v>
      </c>
      <c r="L16" s="35"/>
      <c r="M16" s="35"/>
      <c r="N16" s="94">
        <v>1.2234524979215478</v>
      </c>
      <c r="O16" s="50">
        <v>1.2284659949140553</v>
      </c>
      <c r="S16" s="217" t="s">
        <v>21</v>
      </c>
      <c r="T16" s="205" t="s">
        <v>0</v>
      </c>
      <c r="U16" s="55" t="s">
        <v>13</v>
      </c>
      <c r="V16" s="53" t="s">
        <v>25</v>
      </c>
      <c r="W16" s="54" t="s">
        <v>12</v>
      </c>
      <c r="X16" s="54" t="s">
        <v>10</v>
      </c>
      <c r="Y16" s="121" t="s">
        <v>190</v>
      </c>
      <c r="AE16" s="115" t="s">
        <v>45</v>
      </c>
      <c r="AF16" s="52" t="s">
        <v>4</v>
      </c>
      <c r="AG16" s="52" t="s">
        <v>4</v>
      </c>
    </row>
    <row r="17" spans="2:36">
      <c r="B17" s="2" t="s">
        <v>7</v>
      </c>
      <c r="C17" s="39"/>
      <c r="D17" s="35"/>
      <c r="E17" s="35"/>
      <c r="F17" s="48">
        <v>1.6771999908516364</v>
      </c>
      <c r="G17" s="35"/>
      <c r="H17" s="35"/>
      <c r="I17" s="79">
        <v>1.6193414138469884</v>
      </c>
      <c r="J17" s="35"/>
      <c r="K17" s="48">
        <v>1.7208889442618867</v>
      </c>
      <c r="L17" s="35"/>
      <c r="M17" s="35"/>
      <c r="N17" s="48">
        <v>1.6618263956114876</v>
      </c>
      <c r="O17" s="50">
        <v>1.3255203071327541</v>
      </c>
      <c r="S17" s="68" t="s">
        <v>0</v>
      </c>
      <c r="T17" s="142" t="s">
        <v>3</v>
      </c>
      <c r="U17" s="54" t="s">
        <v>123</v>
      </c>
      <c r="V17" s="54" t="s">
        <v>36</v>
      </c>
      <c r="W17" s="55" t="s">
        <v>23</v>
      </c>
      <c r="X17" s="55" t="s">
        <v>33</v>
      </c>
      <c r="AD17" s="96" t="s">
        <v>8</v>
      </c>
      <c r="AE17" s="98" t="s">
        <v>16</v>
      </c>
      <c r="AF17" s="54" t="s">
        <v>20</v>
      </c>
      <c r="AG17" s="54" t="s">
        <v>36</v>
      </c>
    </row>
    <row r="18" spans="2:36">
      <c r="B18" s="1" t="s">
        <v>8</v>
      </c>
      <c r="C18" s="45">
        <v>3.6571792017808873</v>
      </c>
      <c r="D18" s="35"/>
      <c r="E18" s="35"/>
      <c r="F18" s="45">
        <v>3.2878779712175925</v>
      </c>
      <c r="G18" s="35"/>
      <c r="H18" s="35"/>
      <c r="I18" s="77">
        <v>3.2592434280829234</v>
      </c>
      <c r="J18" s="35"/>
      <c r="K18" s="45">
        <v>4.0581299698382196</v>
      </c>
      <c r="L18" s="35"/>
      <c r="M18" s="35"/>
      <c r="N18" s="45">
        <v>4.5365009252074255</v>
      </c>
      <c r="O18" s="45">
        <v>3.8603052053803006</v>
      </c>
      <c r="S18" s="68" t="s">
        <v>4</v>
      </c>
      <c r="T18" s="205" t="s">
        <v>123</v>
      </c>
      <c r="U18" s="56" t="s">
        <v>29</v>
      </c>
      <c r="V18" s="55" t="s">
        <v>3</v>
      </c>
      <c r="W18" s="55" t="s">
        <v>1</v>
      </c>
      <c r="X18" s="55" t="s">
        <v>11</v>
      </c>
      <c r="AD18" s="97" t="s">
        <v>9</v>
      </c>
      <c r="AE18" s="98" t="s">
        <v>18</v>
      </c>
      <c r="AF18" s="54" t="s">
        <v>12</v>
      </c>
      <c r="AG18" s="55" t="s">
        <v>1</v>
      </c>
    </row>
    <row r="19" spans="2:36">
      <c r="B19" s="2" t="s">
        <v>9</v>
      </c>
      <c r="C19" s="50">
        <v>1.1106839249861165</v>
      </c>
      <c r="D19" s="35"/>
      <c r="E19" s="35"/>
      <c r="F19" s="47">
        <v>1.9415680473372781</v>
      </c>
      <c r="G19" s="35"/>
      <c r="H19" s="35"/>
      <c r="I19" s="77">
        <v>2.8855721393034828</v>
      </c>
      <c r="J19" s="35"/>
      <c r="K19" s="45">
        <v>2.8619452141916137</v>
      </c>
      <c r="L19" s="35"/>
      <c r="M19" s="35"/>
      <c r="N19" s="48">
        <v>1.7553269296406455</v>
      </c>
      <c r="O19" s="46">
        <v>2.3314459723081318</v>
      </c>
      <c r="S19" s="218" t="s">
        <v>33</v>
      </c>
      <c r="T19" s="91" t="s">
        <v>4</v>
      </c>
      <c r="U19" s="56" t="s">
        <v>11</v>
      </c>
      <c r="V19" s="55" t="s">
        <v>1</v>
      </c>
      <c r="W19" s="54" t="s">
        <v>2</v>
      </c>
      <c r="X19" s="55" t="s">
        <v>35</v>
      </c>
      <c r="AB19" s="44"/>
      <c r="AC19" s="44"/>
      <c r="AD19" s="98" t="s">
        <v>20</v>
      </c>
      <c r="AE19" s="115" t="s">
        <v>27</v>
      </c>
      <c r="AF19" s="55" t="s">
        <v>23</v>
      </c>
      <c r="AG19" s="55" t="s">
        <v>9</v>
      </c>
      <c r="AI19" s="44"/>
      <c r="AJ19" s="44"/>
    </row>
    <row r="20" spans="2:36">
      <c r="B20" s="1" t="s">
        <v>10</v>
      </c>
      <c r="C20" s="39"/>
      <c r="D20" s="35"/>
      <c r="E20" s="35"/>
      <c r="F20" s="50">
        <v>1.3373411907336006</v>
      </c>
      <c r="G20" s="35"/>
      <c r="H20" s="35"/>
      <c r="I20" s="37"/>
      <c r="J20" s="35"/>
      <c r="K20" s="47">
        <v>1.8447256714404729</v>
      </c>
      <c r="L20" s="35"/>
      <c r="M20" s="35"/>
      <c r="N20" s="46">
        <v>2.1188266727957017</v>
      </c>
      <c r="O20" s="46">
        <v>2.2923945572214115</v>
      </c>
      <c r="S20" s="68" t="s">
        <v>123</v>
      </c>
      <c r="T20" s="72" t="s">
        <v>13</v>
      </c>
      <c r="U20" s="56" t="s">
        <v>3</v>
      </c>
      <c r="V20" s="55" t="s">
        <v>23</v>
      </c>
      <c r="W20" s="55" t="s">
        <v>3</v>
      </c>
      <c r="X20" s="55" t="s">
        <v>3</v>
      </c>
      <c r="AD20" s="98" t="s">
        <v>4</v>
      </c>
      <c r="AE20" s="115" t="s">
        <v>25</v>
      </c>
      <c r="AF20" s="55" t="s">
        <v>1</v>
      </c>
      <c r="AG20" s="54" t="s">
        <v>10</v>
      </c>
      <c r="AH20" s="121" t="s">
        <v>190</v>
      </c>
    </row>
    <row r="21" spans="2:36">
      <c r="B21" s="2" t="s">
        <v>11</v>
      </c>
      <c r="C21" s="49">
        <v>1.5048737388132019</v>
      </c>
      <c r="D21" s="35"/>
      <c r="E21" s="35"/>
      <c r="F21" s="48">
        <v>1.6202752049527218</v>
      </c>
      <c r="G21" s="35"/>
      <c r="H21" s="35"/>
      <c r="I21" s="80">
        <v>1.9050428327372393</v>
      </c>
      <c r="J21" s="35"/>
      <c r="K21" s="50">
        <v>1.3590878475897239</v>
      </c>
      <c r="L21" s="35"/>
      <c r="M21" s="35"/>
      <c r="N21" s="45">
        <v>2.4804328548111401</v>
      </c>
      <c r="O21" s="46">
        <v>2.1886088735786995</v>
      </c>
      <c r="S21" s="68" t="s">
        <v>42</v>
      </c>
      <c r="T21" s="72" t="s">
        <v>23</v>
      </c>
      <c r="U21" s="57" t="s">
        <v>42</v>
      </c>
      <c r="V21" s="55" t="s">
        <v>5</v>
      </c>
      <c r="W21" s="54" t="s">
        <v>10</v>
      </c>
      <c r="X21" s="55" t="s">
        <v>23</v>
      </c>
      <c r="AC21" s="51" t="s">
        <v>8</v>
      </c>
      <c r="AD21" s="99" t="s">
        <v>39</v>
      </c>
      <c r="AE21" s="141" t="s">
        <v>36</v>
      </c>
      <c r="AF21" s="54" t="s">
        <v>2</v>
      </c>
      <c r="AG21" s="55" t="s">
        <v>33</v>
      </c>
    </row>
    <row r="22" spans="2:36">
      <c r="B22" s="1" t="s">
        <v>12</v>
      </c>
      <c r="C22" s="49">
        <v>1.5013906323069728</v>
      </c>
      <c r="D22" s="35"/>
      <c r="E22" s="35"/>
      <c r="F22" s="48">
        <v>1.6548463356973995</v>
      </c>
      <c r="G22" s="35"/>
      <c r="H22" s="35"/>
      <c r="I22" s="79">
        <v>1.7246785826277828</v>
      </c>
      <c r="J22" s="35"/>
      <c r="K22" s="48">
        <v>1.7406885959298606</v>
      </c>
      <c r="L22" s="35"/>
      <c r="M22" s="35"/>
      <c r="N22" s="46">
        <v>2.3204360261183958</v>
      </c>
      <c r="O22" s="49">
        <v>1.5401242907322343</v>
      </c>
      <c r="S22" s="218" t="s">
        <v>11</v>
      </c>
      <c r="T22" s="91" t="s">
        <v>20</v>
      </c>
      <c r="U22" s="56" t="s">
        <v>23</v>
      </c>
      <c r="V22" s="54" t="s">
        <v>44</v>
      </c>
      <c r="W22" s="55" t="s">
        <v>31</v>
      </c>
      <c r="X22" s="54" t="s">
        <v>18</v>
      </c>
      <c r="AB22" s="51" t="s">
        <v>8</v>
      </c>
      <c r="AC22" s="53" t="s">
        <v>27</v>
      </c>
      <c r="AD22" s="99" t="s">
        <v>33</v>
      </c>
      <c r="AE22" s="99" t="s">
        <v>3</v>
      </c>
      <c r="AF22" s="55" t="s">
        <v>3</v>
      </c>
      <c r="AG22" s="55" t="s">
        <v>11</v>
      </c>
    </row>
    <row r="23" spans="2:36">
      <c r="B23" s="2" t="s">
        <v>13</v>
      </c>
      <c r="C23" s="50">
        <v>1.3332698442931288</v>
      </c>
      <c r="D23" s="35"/>
      <c r="E23" s="35"/>
      <c r="F23" s="48">
        <v>1.7313694888802185</v>
      </c>
      <c r="G23" s="35"/>
      <c r="H23" s="35"/>
      <c r="I23" s="78">
        <v>2.0910899168664252</v>
      </c>
      <c r="J23" s="35"/>
      <c r="K23" s="49">
        <v>1.4310461700685395</v>
      </c>
      <c r="L23" s="35"/>
      <c r="M23" s="35"/>
      <c r="N23" s="48">
        <v>1.765272279875896</v>
      </c>
      <c r="O23" s="47">
        <v>1.8025399426464566</v>
      </c>
      <c r="S23" s="68" t="s">
        <v>12</v>
      </c>
      <c r="T23" s="72" t="s">
        <v>1</v>
      </c>
      <c r="U23" s="57" t="s">
        <v>0</v>
      </c>
      <c r="V23" s="56" t="s">
        <v>35</v>
      </c>
      <c r="W23" s="54" t="s">
        <v>42</v>
      </c>
      <c r="X23" s="56" t="s">
        <v>29</v>
      </c>
      <c r="AB23" s="53" t="s">
        <v>25</v>
      </c>
      <c r="AC23" s="53" t="s">
        <v>45</v>
      </c>
      <c r="AD23" s="100" t="s">
        <v>36</v>
      </c>
      <c r="AE23" s="99" t="s">
        <v>1</v>
      </c>
      <c r="AF23" s="54" t="s">
        <v>10</v>
      </c>
      <c r="AG23" s="55" t="s">
        <v>35</v>
      </c>
    </row>
    <row r="24" spans="2:36">
      <c r="B24" s="1" t="s">
        <v>14</v>
      </c>
      <c r="C24" s="50">
        <v>0.90248008469428487</v>
      </c>
      <c r="D24" s="35"/>
      <c r="E24" s="35"/>
      <c r="F24" s="64">
        <v>1.5113814394986638</v>
      </c>
      <c r="G24" s="35"/>
      <c r="H24" s="35"/>
      <c r="I24" s="84">
        <v>1.0519592741481008</v>
      </c>
      <c r="J24" s="35"/>
      <c r="K24" s="48">
        <v>1.6893794346210158</v>
      </c>
      <c r="L24" s="35"/>
      <c r="M24" s="35"/>
      <c r="N24" s="94">
        <v>0.98607659843016615</v>
      </c>
      <c r="O24" s="50">
        <v>1.1860488491305659</v>
      </c>
      <c r="S24" s="218" t="s">
        <v>1</v>
      </c>
      <c r="T24" s="72" t="s">
        <v>7</v>
      </c>
      <c r="U24" s="58" t="s">
        <v>12</v>
      </c>
      <c r="V24" s="56" t="s">
        <v>39</v>
      </c>
      <c r="W24" s="54" t="s">
        <v>16</v>
      </c>
      <c r="X24" s="57" t="s">
        <v>42</v>
      </c>
      <c r="AB24" s="52" t="s">
        <v>18</v>
      </c>
      <c r="AC24" s="52" t="s">
        <v>18</v>
      </c>
      <c r="AD24" s="100" t="s">
        <v>18</v>
      </c>
      <c r="AE24" s="99" t="s">
        <v>23</v>
      </c>
      <c r="AF24" s="55" t="s">
        <v>31</v>
      </c>
      <c r="AG24" s="55" t="s">
        <v>3</v>
      </c>
    </row>
    <row r="25" spans="2:36">
      <c r="B25" s="2" t="s">
        <v>15</v>
      </c>
      <c r="C25" s="50">
        <v>0.79141473297666909</v>
      </c>
      <c r="D25" s="35"/>
      <c r="E25" s="35"/>
      <c r="F25" s="50">
        <v>0.98607791686861757</v>
      </c>
      <c r="G25" s="35"/>
      <c r="H25" s="35"/>
      <c r="I25" s="84">
        <v>0.91962182569132978</v>
      </c>
      <c r="J25" s="35"/>
      <c r="K25" s="50">
        <v>1.3153773880363293</v>
      </c>
      <c r="L25" s="35"/>
      <c r="M25" s="35"/>
      <c r="N25" s="94">
        <v>1.0889539236371062</v>
      </c>
      <c r="O25" s="48">
        <v>1.7853770750716724</v>
      </c>
      <c r="S25" s="218" t="s">
        <v>29</v>
      </c>
      <c r="T25" s="91" t="s">
        <v>12</v>
      </c>
      <c r="U25" s="58" t="s">
        <v>44</v>
      </c>
      <c r="V25" s="57" t="s">
        <v>42</v>
      </c>
      <c r="W25" s="56" t="s">
        <v>35</v>
      </c>
      <c r="X25" s="56" t="s">
        <v>39</v>
      </c>
      <c r="Y25" s="122" t="s">
        <v>191</v>
      </c>
      <c r="AB25" s="53" t="s">
        <v>45</v>
      </c>
      <c r="AC25" s="54" t="s">
        <v>30</v>
      </c>
      <c r="AD25" s="99" t="s">
        <v>13</v>
      </c>
      <c r="AE25" s="99" t="s">
        <v>5</v>
      </c>
      <c r="AF25" s="54" t="s">
        <v>42</v>
      </c>
      <c r="AG25" s="55" t="s">
        <v>23</v>
      </c>
    </row>
    <row r="26" spans="2:36">
      <c r="B26" s="1" t="s">
        <v>16</v>
      </c>
      <c r="C26" s="49">
        <v>1.3967507167536573</v>
      </c>
      <c r="D26" s="35"/>
      <c r="E26" s="35"/>
      <c r="F26" s="50">
        <v>1.3597824348104304</v>
      </c>
      <c r="G26" s="35"/>
      <c r="H26" s="35"/>
      <c r="I26" s="81">
        <v>1.5434606011372869</v>
      </c>
      <c r="J26" s="35"/>
      <c r="K26" s="45">
        <v>2.5634664682047466</v>
      </c>
      <c r="L26" s="35"/>
      <c r="M26" s="35"/>
      <c r="N26" s="47">
        <v>1.95994887089902</v>
      </c>
      <c r="O26" s="49">
        <v>1.4231077114649116</v>
      </c>
      <c r="S26" s="68" t="s">
        <v>44</v>
      </c>
      <c r="T26" s="72" t="s">
        <v>29</v>
      </c>
      <c r="U26" s="59" t="s">
        <v>35</v>
      </c>
      <c r="V26" s="57" t="s">
        <v>22</v>
      </c>
      <c r="W26" s="57" t="s">
        <v>44</v>
      </c>
      <c r="X26" s="56" t="s">
        <v>31</v>
      </c>
      <c r="AB26" s="54" t="s">
        <v>32</v>
      </c>
      <c r="AC26" s="54" t="s">
        <v>22</v>
      </c>
      <c r="AD26" s="141" t="s">
        <v>123</v>
      </c>
      <c r="AE26" s="100" t="s">
        <v>44</v>
      </c>
      <c r="AF26" s="54" t="s">
        <v>16</v>
      </c>
      <c r="AG26" s="54" t="s">
        <v>18</v>
      </c>
      <c r="AI26" s="95"/>
      <c r="AJ26" s="95"/>
    </row>
    <row r="27" spans="2:36">
      <c r="B27" s="2" t="s">
        <v>17</v>
      </c>
      <c r="C27" s="50">
        <v>1.1047282368537341</v>
      </c>
      <c r="D27" s="35"/>
      <c r="E27" s="35"/>
      <c r="F27" s="50">
        <v>0.89647812166488794</v>
      </c>
      <c r="G27" s="35"/>
      <c r="H27" s="35"/>
      <c r="I27" s="84">
        <v>1.2985497096501213</v>
      </c>
      <c r="J27" s="35"/>
      <c r="K27" s="49">
        <v>1.5060889022763457</v>
      </c>
      <c r="L27" s="35"/>
      <c r="M27" s="35"/>
      <c r="N27" s="94">
        <v>0.97636024734459603</v>
      </c>
      <c r="O27" s="50">
        <v>1.329606406285412</v>
      </c>
      <c r="S27" s="68" t="s">
        <v>16</v>
      </c>
      <c r="T27" s="72" t="s">
        <v>33</v>
      </c>
      <c r="U27" s="59" t="s">
        <v>31</v>
      </c>
      <c r="V27" s="56" t="s">
        <v>121</v>
      </c>
      <c r="W27" s="57" t="s">
        <v>40</v>
      </c>
      <c r="X27" s="56" t="s">
        <v>37</v>
      </c>
      <c r="AB27" s="57" t="s">
        <v>40</v>
      </c>
      <c r="AC27" s="57" t="s">
        <v>53</v>
      </c>
      <c r="AD27" s="101" t="s">
        <v>29</v>
      </c>
      <c r="AE27" s="101" t="s">
        <v>35</v>
      </c>
      <c r="AF27" s="56" t="s">
        <v>35</v>
      </c>
      <c r="AG27" s="56" t="s">
        <v>29</v>
      </c>
    </row>
    <row r="28" spans="2:36">
      <c r="B28" s="1" t="s">
        <v>18</v>
      </c>
      <c r="C28" s="45">
        <v>2.7262673285152128</v>
      </c>
      <c r="D28" s="35"/>
      <c r="E28" s="35"/>
      <c r="F28" s="45">
        <v>2.6273074912652343</v>
      </c>
      <c r="G28" s="35"/>
      <c r="H28" s="35"/>
      <c r="I28" s="78">
        <v>2.1935646123538208</v>
      </c>
      <c r="J28" s="35"/>
      <c r="K28" s="45">
        <v>2.5505556567680818</v>
      </c>
      <c r="L28" s="35"/>
      <c r="M28" s="35"/>
      <c r="N28" s="45">
        <v>2.6581528726831452</v>
      </c>
      <c r="O28" s="46">
        <v>2.0042102834731956</v>
      </c>
      <c r="S28" s="219" t="s">
        <v>121</v>
      </c>
      <c r="T28" s="91" t="s">
        <v>32</v>
      </c>
      <c r="U28" s="59" t="s">
        <v>7</v>
      </c>
      <c r="V28" s="57" t="s">
        <v>10</v>
      </c>
      <c r="W28" s="90" t="s">
        <v>52</v>
      </c>
      <c r="X28" s="56" t="s">
        <v>25</v>
      </c>
      <c r="AB28" s="57" t="s">
        <v>53</v>
      </c>
      <c r="AC28" s="56" t="s">
        <v>9</v>
      </c>
      <c r="AD28" s="101" t="s">
        <v>11</v>
      </c>
      <c r="AE28" s="101" t="s">
        <v>39</v>
      </c>
      <c r="AF28" s="57" t="s">
        <v>44</v>
      </c>
      <c r="AG28" s="57" t="s">
        <v>42</v>
      </c>
    </row>
    <row r="29" spans="2:36">
      <c r="B29" s="1" t="s">
        <v>122</v>
      </c>
      <c r="C29" s="50">
        <v>1.3377412150586494</v>
      </c>
      <c r="D29" s="35"/>
      <c r="E29" s="35"/>
      <c r="F29" s="64">
        <v>1.4790549930514196</v>
      </c>
      <c r="G29" s="35"/>
      <c r="H29" s="35"/>
      <c r="I29" s="81">
        <v>1.5393078258987019</v>
      </c>
      <c r="J29" s="35"/>
      <c r="K29" s="48">
        <v>1.7208889442618867</v>
      </c>
      <c r="L29" s="35"/>
      <c r="M29" s="35"/>
      <c r="N29" s="48">
        <v>1.79</v>
      </c>
      <c r="O29" s="48">
        <v>1.79</v>
      </c>
      <c r="S29" s="219" t="s">
        <v>35</v>
      </c>
      <c r="T29" s="72" t="s">
        <v>11</v>
      </c>
      <c r="U29" s="58" t="s">
        <v>53</v>
      </c>
      <c r="V29" s="58" t="s">
        <v>0</v>
      </c>
      <c r="W29" s="57" t="s">
        <v>30</v>
      </c>
      <c r="X29" s="56" t="s">
        <v>121</v>
      </c>
      <c r="AB29" s="56" t="s">
        <v>23</v>
      </c>
      <c r="AC29" s="57" t="s">
        <v>0</v>
      </c>
      <c r="AD29" s="101" t="s">
        <v>3</v>
      </c>
      <c r="AE29" s="102" t="s">
        <v>42</v>
      </c>
      <c r="AF29" s="57" t="s">
        <v>40</v>
      </c>
      <c r="AG29" s="56" t="s">
        <v>39</v>
      </c>
      <c r="AH29" s="122" t="s">
        <v>191</v>
      </c>
    </row>
    <row r="30" spans="2:36">
      <c r="B30" s="2" t="s">
        <v>19</v>
      </c>
      <c r="C30" s="50">
        <v>1.104699093157461</v>
      </c>
      <c r="D30" s="35"/>
      <c r="E30" s="35"/>
      <c r="F30" s="50">
        <v>1.2884522467386053</v>
      </c>
      <c r="G30" s="35"/>
      <c r="H30" s="35"/>
      <c r="I30" s="81">
        <v>1.405962723962652</v>
      </c>
      <c r="J30" s="35"/>
      <c r="K30" s="49">
        <v>1.4812540079662564</v>
      </c>
      <c r="L30" s="35"/>
      <c r="M30" s="35"/>
      <c r="N30" s="64">
        <v>1.4372509309466257</v>
      </c>
      <c r="O30" s="48">
        <v>1.6463803424090446</v>
      </c>
      <c r="S30" s="74" t="s">
        <v>122</v>
      </c>
      <c r="T30" s="65" t="s">
        <v>14</v>
      </c>
      <c r="U30" s="58" t="s">
        <v>40</v>
      </c>
      <c r="V30" s="58" t="s">
        <v>12</v>
      </c>
      <c r="W30" s="56" t="s">
        <v>29</v>
      </c>
      <c r="X30" s="56" t="s">
        <v>13</v>
      </c>
      <c r="AB30" s="59" t="s">
        <v>21</v>
      </c>
      <c r="AC30" s="56" t="s">
        <v>3</v>
      </c>
      <c r="AD30" s="102" t="s">
        <v>42</v>
      </c>
      <c r="AE30" s="102" t="s">
        <v>22</v>
      </c>
      <c r="AF30" s="90" t="s">
        <v>52</v>
      </c>
      <c r="AG30" s="56" t="s">
        <v>31</v>
      </c>
    </row>
    <row r="31" spans="2:36">
      <c r="B31" s="1" t="s">
        <v>20</v>
      </c>
      <c r="C31" s="50">
        <v>1.3299091993029442</v>
      </c>
      <c r="D31" s="35"/>
      <c r="E31" s="35"/>
      <c r="F31" s="48">
        <v>1.6858329821181288</v>
      </c>
      <c r="G31" s="35"/>
      <c r="H31" s="35"/>
      <c r="I31" s="77">
        <v>2.4956919603066137</v>
      </c>
      <c r="J31" s="35"/>
      <c r="K31" s="39"/>
      <c r="L31" s="35"/>
      <c r="M31" s="35"/>
      <c r="N31" s="46">
        <v>2.3268192532887233</v>
      </c>
      <c r="O31" s="45">
        <v>2.8250341487644359</v>
      </c>
      <c r="S31" s="219" t="s">
        <v>13</v>
      </c>
      <c r="T31" s="206" t="s">
        <v>121</v>
      </c>
      <c r="U31" s="60" t="s">
        <v>121</v>
      </c>
      <c r="V31" s="58" t="s">
        <v>32</v>
      </c>
      <c r="W31" s="57" t="s">
        <v>53</v>
      </c>
      <c r="X31" s="57" t="s">
        <v>2</v>
      </c>
      <c r="AB31" s="61" t="s">
        <v>0</v>
      </c>
      <c r="AC31" s="57" t="s">
        <v>123</v>
      </c>
      <c r="AD31" s="101" t="s">
        <v>23</v>
      </c>
      <c r="AE31" s="101" t="s">
        <v>121</v>
      </c>
      <c r="AF31" s="57" t="s">
        <v>30</v>
      </c>
      <c r="AG31" s="56" t="s">
        <v>37</v>
      </c>
    </row>
    <row r="32" spans="2:36">
      <c r="B32" s="1" t="s">
        <v>53</v>
      </c>
      <c r="C32" s="47">
        <v>1.9056159623360609</v>
      </c>
      <c r="D32" s="35"/>
      <c r="E32" s="35"/>
      <c r="F32" s="47">
        <v>1.9804996953077389</v>
      </c>
      <c r="G32" s="35"/>
      <c r="H32" s="35"/>
      <c r="I32" s="79">
        <v>1.6156828953037485</v>
      </c>
      <c r="J32" s="35"/>
      <c r="K32" s="49">
        <v>1.573521432447097</v>
      </c>
      <c r="L32" s="35"/>
      <c r="M32" s="35"/>
      <c r="N32" s="47">
        <v>1.8696804799776756</v>
      </c>
      <c r="O32" s="39"/>
      <c r="S32" s="74" t="s">
        <v>20</v>
      </c>
      <c r="T32" s="65" t="s">
        <v>122</v>
      </c>
      <c r="U32" s="61" t="s">
        <v>16</v>
      </c>
      <c r="V32" s="59" t="s">
        <v>7</v>
      </c>
      <c r="W32" s="56" t="s">
        <v>121</v>
      </c>
      <c r="X32" s="58" t="s">
        <v>122</v>
      </c>
      <c r="AB32" s="61" t="s">
        <v>4</v>
      </c>
      <c r="AC32" s="58" t="s">
        <v>4</v>
      </c>
      <c r="AD32" s="102" t="s">
        <v>0</v>
      </c>
      <c r="AE32" s="102" t="s">
        <v>10</v>
      </c>
      <c r="AF32" s="56" t="s">
        <v>29</v>
      </c>
      <c r="AG32" s="56" t="s">
        <v>25</v>
      </c>
    </row>
    <row r="33" spans="2:34">
      <c r="B33" s="59" t="s">
        <v>21</v>
      </c>
      <c r="C33" s="48">
        <v>1.6442081839535172</v>
      </c>
      <c r="D33" s="35"/>
      <c r="E33" s="35"/>
      <c r="F33" s="50">
        <v>1.3172800800906288</v>
      </c>
      <c r="G33" s="35"/>
      <c r="H33" s="35"/>
      <c r="I33" s="84">
        <v>1.2150019359920958</v>
      </c>
      <c r="J33" s="35"/>
      <c r="K33" s="48">
        <v>1.620897521768252</v>
      </c>
      <c r="L33" s="35"/>
      <c r="M33" s="35"/>
      <c r="N33" s="94">
        <v>1.3076393668272539</v>
      </c>
      <c r="O33" s="50">
        <v>1.2737961926091825</v>
      </c>
      <c r="S33" s="219" t="s">
        <v>39</v>
      </c>
      <c r="T33" s="206" t="s">
        <v>41</v>
      </c>
      <c r="U33" s="61" t="s">
        <v>122</v>
      </c>
      <c r="V33" s="69" t="s">
        <v>122</v>
      </c>
      <c r="W33" s="56" t="s">
        <v>39</v>
      </c>
      <c r="X33" s="59" t="s">
        <v>15</v>
      </c>
      <c r="Y33" s="124" t="s">
        <v>192</v>
      </c>
      <c r="AB33" s="60" t="s">
        <v>33</v>
      </c>
      <c r="AC33" s="59" t="s">
        <v>13</v>
      </c>
      <c r="AD33" s="103" t="s">
        <v>12</v>
      </c>
      <c r="AE33" s="103" t="s">
        <v>0</v>
      </c>
      <c r="AF33" s="57" t="s">
        <v>53</v>
      </c>
      <c r="AG33" s="56" t="s">
        <v>121</v>
      </c>
    </row>
    <row r="34" spans="2:34">
      <c r="B34" s="1" t="s">
        <v>22</v>
      </c>
      <c r="C34" s="50">
        <v>0.93656875266070672</v>
      </c>
      <c r="D34" s="35"/>
      <c r="E34" s="35"/>
      <c r="F34" s="46">
        <v>2</v>
      </c>
      <c r="G34" s="35"/>
      <c r="H34" s="35"/>
      <c r="I34" s="84">
        <v>0.83892617449664431</v>
      </c>
      <c r="J34" s="35"/>
      <c r="K34" s="47">
        <v>1.8778576094056172</v>
      </c>
      <c r="L34" s="35"/>
      <c r="M34" s="35"/>
      <c r="N34" s="94">
        <v>1.0644903752328574</v>
      </c>
      <c r="O34" s="50">
        <v>1.1108025548458762</v>
      </c>
      <c r="S34" s="74" t="s">
        <v>182</v>
      </c>
      <c r="T34" s="65" t="s">
        <v>54</v>
      </c>
      <c r="U34" s="82" t="s">
        <v>27</v>
      </c>
      <c r="V34" s="71" t="s">
        <v>185</v>
      </c>
      <c r="W34" s="91" t="s">
        <v>122</v>
      </c>
      <c r="X34" s="69" t="s">
        <v>0</v>
      </c>
      <c r="AB34" s="61" t="s">
        <v>123</v>
      </c>
      <c r="AC34" s="59" t="s">
        <v>23</v>
      </c>
      <c r="AD34" s="103" t="s">
        <v>44</v>
      </c>
      <c r="AE34" s="103" t="s">
        <v>12</v>
      </c>
      <c r="AF34" s="56" t="s">
        <v>121</v>
      </c>
      <c r="AG34" s="56" t="s">
        <v>13</v>
      </c>
    </row>
    <row r="35" spans="2:34">
      <c r="B35" s="2" t="s">
        <v>23</v>
      </c>
      <c r="C35" s="47">
        <v>1.859219871341985</v>
      </c>
      <c r="D35" s="35"/>
      <c r="E35" s="35"/>
      <c r="F35" s="48">
        <v>1.6897730327585545</v>
      </c>
      <c r="G35" s="35"/>
      <c r="H35" s="35"/>
      <c r="I35" s="80">
        <v>1.8662400975015234</v>
      </c>
      <c r="J35" s="35"/>
      <c r="K35" s="46">
        <v>2.1876969854277131</v>
      </c>
      <c r="L35" s="35"/>
      <c r="M35" s="35"/>
      <c r="N35" s="46">
        <v>2.2916181154354072</v>
      </c>
      <c r="O35" s="46">
        <v>2.0375549340791048</v>
      </c>
      <c r="S35" s="219" t="s">
        <v>41</v>
      </c>
      <c r="T35" s="207" t="s">
        <v>42</v>
      </c>
      <c r="U35" s="66" t="s">
        <v>30</v>
      </c>
      <c r="V35" s="70" t="s">
        <v>14</v>
      </c>
      <c r="W35" s="87" t="s">
        <v>13</v>
      </c>
      <c r="X35" s="71" t="s">
        <v>187</v>
      </c>
      <c r="AB35" s="61" t="s">
        <v>42</v>
      </c>
      <c r="AC35" s="58" t="s">
        <v>20</v>
      </c>
      <c r="AD35" s="104" t="s">
        <v>35</v>
      </c>
      <c r="AE35" s="103" t="s">
        <v>32</v>
      </c>
      <c r="AF35" s="56" t="s">
        <v>39</v>
      </c>
      <c r="AG35" s="57" t="s">
        <v>2</v>
      </c>
    </row>
    <row r="36" spans="2:34">
      <c r="B36" s="1" t="s">
        <v>24</v>
      </c>
      <c r="C36" s="39"/>
      <c r="D36" s="35"/>
      <c r="E36" s="35"/>
      <c r="F36" s="50">
        <v>0.72642742989975306</v>
      </c>
      <c r="G36" s="35"/>
      <c r="H36" s="35"/>
      <c r="I36" s="84">
        <v>1.2034418436729044</v>
      </c>
      <c r="J36" s="35"/>
      <c r="K36" s="49">
        <v>1.4981705033276671</v>
      </c>
      <c r="L36" s="35"/>
      <c r="M36" s="35"/>
      <c r="N36" s="48">
        <v>1.648828463986115</v>
      </c>
      <c r="O36" s="48">
        <v>1.5990524133846611</v>
      </c>
      <c r="S36" s="219" t="s">
        <v>9</v>
      </c>
      <c r="T36" s="208" t="s">
        <v>183</v>
      </c>
      <c r="U36" s="68" t="s">
        <v>184</v>
      </c>
      <c r="V36" s="72" t="s">
        <v>41</v>
      </c>
      <c r="W36" s="58" t="s">
        <v>0</v>
      </c>
      <c r="X36" s="70" t="s">
        <v>44</v>
      </c>
      <c r="AB36" s="60" t="s">
        <v>11</v>
      </c>
      <c r="AC36" s="59" t="s">
        <v>1</v>
      </c>
      <c r="AD36" s="104" t="s">
        <v>31</v>
      </c>
      <c r="AE36" s="104" t="s">
        <v>7</v>
      </c>
      <c r="AF36" s="91" t="s">
        <v>122</v>
      </c>
      <c r="AG36" s="58" t="s">
        <v>122</v>
      </c>
    </row>
    <row r="37" spans="2:34">
      <c r="B37" s="2" t="s">
        <v>25</v>
      </c>
      <c r="C37" s="45">
        <v>2.9199211621286225</v>
      </c>
      <c r="D37" s="35"/>
      <c r="E37" s="35"/>
      <c r="F37" s="39"/>
      <c r="G37" s="35"/>
      <c r="H37" s="35"/>
      <c r="I37" s="81">
        <v>1.3988315642228257</v>
      </c>
      <c r="J37" s="35"/>
      <c r="K37" s="45">
        <v>2.4840606110789105</v>
      </c>
      <c r="L37" s="35"/>
      <c r="M37" s="35"/>
      <c r="N37" s="64">
        <v>1.4522467110883308</v>
      </c>
      <c r="O37" s="47">
        <v>1.829108962633917</v>
      </c>
      <c r="S37" s="219" t="s">
        <v>17</v>
      </c>
      <c r="T37" s="209" t="s">
        <v>44</v>
      </c>
      <c r="U37" s="83" t="s">
        <v>34</v>
      </c>
      <c r="V37" s="59" t="s">
        <v>29</v>
      </c>
      <c r="W37" s="92" t="s">
        <v>9</v>
      </c>
      <c r="X37" s="58" t="s">
        <v>32</v>
      </c>
      <c r="AB37" s="61" t="s">
        <v>12</v>
      </c>
      <c r="AC37" s="59" t="s">
        <v>7</v>
      </c>
      <c r="AD37" s="104" t="s">
        <v>7</v>
      </c>
      <c r="AE37" s="116" t="s">
        <v>122</v>
      </c>
      <c r="AF37" s="87" t="s">
        <v>13</v>
      </c>
      <c r="AG37" s="59" t="s">
        <v>15</v>
      </c>
      <c r="AH37" s="124" t="s">
        <v>192</v>
      </c>
    </row>
    <row r="38" spans="2:34">
      <c r="B38" s="1" t="s">
        <v>26</v>
      </c>
      <c r="C38" s="50">
        <v>0.8413816560897236</v>
      </c>
      <c r="D38" s="35"/>
      <c r="E38" s="35"/>
      <c r="F38" s="50">
        <v>0.91375690178085389</v>
      </c>
      <c r="G38" s="35"/>
      <c r="H38" s="35"/>
      <c r="I38" s="84">
        <v>1.3730206454199239</v>
      </c>
      <c r="J38" s="35"/>
      <c r="K38" s="50">
        <v>1.1494023107983848</v>
      </c>
      <c r="L38" s="35"/>
      <c r="M38" s="35"/>
      <c r="N38" s="94">
        <v>1.1413896418889999</v>
      </c>
      <c r="O38" s="50">
        <v>0.94260578131545869</v>
      </c>
      <c r="S38" s="219" t="s">
        <v>19</v>
      </c>
      <c r="T38" s="210" t="s">
        <v>16</v>
      </c>
      <c r="U38" s="60" t="s">
        <v>45</v>
      </c>
      <c r="V38" s="87" t="s">
        <v>21</v>
      </c>
      <c r="W38" s="71" t="s">
        <v>186</v>
      </c>
      <c r="X38" s="72" t="s">
        <v>19</v>
      </c>
      <c r="AB38" s="60" t="s">
        <v>1</v>
      </c>
      <c r="AC38" s="58" t="s">
        <v>12</v>
      </c>
      <c r="AD38" s="103" t="s">
        <v>53</v>
      </c>
      <c r="AE38" s="117" t="s">
        <v>185</v>
      </c>
      <c r="AF38" s="58" t="s">
        <v>0</v>
      </c>
      <c r="AG38" s="69" t="s">
        <v>0</v>
      </c>
    </row>
    <row r="39" spans="2:34">
      <c r="B39" s="2" t="s">
        <v>27</v>
      </c>
      <c r="C39" s="39"/>
      <c r="D39" s="35"/>
      <c r="E39" s="35"/>
      <c r="F39" s="45">
        <v>2.8163064141378582</v>
      </c>
      <c r="G39" s="35"/>
      <c r="H39" s="35"/>
      <c r="I39" s="81">
        <v>1.5351550506601166</v>
      </c>
      <c r="J39" s="35"/>
      <c r="K39" s="45">
        <v>2.5413507925568575</v>
      </c>
      <c r="L39" s="35"/>
      <c r="M39" s="35"/>
      <c r="N39" s="48">
        <v>1.7189514396218306</v>
      </c>
      <c r="O39" s="49">
        <v>1.4939759036144578</v>
      </c>
      <c r="S39" s="74" t="s">
        <v>34</v>
      </c>
      <c r="T39" s="211" t="s">
        <v>31</v>
      </c>
      <c r="U39" s="60" t="s">
        <v>1</v>
      </c>
      <c r="V39" s="59" t="s">
        <v>37</v>
      </c>
      <c r="W39" s="93" t="s">
        <v>27</v>
      </c>
      <c r="X39" s="58" t="s">
        <v>24</v>
      </c>
      <c r="AB39" s="60" t="s">
        <v>29</v>
      </c>
      <c r="AC39" s="59" t="s">
        <v>29</v>
      </c>
      <c r="AD39" s="103" t="s">
        <v>40</v>
      </c>
      <c r="AE39" s="103" t="s">
        <v>14</v>
      </c>
      <c r="AF39" s="92" t="s">
        <v>9</v>
      </c>
      <c r="AG39" s="71" t="s">
        <v>187</v>
      </c>
    </row>
    <row r="40" spans="2:34">
      <c r="B40" s="1" t="s">
        <v>28</v>
      </c>
      <c r="C40" s="39"/>
      <c r="D40" s="35"/>
      <c r="E40" s="35"/>
      <c r="F40" s="39"/>
      <c r="G40" s="35"/>
      <c r="H40" s="35"/>
      <c r="I40" s="37"/>
      <c r="J40" s="35"/>
      <c r="K40" s="50">
        <v>1.3234687900023865</v>
      </c>
      <c r="L40" s="35"/>
      <c r="M40" s="35"/>
      <c r="N40" s="48">
        <v>1.6944863672923463</v>
      </c>
      <c r="O40" s="50">
        <v>1.3270019465777685</v>
      </c>
      <c r="S40" s="74" t="s">
        <v>54</v>
      </c>
      <c r="T40" s="210" t="s">
        <v>10</v>
      </c>
      <c r="U40" s="60" t="s">
        <v>41</v>
      </c>
      <c r="V40" s="61" t="s">
        <v>40</v>
      </c>
      <c r="W40" s="58" t="s">
        <v>28</v>
      </c>
      <c r="X40" s="58" t="s">
        <v>12</v>
      </c>
      <c r="AB40" s="61" t="s">
        <v>44</v>
      </c>
      <c r="AC40" s="59" t="s">
        <v>33</v>
      </c>
      <c r="AD40" s="105" t="s">
        <v>121</v>
      </c>
      <c r="AE40" s="118" t="s">
        <v>41</v>
      </c>
      <c r="AF40" s="71" t="s">
        <v>186</v>
      </c>
      <c r="AG40" s="70" t="s">
        <v>44</v>
      </c>
    </row>
    <row r="41" spans="2:34">
      <c r="B41" s="2" t="s">
        <v>29</v>
      </c>
      <c r="C41" s="49">
        <v>1.434008893906225</v>
      </c>
      <c r="D41" s="35"/>
      <c r="E41" s="35"/>
      <c r="F41" s="48">
        <v>1.6497068095323653</v>
      </c>
      <c r="G41" s="35"/>
      <c r="H41" s="35"/>
      <c r="I41" s="80">
        <v>1.9933165269390867</v>
      </c>
      <c r="J41" s="35"/>
      <c r="K41" s="48">
        <v>1.6590149393473994</v>
      </c>
      <c r="L41" s="35"/>
      <c r="M41" s="35"/>
      <c r="N41" s="47">
        <v>1.8836472745457578</v>
      </c>
      <c r="O41" s="47">
        <v>1.9547402450943536</v>
      </c>
      <c r="S41" s="74" t="s">
        <v>22</v>
      </c>
      <c r="T41" s="211" t="s">
        <v>21</v>
      </c>
      <c r="U41" s="60" t="s">
        <v>19</v>
      </c>
      <c r="V41" s="61" t="s">
        <v>53</v>
      </c>
      <c r="W41" s="59" t="s">
        <v>7</v>
      </c>
      <c r="X41" s="60" t="s">
        <v>27</v>
      </c>
      <c r="AB41" s="61" t="s">
        <v>16</v>
      </c>
      <c r="AC41" s="58" t="s">
        <v>32</v>
      </c>
      <c r="AD41" s="106" t="s">
        <v>16</v>
      </c>
      <c r="AE41" s="104" t="s">
        <v>29</v>
      </c>
      <c r="AF41" s="93" t="s">
        <v>27</v>
      </c>
      <c r="AG41" s="58" t="s">
        <v>32</v>
      </c>
    </row>
    <row r="42" spans="2:34">
      <c r="B42" s="1" t="s">
        <v>30</v>
      </c>
      <c r="C42" s="50">
        <v>0.41584364279031083</v>
      </c>
      <c r="D42" s="35"/>
      <c r="E42" s="35"/>
      <c r="F42" s="46">
        <v>2.0497803806734995</v>
      </c>
      <c r="G42" s="35"/>
      <c r="H42" s="35"/>
      <c r="I42" s="81">
        <v>1.5233581584292486</v>
      </c>
      <c r="J42" s="35"/>
      <c r="K42" s="50">
        <v>1.1847405418213413</v>
      </c>
      <c r="L42" s="35"/>
      <c r="M42" s="35"/>
      <c r="N42" s="47">
        <v>1.8948755972977427</v>
      </c>
      <c r="O42" s="50">
        <v>1.3489587724475172</v>
      </c>
      <c r="S42" s="74" t="s">
        <v>14</v>
      </c>
      <c r="T42" s="211" t="s">
        <v>19</v>
      </c>
      <c r="U42" s="60" t="s">
        <v>25</v>
      </c>
      <c r="V42" s="60" t="s">
        <v>17</v>
      </c>
      <c r="W42" s="58" t="s">
        <v>24</v>
      </c>
      <c r="X42" s="60" t="s">
        <v>5</v>
      </c>
      <c r="Y42" s="123" t="s">
        <v>193</v>
      </c>
      <c r="AB42" s="63" t="s">
        <v>121</v>
      </c>
      <c r="AC42" s="59" t="s">
        <v>11</v>
      </c>
      <c r="AD42" s="106" t="s">
        <v>122</v>
      </c>
      <c r="AE42" s="119" t="s">
        <v>21</v>
      </c>
      <c r="AF42" s="58" t="s">
        <v>28</v>
      </c>
      <c r="AG42" s="72" t="s">
        <v>19</v>
      </c>
    </row>
    <row r="43" spans="2:34">
      <c r="B43" s="2" t="s">
        <v>31</v>
      </c>
      <c r="C43" s="50">
        <v>0.75961703835349426</v>
      </c>
      <c r="D43" s="35"/>
      <c r="E43" s="35"/>
      <c r="F43" s="50">
        <v>1.3414848698099928</v>
      </c>
      <c r="G43" s="35"/>
      <c r="H43" s="35"/>
      <c r="I43" s="79">
        <v>1.623162007726545</v>
      </c>
      <c r="J43" s="35"/>
      <c r="K43" s="49">
        <v>1.4751201273569059</v>
      </c>
      <c r="L43" s="35"/>
      <c r="M43" s="35"/>
      <c r="N43" s="46">
        <v>2.10266766505563</v>
      </c>
      <c r="O43" s="47">
        <v>1.9445831630877257</v>
      </c>
      <c r="S43" s="74" t="s">
        <v>2</v>
      </c>
      <c r="T43" s="210" t="s">
        <v>34</v>
      </c>
      <c r="U43" s="62" t="s">
        <v>26</v>
      </c>
      <c r="V43" s="61" t="s">
        <v>24</v>
      </c>
      <c r="W43" s="60" t="s">
        <v>41</v>
      </c>
      <c r="X43" s="61" t="s">
        <v>16</v>
      </c>
      <c r="AB43" s="63" t="s">
        <v>35</v>
      </c>
      <c r="AC43" s="61" t="s">
        <v>14</v>
      </c>
      <c r="AD43" s="107" t="s">
        <v>27</v>
      </c>
      <c r="AE43" s="104" t="s">
        <v>37</v>
      </c>
      <c r="AF43" s="59" t="s">
        <v>7</v>
      </c>
      <c r="AG43" s="58" t="s">
        <v>24</v>
      </c>
    </row>
    <row r="44" spans="2:34">
      <c r="B44" s="1" t="s">
        <v>32</v>
      </c>
      <c r="C44" s="46">
        <v>2.0285118611596324</v>
      </c>
      <c r="D44" s="35"/>
      <c r="E44" s="35"/>
      <c r="F44" s="48">
        <v>1.6288224001861511</v>
      </c>
      <c r="G44" s="35"/>
      <c r="H44" s="35"/>
      <c r="I44" s="84">
        <v>1.3562474570360181</v>
      </c>
      <c r="J44" s="35"/>
      <c r="K44" s="48">
        <v>1.7346898998167855</v>
      </c>
      <c r="L44" s="35"/>
      <c r="M44" s="35"/>
      <c r="N44" s="64">
        <v>1.4871913030728303</v>
      </c>
      <c r="O44" s="48">
        <v>1.6564729867482162</v>
      </c>
      <c r="S44" s="74" t="s">
        <v>26</v>
      </c>
      <c r="T44" s="211" t="s">
        <v>39</v>
      </c>
      <c r="U44" s="62" t="s">
        <v>32</v>
      </c>
      <c r="V44" s="60" t="s">
        <v>19</v>
      </c>
      <c r="W44" s="61" t="s">
        <v>32</v>
      </c>
      <c r="X44" s="62" t="s">
        <v>30</v>
      </c>
      <c r="AB44" s="62" t="s">
        <v>122</v>
      </c>
      <c r="AC44" s="60" t="s">
        <v>121</v>
      </c>
      <c r="AD44" s="108" t="s">
        <v>30</v>
      </c>
      <c r="AE44" s="106" t="s">
        <v>40</v>
      </c>
      <c r="AF44" s="58" t="s">
        <v>24</v>
      </c>
      <c r="AG44" s="58" t="s">
        <v>12</v>
      </c>
    </row>
    <row r="45" spans="2:34">
      <c r="B45" s="2" t="s">
        <v>33</v>
      </c>
      <c r="C45" s="49">
        <v>1.5596937328670006</v>
      </c>
      <c r="D45" s="35"/>
      <c r="E45" s="35"/>
      <c r="F45" s="48">
        <v>1.6432353478181487</v>
      </c>
      <c r="G45" s="35"/>
      <c r="H45" s="35"/>
      <c r="I45" s="78">
        <v>2.2898340437108913</v>
      </c>
      <c r="J45" s="35"/>
      <c r="K45" s="45">
        <v>2.7182995031305008</v>
      </c>
      <c r="L45" s="35"/>
      <c r="M45" s="35"/>
      <c r="N45" s="45">
        <v>2.4493484257585849</v>
      </c>
      <c r="O45" s="46">
        <v>2.2558736710744198</v>
      </c>
      <c r="S45" s="219" t="s">
        <v>15</v>
      </c>
      <c r="T45" s="211" t="s">
        <v>35</v>
      </c>
      <c r="U45" s="63" t="s">
        <v>17</v>
      </c>
      <c r="V45" s="60" t="s">
        <v>31</v>
      </c>
      <c r="W45" s="61" t="s">
        <v>34</v>
      </c>
      <c r="X45" s="63" t="s">
        <v>17</v>
      </c>
      <c r="Y45" s="125" t="s">
        <v>194</v>
      </c>
      <c r="AB45" s="63" t="s">
        <v>13</v>
      </c>
      <c r="AC45" s="61" t="s">
        <v>122</v>
      </c>
      <c r="AD45" s="109" t="s">
        <v>184</v>
      </c>
      <c r="AE45" s="106" t="s">
        <v>53</v>
      </c>
      <c r="AF45" s="60" t="s">
        <v>41</v>
      </c>
      <c r="AG45" s="60" t="s">
        <v>27</v>
      </c>
    </row>
    <row r="46" spans="2:34">
      <c r="B46" s="1" t="s">
        <v>34</v>
      </c>
      <c r="C46" s="50">
        <v>1.0726624317396634</v>
      </c>
      <c r="D46" s="35"/>
      <c r="E46" s="35"/>
      <c r="F46" s="50">
        <v>1.2857132421158748</v>
      </c>
      <c r="G46" s="35"/>
      <c r="H46" s="35"/>
      <c r="I46" s="81">
        <v>1.497701802406652</v>
      </c>
      <c r="J46" s="35"/>
      <c r="K46" s="50">
        <v>1.2519816869897618</v>
      </c>
      <c r="L46" s="35"/>
      <c r="M46" s="35"/>
      <c r="N46" s="64">
        <v>1.4635182067731318</v>
      </c>
      <c r="O46" s="50">
        <v>1.2325015216068167</v>
      </c>
      <c r="S46" s="74" t="s">
        <v>6</v>
      </c>
      <c r="T46" s="211" t="s">
        <v>15</v>
      </c>
      <c r="U46" s="62" t="s">
        <v>54</v>
      </c>
      <c r="V46" s="60" t="s">
        <v>13</v>
      </c>
      <c r="W46" s="60" t="s">
        <v>25</v>
      </c>
      <c r="X46" s="62" t="s">
        <v>28</v>
      </c>
      <c r="AB46" s="62" t="s">
        <v>20</v>
      </c>
      <c r="AC46" s="60" t="s">
        <v>41</v>
      </c>
      <c r="AD46" s="106" t="s">
        <v>34</v>
      </c>
      <c r="AE46" s="105" t="s">
        <v>17</v>
      </c>
      <c r="AF46" s="61" t="s">
        <v>32</v>
      </c>
      <c r="AG46" s="60" t="s">
        <v>5</v>
      </c>
      <c r="AH46" s="123" t="s">
        <v>193</v>
      </c>
    </row>
    <row r="47" spans="2:34">
      <c r="B47" s="1" t="s">
        <v>54</v>
      </c>
      <c r="C47" s="50">
        <v>1.0668292311209329</v>
      </c>
      <c r="D47" s="35"/>
      <c r="E47" s="35"/>
      <c r="F47" s="64">
        <v>1.4501407489550457</v>
      </c>
      <c r="G47" s="35"/>
      <c r="H47" s="35"/>
      <c r="I47" s="84">
        <v>1.2251684606633413</v>
      </c>
      <c r="J47" s="35"/>
      <c r="K47" s="39"/>
      <c r="L47" s="35"/>
      <c r="M47" s="35"/>
      <c r="N47" s="45">
        <v>3.9144287664997726</v>
      </c>
      <c r="O47" s="39"/>
      <c r="S47" s="219" t="s">
        <v>31</v>
      </c>
      <c r="T47" s="211" t="s">
        <v>5</v>
      </c>
      <c r="U47" s="63" t="s">
        <v>21</v>
      </c>
      <c r="V47" s="63" t="s">
        <v>11</v>
      </c>
      <c r="W47" s="60" t="s">
        <v>19</v>
      </c>
      <c r="X47" s="63" t="s">
        <v>7</v>
      </c>
      <c r="AB47" s="73" t="s">
        <v>39</v>
      </c>
      <c r="AC47" s="65" t="s">
        <v>54</v>
      </c>
      <c r="AD47" s="105" t="s">
        <v>45</v>
      </c>
      <c r="AE47" s="106" t="s">
        <v>24</v>
      </c>
      <c r="AF47" s="61" t="s">
        <v>34</v>
      </c>
      <c r="AG47" s="61" t="s">
        <v>16</v>
      </c>
    </row>
    <row r="48" spans="2:34">
      <c r="B48" s="2" t="s">
        <v>35</v>
      </c>
      <c r="C48" s="50">
        <v>1.3422125858241702</v>
      </c>
      <c r="D48" s="35"/>
      <c r="E48" s="35"/>
      <c r="F48" s="50">
        <v>1.0618084274058344</v>
      </c>
      <c r="G48" s="35"/>
      <c r="H48" s="35"/>
      <c r="I48" s="79">
        <v>1.6655818049546272</v>
      </c>
      <c r="J48" s="35"/>
      <c r="K48" s="47">
        <v>1.9855764727919829</v>
      </c>
      <c r="L48" s="35"/>
      <c r="M48" s="35"/>
      <c r="N48" s="47">
        <v>1.9485279932090904</v>
      </c>
      <c r="O48" s="46">
        <v>2.1261516654854713</v>
      </c>
      <c r="S48" s="74" t="s">
        <v>38</v>
      </c>
      <c r="T48" s="210" t="s">
        <v>26</v>
      </c>
      <c r="U48" s="62" t="s">
        <v>24</v>
      </c>
      <c r="V48" s="62" t="s">
        <v>6</v>
      </c>
      <c r="W48" s="60" t="s">
        <v>5</v>
      </c>
      <c r="X48" s="63" t="s">
        <v>21</v>
      </c>
      <c r="AB48" s="74" t="s">
        <v>182</v>
      </c>
      <c r="AC48" s="66" t="s">
        <v>42</v>
      </c>
      <c r="AD48" s="105" t="s">
        <v>1</v>
      </c>
      <c r="AE48" s="105" t="s">
        <v>19</v>
      </c>
      <c r="AF48" s="60" t="s">
        <v>25</v>
      </c>
      <c r="AG48" s="62" t="s">
        <v>30</v>
      </c>
    </row>
    <row r="49" spans="2:34">
      <c r="B49" s="1" t="s">
        <v>36</v>
      </c>
      <c r="C49" s="50">
        <v>0.6339144215530903</v>
      </c>
      <c r="D49" s="35"/>
      <c r="E49" s="35"/>
      <c r="F49" s="50">
        <v>0.57646380630816108</v>
      </c>
      <c r="G49" s="35"/>
      <c r="H49" s="35"/>
      <c r="I49" s="78">
        <v>2.2883295194508011</v>
      </c>
      <c r="J49" s="35"/>
      <c r="K49" s="46">
        <v>2.3485204321277595</v>
      </c>
      <c r="L49" s="35"/>
      <c r="M49" s="35"/>
      <c r="N49" s="94">
        <v>1.2373174956693886</v>
      </c>
      <c r="O49" s="46">
        <v>2.3831815473657332</v>
      </c>
      <c r="S49" s="74" t="s">
        <v>36</v>
      </c>
      <c r="T49" s="211" t="s">
        <v>17</v>
      </c>
      <c r="U49" s="62" t="s">
        <v>6</v>
      </c>
      <c r="V49" s="62" t="s">
        <v>28</v>
      </c>
      <c r="W49" s="60" t="s">
        <v>37</v>
      </c>
      <c r="X49" s="62" t="s">
        <v>34</v>
      </c>
      <c r="AB49" s="75" t="s">
        <v>41</v>
      </c>
      <c r="AC49" s="68" t="s">
        <v>183</v>
      </c>
      <c r="AD49" s="105" t="s">
        <v>41</v>
      </c>
      <c r="AE49" s="105" t="s">
        <v>31</v>
      </c>
      <c r="AF49" s="60" t="s">
        <v>19</v>
      </c>
      <c r="AG49" s="63" t="s">
        <v>17</v>
      </c>
      <c r="AH49" s="125" t="s">
        <v>194</v>
      </c>
    </row>
    <row r="50" spans="2:34">
      <c r="B50" s="42" t="s">
        <v>121</v>
      </c>
      <c r="C50" s="50">
        <v>1.3887858982894963</v>
      </c>
      <c r="D50" s="35"/>
      <c r="E50" s="35"/>
      <c r="F50" s="64">
        <v>1.4984873213052152</v>
      </c>
      <c r="G50" s="35"/>
      <c r="H50" s="35"/>
      <c r="I50" s="81">
        <v>1.5930715940583857</v>
      </c>
      <c r="J50" s="35"/>
      <c r="K50" s="47">
        <v>1.8537045665752441</v>
      </c>
      <c r="L50" s="35"/>
      <c r="M50" s="35"/>
      <c r="N50" s="89">
        <v>1.8662173948976915</v>
      </c>
      <c r="O50" s="47">
        <v>1.82</v>
      </c>
      <c r="S50" s="219" t="s">
        <v>37</v>
      </c>
      <c r="T50" s="210" t="s">
        <v>40</v>
      </c>
      <c r="U50" s="62" t="s">
        <v>14</v>
      </c>
      <c r="V50" s="63" t="s">
        <v>15</v>
      </c>
      <c r="W50" s="63" t="s">
        <v>21</v>
      </c>
      <c r="X50" s="62" t="s">
        <v>6</v>
      </c>
      <c r="AB50" s="76" t="s">
        <v>9</v>
      </c>
      <c r="AC50" s="67" t="s">
        <v>44</v>
      </c>
      <c r="AD50" s="105" t="s">
        <v>19</v>
      </c>
      <c r="AE50" s="105" t="s">
        <v>13</v>
      </c>
      <c r="AF50" s="60" t="s">
        <v>5</v>
      </c>
      <c r="AG50" s="62" t="s">
        <v>28</v>
      </c>
    </row>
    <row r="51" spans="2:34">
      <c r="B51" s="2" t="s">
        <v>37</v>
      </c>
      <c r="C51" s="50">
        <v>0.61022303053508187</v>
      </c>
      <c r="D51" s="35"/>
      <c r="E51" s="35"/>
      <c r="F51" s="50">
        <v>0.75575654887428845</v>
      </c>
      <c r="G51" s="35"/>
      <c r="H51" s="35"/>
      <c r="I51" s="84">
        <v>0.79210772665082452</v>
      </c>
      <c r="J51" s="35"/>
      <c r="K51" s="48">
        <v>1.6009837929394295</v>
      </c>
      <c r="L51" s="35"/>
      <c r="M51" s="35"/>
      <c r="N51" s="64">
        <v>1.424368374352029</v>
      </c>
      <c r="O51" s="47">
        <v>1.9363242697710443</v>
      </c>
      <c r="S51" s="74" t="s">
        <v>30</v>
      </c>
      <c r="T51" s="210" t="s">
        <v>6</v>
      </c>
      <c r="U51" s="85" t="s">
        <v>52</v>
      </c>
      <c r="V51" s="62" t="s">
        <v>34</v>
      </c>
      <c r="W51" s="62" t="s">
        <v>36</v>
      </c>
      <c r="X51" s="62" t="s">
        <v>14</v>
      </c>
      <c r="AB51" s="63" t="s">
        <v>17</v>
      </c>
      <c r="AC51" s="62" t="s">
        <v>16</v>
      </c>
      <c r="AD51" s="105" t="s">
        <v>25</v>
      </c>
      <c r="AE51" s="111" t="s">
        <v>11</v>
      </c>
      <c r="AF51" s="60" t="s">
        <v>37</v>
      </c>
      <c r="AG51" s="63" t="s">
        <v>7</v>
      </c>
    </row>
    <row r="52" spans="2:34">
      <c r="B52" s="1" t="s">
        <v>38</v>
      </c>
      <c r="C52" s="50">
        <v>0.65681444991789817</v>
      </c>
      <c r="D52" s="35"/>
      <c r="E52" s="35"/>
      <c r="F52" s="50">
        <v>0.85451091816272218</v>
      </c>
      <c r="G52" s="35"/>
      <c r="H52" s="35"/>
      <c r="I52" s="84">
        <v>0.68576513852717536</v>
      </c>
      <c r="J52" s="35"/>
      <c r="K52" s="50">
        <v>1.2353288968840024</v>
      </c>
      <c r="L52" s="35"/>
      <c r="M52" s="35"/>
      <c r="N52" s="94">
        <v>1.2103639429891686</v>
      </c>
      <c r="O52" s="50">
        <v>1.044362466638421</v>
      </c>
      <c r="S52" s="219" t="s">
        <v>43</v>
      </c>
      <c r="T52" s="210" t="s">
        <v>38</v>
      </c>
      <c r="U52" s="63" t="s">
        <v>15</v>
      </c>
      <c r="V52" s="62" t="s">
        <v>38</v>
      </c>
      <c r="W52" s="62" t="s">
        <v>6</v>
      </c>
      <c r="X52" s="63" t="s">
        <v>41</v>
      </c>
      <c r="AB52" s="63" t="s">
        <v>19</v>
      </c>
      <c r="AC52" s="63" t="s">
        <v>31</v>
      </c>
      <c r="AD52" s="110" t="s">
        <v>26</v>
      </c>
      <c r="AE52" s="110" t="s">
        <v>6</v>
      </c>
      <c r="AF52" s="63" t="s">
        <v>21</v>
      </c>
      <c r="AG52" s="63" t="s">
        <v>21</v>
      </c>
    </row>
    <row r="53" spans="2:34">
      <c r="B53" s="1" t="s">
        <v>50</v>
      </c>
      <c r="C53" s="50">
        <v>1.1889217928565297</v>
      </c>
      <c r="D53" s="35"/>
      <c r="E53" s="35"/>
      <c r="F53" s="64">
        <v>1.4055940520354717</v>
      </c>
      <c r="G53" s="35"/>
      <c r="H53" s="35"/>
      <c r="I53" s="81">
        <v>1.514098224072012</v>
      </c>
      <c r="J53" s="35"/>
      <c r="K53" s="48">
        <v>1.7043826102128616</v>
      </c>
      <c r="L53" s="35"/>
      <c r="M53" s="35"/>
      <c r="N53" s="48">
        <v>1.7522618271491788</v>
      </c>
      <c r="O53" s="48">
        <v>1.6779999999999999</v>
      </c>
      <c r="T53" s="62" t="s">
        <v>2</v>
      </c>
      <c r="U53" s="62" t="s">
        <v>2</v>
      </c>
      <c r="V53" s="85" t="s">
        <v>52</v>
      </c>
      <c r="W53" s="62" t="s">
        <v>38</v>
      </c>
      <c r="X53" s="62" t="s">
        <v>22</v>
      </c>
      <c r="AB53" s="62" t="s">
        <v>34</v>
      </c>
      <c r="AC53" s="62" t="s">
        <v>10</v>
      </c>
      <c r="AD53" s="110" t="s">
        <v>32</v>
      </c>
      <c r="AE53" s="110" t="s">
        <v>28</v>
      </c>
      <c r="AF53" s="62" t="s">
        <v>36</v>
      </c>
      <c r="AG53" s="62" t="s">
        <v>34</v>
      </c>
    </row>
    <row r="54" spans="2:34">
      <c r="B54" s="2" t="s">
        <v>39</v>
      </c>
      <c r="C54" s="50">
        <v>1.2156841398581097</v>
      </c>
      <c r="D54" s="35"/>
      <c r="E54" s="35"/>
      <c r="F54" s="50">
        <v>1.2351778656126482</v>
      </c>
      <c r="G54" s="35"/>
      <c r="H54" s="35"/>
      <c r="I54" s="78">
        <v>2.3592263297457499</v>
      </c>
      <c r="J54" s="35"/>
      <c r="K54" s="47">
        <v>1.9111137112658205</v>
      </c>
      <c r="L54" s="35"/>
      <c r="M54" s="35"/>
      <c r="N54" s="47">
        <v>1.8212648370281983</v>
      </c>
      <c r="O54" s="47">
        <v>1.9504215427205234</v>
      </c>
      <c r="T54" s="63" t="s">
        <v>37</v>
      </c>
      <c r="U54" s="62" t="s">
        <v>22</v>
      </c>
      <c r="V54" s="62" t="s">
        <v>30</v>
      </c>
      <c r="W54" s="62" t="s">
        <v>26</v>
      </c>
      <c r="X54" s="62" t="s">
        <v>38</v>
      </c>
      <c r="AB54" s="62" t="s">
        <v>54</v>
      </c>
      <c r="AC54" s="63" t="s">
        <v>21</v>
      </c>
      <c r="AD54" s="111" t="s">
        <v>17</v>
      </c>
      <c r="AE54" s="111" t="s">
        <v>15</v>
      </c>
      <c r="AF54" s="62" t="s">
        <v>6</v>
      </c>
      <c r="AG54" s="62" t="s">
        <v>6</v>
      </c>
    </row>
    <row r="55" spans="2:34">
      <c r="B55" s="1" t="s">
        <v>40</v>
      </c>
      <c r="C55" s="47">
        <v>1.9733596447952642</v>
      </c>
      <c r="D55" s="35"/>
      <c r="E55" s="35"/>
      <c r="F55" s="50">
        <v>0.88339222614840984</v>
      </c>
      <c r="G55" s="35"/>
      <c r="H55" s="35"/>
      <c r="I55" s="79">
        <v>1.6131923283742606</v>
      </c>
      <c r="J55" s="35"/>
      <c r="K55" s="49">
        <v>1.5817223198594024</v>
      </c>
      <c r="L55" s="35"/>
      <c r="M55" s="35"/>
      <c r="N55" s="47">
        <v>1.8986140117714068</v>
      </c>
      <c r="O55" s="45">
        <v>3.3080365829928002</v>
      </c>
      <c r="T55" s="62" t="s">
        <v>24</v>
      </c>
      <c r="U55" s="63" t="s">
        <v>5</v>
      </c>
      <c r="V55" s="62" t="s">
        <v>26</v>
      </c>
      <c r="W55" s="63" t="s">
        <v>15</v>
      </c>
      <c r="X55" s="62" t="s">
        <v>26</v>
      </c>
      <c r="AB55" s="62" t="s">
        <v>22</v>
      </c>
      <c r="AC55" s="63" t="s">
        <v>19</v>
      </c>
      <c r="AD55" s="110" t="s">
        <v>54</v>
      </c>
      <c r="AE55" s="110" t="s">
        <v>34</v>
      </c>
      <c r="AF55" s="62" t="s">
        <v>38</v>
      </c>
      <c r="AG55" s="62" t="s">
        <v>14</v>
      </c>
    </row>
    <row r="56" spans="2:34">
      <c r="B56" s="2" t="s">
        <v>41</v>
      </c>
      <c r="C56" s="50">
        <v>1.1630765739357376</v>
      </c>
      <c r="D56" s="35"/>
      <c r="E56" s="35"/>
      <c r="F56" s="64">
        <v>1.4790549930514196</v>
      </c>
      <c r="G56" s="35"/>
      <c r="H56" s="35"/>
      <c r="I56" s="81">
        <v>1.4120304998587971</v>
      </c>
      <c r="J56" s="35"/>
      <c r="K56" s="48">
        <v>1.665868645758519</v>
      </c>
      <c r="L56" s="35"/>
      <c r="M56" s="35"/>
      <c r="N56" s="64">
        <v>1.4915086867523171</v>
      </c>
      <c r="O56" s="50">
        <v>1.1213112005365526</v>
      </c>
      <c r="T56" s="62" t="s">
        <v>36</v>
      </c>
      <c r="U56" s="63" t="s">
        <v>37</v>
      </c>
      <c r="V56" s="62" t="s">
        <v>2</v>
      </c>
      <c r="W56" s="62" t="s">
        <v>22</v>
      </c>
      <c r="X56" s="63" t="s">
        <v>43</v>
      </c>
      <c r="AB56" s="62" t="s">
        <v>14</v>
      </c>
      <c r="AC56" s="62" t="s">
        <v>34</v>
      </c>
      <c r="AD56" s="111" t="s">
        <v>21</v>
      </c>
      <c r="AE56" s="110" t="s">
        <v>38</v>
      </c>
      <c r="AF56" s="62" t="s">
        <v>26</v>
      </c>
      <c r="AG56" s="63" t="s">
        <v>41</v>
      </c>
    </row>
    <row r="57" spans="2:34">
      <c r="B57" s="1" t="s">
        <v>42</v>
      </c>
      <c r="C57" s="49">
        <v>1.5352560587783748</v>
      </c>
      <c r="D57" s="35"/>
      <c r="E57" s="35"/>
      <c r="F57" s="64">
        <v>1.4138833422217811</v>
      </c>
      <c r="G57" s="35"/>
      <c r="H57" s="35"/>
      <c r="I57" s="80">
        <v>1.8899240395914856</v>
      </c>
      <c r="J57" s="35"/>
      <c r="K57" s="47">
        <v>1.8971332209106238</v>
      </c>
      <c r="L57" s="35"/>
      <c r="M57" s="35"/>
      <c r="N57" s="46">
        <v>2.0872318986612926</v>
      </c>
      <c r="O57" s="47">
        <v>1.9518386799343799</v>
      </c>
      <c r="T57" s="63" t="s">
        <v>43</v>
      </c>
      <c r="U57" s="62" t="s">
        <v>38</v>
      </c>
      <c r="V57" s="63" t="s">
        <v>43</v>
      </c>
      <c r="W57" s="62" t="s">
        <v>14</v>
      </c>
      <c r="AB57" s="62" t="s">
        <v>2</v>
      </c>
      <c r="AC57" s="63" t="s">
        <v>39</v>
      </c>
      <c r="AD57" s="110" t="s">
        <v>24</v>
      </c>
      <c r="AE57" s="112" t="s">
        <v>52</v>
      </c>
      <c r="AF57" s="63" t="s">
        <v>15</v>
      </c>
      <c r="AG57" s="62" t="s">
        <v>22</v>
      </c>
    </row>
    <row r="58" spans="2:34">
      <c r="B58" s="43" t="s">
        <v>43</v>
      </c>
      <c r="C58" s="50">
        <v>0.39826753621745409</v>
      </c>
      <c r="D58" s="35"/>
      <c r="E58" s="35"/>
      <c r="F58" s="50">
        <v>0.2445226917057903</v>
      </c>
      <c r="G58" s="35"/>
      <c r="H58" s="35"/>
      <c r="I58" s="84">
        <v>0.26842755140387609</v>
      </c>
      <c r="J58" s="35"/>
      <c r="K58" s="50">
        <v>0.78308535630383713</v>
      </c>
      <c r="L58" s="35"/>
      <c r="M58" s="35"/>
      <c r="N58" s="94">
        <v>0.76758594221174403</v>
      </c>
      <c r="O58" s="50">
        <v>0.53992764969494089</v>
      </c>
      <c r="U58" s="86" t="s">
        <v>43</v>
      </c>
      <c r="W58" s="86" t="s">
        <v>17</v>
      </c>
      <c r="AB58" s="62" t="s">
        <v>26</v>
      </c>
      <c r="AC58" s="63" t="s">
        <v>35</v>
      </c>
      <c r="AD58" s="110" t="s">
        <v>6</v>
      </c>
      <c r="AE58" s="110" t="s">
        <v>30</v>
      </c>
      <c r="AF58" s="62" t="s">
        <v>22</v>
      </c>
      <c r="AG58" s="62" t="s">
        <v>38</v>
      </c>
    </row>
    <row r="59" spans="2:34">
      <c r="B59" s="3" t="s">
        <v>44</v>
      </c>
      <c r="C59" s="49">
        <v>1.4192327541716843</v>
      </c>
      <c r="D59" s="35"/>
      <c r="E59" s="35"/>
      <c r="F59" s="50">
        <v>1.3777441332323996</v>
      </c>
      <c r="G59" s="35"/>
      <c r="H59" s="35"/>
      <c r="I59" s="79">
        <v>1.6868061093050359</v>
      </c>
      <c r="J59" s="35"/>
      <c r="K59" s="46">
        <v>2.1588421308684018</v>
      </c>
      <c r="L59" s="35"/>
      <c r="M59" s="35"/>
      <c r="N59" s="47">
        <v>1.9399875968006106</v>
      </c>
      <c r="O59" s="48">
        <v>1.6657771740009379</v>
      </c>
      <c r="W59" s="86" t="s">
        <v>43</v>
      </c>
      <c r="AB59" s="63" t="s">
        <v>15</v>
      </c>
      <c r="AC59" s="63" t="s">
        <v>15</v>
      </c>
      <c r="AD59" s="110" t="s">
        <v>14</v>
      </c>
      <c r="AE59" s="110" t="s">
        <v>26</v>
      </c>
      <c r="AF59" s="62" t="s">
        <v>14</v>
      </c>
      <c r="AG59" s="62" t="s">
        <v>26</v>
      </c>
    </row>
    <row r="60" spans="2:34">
      <c r="B60" s="43" t="s">
        <v>45</v>
      </c>
      <c r="C60" s="45">
        <v>2.6477146042363433</v>
      </c>
      <c r="D60" s="35"/>
      <c r="E60" s="35"/>
      <c r="F60" s="45">
        <v>2.8094041106018039</v>
      </c>
      <c r="G60" s="35"/>
      <c r="H60" s="35"/>
      <c r="I60" s="81">
        <v>1.4699397324709687</v>
      </c>
      <c r="J60" s="35"/>
      <c r="K60" s="45">
        <v>2.7061672126477712</v>
      </c>
      <c r="L60" s="35"/>
      <c r="M60" s="35"/>
      <c r="N60" s="45">
        <v>2.8808676495509236</v>
      </c>
      <c r="O60" s="45">
        <v>3.084832904884319</v>
      </c>
      <c r="W60" s="15"/>
      <c r="AB60" s="62" t="s">
        <v>6</v>
      </c>
      <c r="AC60" s="63" t="s">
        <v>5</v>
      </c>
      <c r="AD60" s="112" t="s">
        <v>52</v>
      </c>
      <c r="AE60" s="110" t="s">
        <v>2</v>
      </c>
      <c r="AF60" s="86" t="s">
        <v>17</v>
      </c>
      <c r="AG60" s="63" t="s">
        <v>43</v>
      </c>
    </row>
    <row r="61" spans="2:34">
      <c r="C61" s="23"/>
      <c r="K61" s="23" t="s">
        <v>59</v>
      </c>
      <c r="AB61" s="63" t="s">
        <v>31</v>
      </c>
      <c r="AC61" s="62" t="s">
        <v>26</v>
      </c>
      <c r="AD61" s="111" t="s">
        <v>15</v>
      </c>
      <c r="AE61" s="111" t="s">
        <v>43</v>
      </c>
      <c r="AF61" s="86" t="s">
        <v>43</v>
      </c>
      <c r="AG61" s="42"/>
    </row>
    <row r="62" spans="2:34">
      <c r="AB62" s="62" t="s">
        <v>38</v>
      </c>
      <c r="AC62" s="63" t="s">
        <v>17</v>
      </c>
      <c r="AD62" s="110" t="s">
        <v>2</v>
      </c>
      <c r="AE62" s="15"/>
      <c r="AG62" s="42"/>
    </row>
    <row r="63" spans="2:34">
      <c r="AB63" s="62" t="s">
        <v>36</v>
      </c>
      <c r="AC63" s="62" t="s">
        <v>40</v>
      </c>
      <c r="AD63" s="110" t="s">
        <v>22</v>
      </c>
    </row>
    <row r="64" spans="2:34">
      <c r="AB64" s="63" t="s">
        <v>37</v>
      </c>
      <c r="AC64" s="62" t="s">
        <v>6</v>
      </c>
      <c r="AD64" s="111" t="s">
        <v>5</v>
      </c>
    </row>
    <row r="65" spans="19:33">
      <c r="AB65" s="62" t="s">
        <v>30</v>
      </c>
      <c r="AC65" s="62" t="s">
        <v>38</v>
      </c>
      <c r="AD65" s="111" t="s">
        <v>37</v>
      </c>
    </row>
    <row r="66" spans="19:33">
      <c r="AB66" s="63" t="s">
        <v>43</v>
      </c>
      <c r="AC66" s="62" t="s">
        <v>2</v>
      </c>
      <c r="AD66" s="110" t="s">
        <v>38</v>
      </c>
    </row>
    <row r="67" spans="19:33">
      <c r="AC67" s="63" t="s">
        <v>37</v>
      </c>
      <c r="AD67" s="113" t="s">
        <v>43</v>
      </c>
    </row>
    <row r="68" spans="19:33">
      <c r="AC68" s="62" t="s">
        <v>24</v>
      </c>
    </row>
    <row r="69" spans="19:33">
      <c r="AC69" s="62" t="s">
        <v>36</v>
      </c>
    </row>
    <row r="70" spans="19:33">
      <c r="AC70" s="63" t="s">
        <v>43</v>
      </c>
    </row>
    <row r="77" spans="19:33">
      <c r="T77" s="138" t="s">
        <v>195</v>
      </c>
      <c r="AC77" s="138" t="s">
        <v>195</v>
      </c>
    </row>
    <row r="79" spans="19:33">
      <c r="S79" t="s">
        <v>176</v>
      </c>
      <c r="T79" t="s">
        <v>177</v>
      </c>
      <c r="U79" t="s">
        <v>178</v>
      </c>
      <c r="V79" t="s">
        <v>179</v>
      </c>
      <c r="W79" t="s">
        <v>180</v>
      </c>
      <c r="X79" t="s">
        <v>181</v>
      </c>
      <c r="AB79" t="s">
        <v>176</v>
      </c>
      <c r="AC79" t="s">
        <v>177</v>
      </c>
      <c r="AD79" t="s">
        <v>178</v>
      </c>
      <c r="AE79" t="s">
        <v>179</v>
      </c>
      <c r="AF79" t="s">
        <v>180</v>
      </c>
      <c r="AG79" t="s">
        <v>181</v>
      </c>
    </row>
    <row r="81" spans="10:34">
      <c r="S81" s="51" t="s">
        <v>8</v>
      </c>
      <c r="T81" s="51" t="s">
        <v>8</v>
      </c>
      <c r="U81" s="96" t="s">
        <v>8</v>
      </c>
      <c r="V81" s="96" t="s">
        <v>8</v>
      </c>
      <c r="W81" s="51" t="s">
        <v>8</v>
      </c>
      <c r="X81" s="51" t="s">
        <v>8</v>
      </c>
      <c r="Y81" s="120" t="s">
        <v>189</v>
      </c>
      <c r="AF81" s="51" t="s">
        <v>8</v>
      </c>
    </row>
    <row r="82" spans="10:34">
      <c r="J82" s="24"/>
      <c r="K82" s="24">
        <v>2007</v>
      </c>
      <c r="L82">
        <v>2019</v>
      </c>
      <c r="S82" s="53" t="s">
        <v>25</v>
      </c>
      <c r="T82" s="53" t="s">
        <v>27</v>
      </c>
      <c r="U82" s="97" t="s">
        <v>9</v>
      </c>
      <c r="V82" s="97" t="s">
        <v>9</v>
      </c>
      <c r="W82" s="52" t="s">
        <v>54</v>
      </c>
      <c r="X82" s="52" t="s">
        <v>40</v>
      </c>
      <c r="AE82" s="114"/>
      <c r="AF82" s="52" t="s">
        <v>54</v>
      </c>
    </row>
    <row r="83" spans="10:34">
      <c r="J83" s="24" t="s">
        <v>199</v>
      </c>
      <c r="K83" s="24">
        <v>4</v>
      </c>
      <c r="L83">
        <v>4</v>
      </c>
      <c r="S83" s="52" t="s">
        <v>18</v>
      </c>
      <c r="T83" s="53" t="s">
        <v>45</v>
      </c>
      <c r="U83" s="98" t="s">
        <v>20</v>
      </c>
      <c r="V83" s="98" t="s">
        <v>4</v>
      </c>
      <c r="W83" s="53" t="s">
        <v>45</v>
      </c>
      <c r="X83" s="53" t="s">
        <v>45</v>
      </c>
      <c r="AE83" s="96" t="s">
        <v>8</v>
      </c>
      <c r="AF83" s="53" t="s">
        <v>45</v>
      </c>
      <c r="AG83" s="51" t="s">
        <v>8</v>
      </c>
    </row>
    <row r="84" spans="10:34">
      <c r="J84" s="24">
        <v>2</v>
      </c>
      <c r="K84" s="24">
        <v>1</v>
      </c>
      <c r="L84">
        <v>10</v>
      </c>
      <c r="S84" s="53" t="s">
        <v>45</v>
      </c>
      <c r="T84" s="52" t="s">
        <v>18</v>
      </c>
      <c r="U84" s="98" t="s">
        <v>4</v>
      </c>
      <c r="V84" s="115" t="s">
        <v>33</v>
      </c>
      <c r="W84" s="52" t="s">
        <v>18</v>
      </c>
      <c r="X84" s="52" t="s">
        <v>20</v>
      </c>
      <c r="AE84" s="97" t="s">
        <v>9</v>
      </c>
      <c r="AF84" s="52" t="s">
        <v>18</v>
      </c>
      <c r="AG84" s="52" t="s">
        <v>40</v>
      </c>
      <c r="AH84" t="s">
        <v>59</v>
      </c>
    </row>
    <row r="85" spans="10:34">
      <c r="J85" s="24">
        <v>1.8</v>
      </c>
      <c r="K85" s="24">
        <v>3</v>
      </c>
      <c r="L85">
        <v>8</v>
      </c>
      <c r="V85" s="115" t="s">
        <v>45</v>
      </c>
      <c r="W85" s="53" t="s">
        <v>11</v>
      </c>
      <c r="X85" s="52" t="s">
        <v>4</v>
      </c>
      <c r="AE85" s="98" t="s">
        <v>4</v>
      </c>
      <c r="AF85" s="53" t="s">
        <v>11</v>
      </c>
      <c r="AG85" s="53" t="s">
        <v>45</v>
      </c>
      <c r="AH85" s="120" t="s">
        <v>189</v>
      </c>
    </row>
    <row r="86" spans="10:34">
      <c r="J86" s="24">
        <v>1.6</v>
      </c>
      <c r="K86" s="24">
        <v>1</v>
      </c>
      <c r="L86">
        <v>7</v>
      </c>
      <c r="V86" s="98" t="s">
        <v>16</v>
      </c>
      <c r="W86" s="53" t="s">
        <v>33</v>
      </c>
      <c r="Y86" t="s">
        <v>59</v>
      </c>
      <c r="AE86" s="115" t="s">
        <v>33</v>
      </c>
      <c r="AF86" s="53" t="s">
        <v>33</v>
      </c>
      <c r="AG86" s="52" t="s">
        <v>20</v>
      </c>
    </row>
    <row r="87" spans="10:34">
      <c r="J87" s="24">
        <v>1.4</v>
      </c>
      <c r="K87" s="24">
        <v>11</v>
      </c>
      <c r="L87">
        <v>3</v>
      </c>
      <c r="V87" s="98" t="s">
        <v>18</v>
      </c>
      <c r="W87" s="52" t="s">
        <v>4</v>
      </c>
      <c r="AE87" s="115" t="s">
        <v>45</v>
      </c>
      <c r="AF87" s="52" t="s">
        <v>4</v>
      </c>
      <c r="AG87" s="52" t="s">
        <v>4</v>
      </c>
    </row>
    <row r="88" spans="10:34">
      <c r="J88" s="24" t="s">
        <v>198</v>
      </c>
      <c r="K88" s="24">
        <v>22</v>
      </c>
      <c r="L88">
        <v>13</v>
      </c>
      <c r="V88" s="115" t="s">
        <v>27</v>
      </c>
      <c r="AD88" s="96" t="s">
        <v>8</v>
      </c>
      <c r="AE88" s="98" t="s">
        <v>16</v>
      </c>
      <c r="AF88" s="54" t="s">
        <v>20</v>
      </c>
      <c r="AG88" s="54" t="s">
        <v>36</v>
      </c>
    </row>
    <row r="89" spans="10:34">
      <c r="V89" s="115" t="s">
        <v>25</v>
      </c>
      <c r="AD89" s="97" t="s">
        <v>9</v>
      </c>
      <c r="AE89" s="98" t="s">
        <v>18</v>
      </c>
      <c r="AF89" s="54" t="s">
        <v>12</v>
      </c>
      <c r="AG89" s="55" t="s">
        <v>1</v>
      </c>
    </row>
    <row r="90" spans="10:34">
      <c r="S90" s="54" t="s">
        <v>32</v>
      </c>
      <c r="T90" s="54" t="s">
        <v>30</v>
      </c>
      <c r="U90" s="99" t="s">
        <v>39</v>
      </c>
      <c r="V90" s="141" t="s">
        <v>36</v>
      </c>
      <c r="W90" s="54" t="s">
        <v>20</v>
      </c>
      <c r="X90" s="54" t="s">
        <v>36</v>
      </c>
      <c r="Y90" s="121" t="s">
        <v>190</v>
      </c>
      <c r="AB90" s="44"/>
      <c r="AC90" s="44"/>
      <c r="AD90" s="98" t="s">
        <v>20</v>
      </c>
      <c r="AE90" s="115" t="s">
        <v>27</v>
      </c>
      <c r="AF90" s="55" t="s">
        <v>23</v>
      </c>
      <c r="AG90" s="55" t="s">
        <v>9</v>
      </c>
    </row>
    <row r="91" spans="10:34">
      <c r="T91" s="54" t="s">
        <v>22</v>
      </c>
      <c r="U91" s="99" t="s">
        <v>33</v>
      </c>
      <c r="V91" s="99" t="s">
        <v>3</v>
      </c>
      <c r="W91" s="54" t="s">
        <v>12</v>
      </c>
      <c r="X91" s="55" t="s">
        <v>1</v>
      </c>
      <c r="AD91" s="98" t="s">
        <v>4</v>
      </c>
      <c r="AE91" s="115" t="s">
        <v>25</v>
      </c>
      <c r="AF91" s="55" t="s">
        <v>1</v>
      </c>
      <c r="AG91" s="54" t="s">
        <v>10</v>
      </c>
      <c r="AH91" s="121" t="s">
        <v>190</v>
      </c>
    </row>
    <row r="92" spans="10:34">
      <c r="S92" s="44"/>
      <c r="T92" s="44"/>
      <c r="U92" s="100" t="s">
        <v>36</v>
      </c>
      <c r="V92" s="99" t="s">
        <v>1</v>
      </c>
      <c r="W92" s="55" t="s">
        <v>23</v>
      </c>
      <c r="X92" s="55" t="s">
        <v>9</v>
      </c>
      <c r="AC92" s="51" t="s">
        <v>8</v>
      </c>
      <c r="AD92" s="99" t="s">
        <v>39</v>
      </c>
      <c r="AE92" s="141" t="s">
        <v>36</v>
      </c>
      <c r="AF92" s="54" t="s">
        <v>2</v>
      </c>
      <c r="AG92" s="55" t="s">
        <v>33</v>
      </c>
    </row>
    <row r="93" spans="10:34">
      <c r="U93" s="100" t="s">
        <v>18</v>
      </c>
      <c r="V93" s="99" t="s">
        <v>23</v>
      </c>
      <c r="W93" s="55" t="s">
        <v>1</v>
      </c>
      <c r="X93" s="54" t="s">
        <v>10</v>
      </c>
      <c r="AB93" s="51" t="s">
        <v>8</v>
      </c>
      <c r="AC93" s="53" t="s">
        <v>27</v>
      </c>
      <c r="AD93" s="99" t="s">
        <v>33</v>
      </c>
      <c r="AE93" s="99" t="s">
        <v>3</v>
      </c>
      <c r="AF93" s="55" t="s">
        <v>3</v>
      </c>
      <c r="AG93" s="55" t="s">
        <v>11</v>
      </c>
    </row>
    <row r="94" spans="10:34">
      <c r="U94" s="99" t="s">
        <v>13</v>
      </c>
      <c r="V94" s="99" t="s">
        <v>5</v>
      </c>
      <c r="W94" s="54" t="s">
        <v>2</v>
      </c>
      <c r="X94" s="55" t="s">
        <v>33</v>
      </c>
      <c r="AB94" s="53" t="s">
        <v>25</v>
      </c>
      <c r="AC94" s="53" t="s">
        <v>45</v>
      </c>
      <c r="AD94" s="100" t="s">
        <v>36</v>
      </c>
      <c r="AE94" s="99" t="s">
        <v>1</v>
      </c>
      <c r="AF94" s="54" t="s">
        <v>10</v>
      </c>
      <c r="AG94" s="55" t="s">
        <v>35</v>
      </c>
    </row>
    <row r="95" spans="10:34">
      <c r="U95" s="141" t="s">
        <v>123</v>
      </c>
      <c r="V95" s="100" t="s">
        <v>44</v>
      </c>
      <c r="W95" s="55" t="s">
        <v>3</v>
      </c>
      <c r="X95" s="55" t="s">
        <v>11</v>
      </c>
      <c r="AB95" s="52" t="s">
        <v>18</v>
      </c>
      <c r="AC95" s="52" t="s">
        <v>18</v>
      </c>
      <c r="AD95" s="100" t="s">
        <v>18</v>
      </c>
      <c r="AE95" s="99" t="s">
        <v>23</v>
      </c>
      <c r="AF95" s="55" t="s">
        <v>31</v>
      </c>
      <c r="AG95" s="55" t="s">
        <v>3</v>
      </c>
    </row>
    <row r="96" spans="10:34">
      <c r="W96" s="54" t="s">
        <v>10</v>
      </c>
      <c r="X96" s="55" t="s">
        <v>35</v>
      </c>
      <c r="AB96" s="53" t="s">
        <v>45</v>
      </c>
      <c r="AC96" s="54" t="s">
        <v>30</v>
      </c>
      <c r="AD96" s="99" t="s">
        <v>13</v>
      </c>
      <c r="AE96" s="99" t="s">
        <v>5</v>
      </c>
      <c r="AF96" s="54" t="s">
        <v>42</v>
      </c>
      <c r="AG96" s="55" t="s">
        <v>23</v>
      </c>
    </row>
    <row r="97" spans="19:34">
      <c r="W97" s="55" t="s">
        <v>31</v>
      </c>
      <c r="X97" s="55" t="s">
        <v>3</v>
      </c>
      <c r="AB97" s="54" t="s">
        <v>32</v>
      </c>
      <c r="AC97" s="54" t="s">
        <v>22</v>
      </c>
      <c r="AD97" s="141" t="s">
        <v>123</v>
      </c>
      <c r="AE97" s="100" t="s">
        <v>44</v>
      </c>
      <c r="AF97" s="54" t="s">
        <v>16</v>
      </c>
      <c r="AG97" s="54" t="s">
        <v>18</v>
      </c>
    </row>
    <row r="98" spans="19:34">
      <c r="W98" s="54" t="s">
        <v>42</v>
      </c>
      <c r="X98" s="55" t="s">
        <v>23</v>
      </c>
      <c r="AB98" s="57" t="s">
        <v>40</v>
      </c>
      <c r="AC98" s="57" t="s">
        <v>53</v>
      </c>
      <c r="AD98" s="101" t="s">
        <v>29</v>
      </c>
      <c r="AE98" s="101" t="s">
        <v>35</v>
      </c>
      <c r="AF98" s="56" t="s">
        <v>35</v>
      </c>
      <c r="AG98" s="56" t="s">
        <v>29</v>
      </c>
    </row>
    <row r="99" spans="19:34">
      <c r="W99" s="54" t="s">
        <v>16</v>
      </c>
      <c r="X99" s="54" t="s">
        <v>18</v>
      </c>
      <c r="AB99" s="57" t="s">
        <v>53</v>
      </c>
      <c r="AC99" s="56" t="s">
        <v>9</v>
      </c>
      <c r="AD99" s="101" t="s">
        <v>11</v>
      </c>
      <c r="AE99" s="101" t="s">
        <v>39</v>
      </c>
      <c r="AF99" s="57" t="s">
        <v>44</v>
      </c>
      <c r="AG99" s="57" t="s">
        <v>42</v>
      </c>
    </row>
    <row r="100" spans="19:34" ht="16.2" thickBot="1">
      <c r="S100" s="57" t="s">
        <v>40</v>
      </c>
      <c r="T100" s="57" t="s">
        <v>53</v>
      </c>
      <c r="U100" s="101" t="s">
        <v>29</v>
      </c>
      <c r="V100" s="101" t="s">
        <v>35</v>
      </c>
      <c r="W100" s="56" t="s">
        <v>35</v>
      </c>
      <c r="X100" s="56" t="s">
        <v>29</v>
      </c>
      <c r="Y100" s="122" t="s">
        <v>191</v>
      </c>
      <c r="AB100" s="143" t="s">
        <v>23</v>
      </c>
      <c r="AC100" s="57" t="s">
        <v>0</v>
      </c>
      <c r="AD100" s="101" t="s">
        <v>3</v>
      </c>
      <c r="AE100" s="102" t="s">
        <v>42</v>
      </c>
      <c r="AF100" s="57" t="s">
        <v>40</v>
      </c>
      <c r="AG100" s="56" t="s">
        <v>39</v>
      </c>
      <c r="AH100" s="122" t="s">
        <v>191</v>
      </c>
    </row>
    <row r="101" spans="19:34" ht="16.2" thickBot="1">
      <c r="S101" s="57" t="s">
        <v>53</v>
      </c>
      <c r="T101" s="56" t="s">
        <v>9</v>
      </c>
      <c r="U101" s="101" t="s">
        <v>11</v>
      </c>
      <c r="V101" s="101" t="s">
        <v>39</v>
      </c>
      <c r="W101" s="57" t="s">
        <v>44</v>
      </c>
      <c r="X101" s="57" t="s">
        <v>42</v>
      </c>
      <c r="AB101" s="156" t="s">
        <v>21</v>
      </c>
      <c r="AC101" s="142" t="s">
        <v>3</v>
      </c>
      <c r="AD101" s="102" t="s">
        <v>42</v>
      </c>
      <c r="AE101" s="102" t="s">
        <v>22</v>
      </c>
      <c r="AF101" s="90" t="s">
        <v>52</v>
      </c>
      <c r="AG101" s="56" t="s">
        <v>31</v>
      </c>
    </row>
    <row r="102" spans="19:34">
      <c r="S102" s="143" t="s">
        <v>23</v>
      </c>
      <c r="T102" s="57" t="s">
        <v>0</v>
      </c>
      <c r="U102" s="101" t="s">
        <v>3</v>
      </c>
      <c r="V102" s="102" t="s">
        <v>42</v>
      </c>
      <c r="W102" s="57" t="s">
        <v>40</v>
      </c>
      <c r="X102" s="56" t="s">
        <v>39</v>
      </c>
      <c r="AB102" s="83" t="s">
        <v>0</v>
      </c>
      <c r="AC102" s="57" t="s">
        <v>123</v>
      </c>
      <c r="AD102" s="101" t="s">
        <v>23</v>
      </c>
      <c r="AE102" s="101" t="s">
        <v>121</v>
      </c>
      <c r="AF102" s="57" t="s">
        <v>30</v>
      </c>
      <c r="AG102" s="56" t="s">
        <v>37</v>
      </c>
    </row>
    <row r="103" spans="19:34">
      <c r="T103" s="142" t="s">
        <v>3</v>
      </c>
      <c r="U103" s="102" t="s">
        <v>42</v>
      </c>
      <c r="V103" s="102" t="s">
        <v>22</v>
      </c>
      <c r="W103" s="90" t="s">
        <v>52</v>
      </c>
      <c r="X103" s="56" t="s">
        <v>31</v>
      </c>
      <c r="AB103" s="61" t="s">
        <v>4</v>
      </c>
      <c r="AC103" s="58" t="s">
        <v>4</v>
      </c>
      <c r="AD103" s="102" t="s">
        <v>0</v>
      </c>
      <c r="AE103" s="102" t="s">
        <v>10</v>
      </c>
      <c r="AF103" s="56" t="s">
        <v>29</v>
      </c>
      <c r="AG103" s="56" t="s">
        <v>25</v>
      </c>
    </row>
    <row r="104" spans="19:34">
      <c r="T104" s="57" t="s">
        <v>123</v>
      </c>
      <c r="U104" s="101" t="s">
        <v>23</v>
      </c>
      <c r="V104" s="101" t="s">
        <v>121</v>
      </c>
      <c r="W104" s="57" t="s">
        <v>30</v>
      </c>
      <c r="X104" s="56" t="s">
        <v>37</v>
      </c>
      <c r="AB104" s="60" t="s">
        <v>33</v>
      </c>
      <c r="AC104" s="59" t="s">
        <v>13</v>
      </c>
      <c r="AD104" s="103" t="s">
        <v>12</v>
      </c>
      <c r="AE104" s="103" t="s">
        <v>0</v>
      </c>
      <c r="AF104" s="57" t="s">
        <v>53</v>
      </c>
      <c r="AG104" s="56" t="s">
        <v>121</v>
      </c>
    </row>
    <row r="105" spans="19:34">
      <c r="U105" s="102" t="s">
        <v>0</v>
      </c>
      <c r="V105" s="102" t="s">
        <v>10</v>
      </c>
      <c r="W105" s="56" t="s">
        <v>29</v>
      </c>
      <c r="X105" s="56" t="s">
        <v>25</v>
      </c>
      <c r="AB105" s="61" t="s">
        <v>123</v>
      </c>
      <c r="AC105" s="59" t="s">
        <v>23</v>
      </c>
      <c r="AD105" s="103" t="s">
        <v>44</v>
      </c>
      <c r="AE105" s="103" t="s">
        <v>12</v>
      </c>
      <c r="AF105" s="56" t="s">
        <v>121</v>
      </c>
      <c r="AG105" s="56" t="s">
        <v>13</v>
      </c>
    </row>
    <row r="106" spans="19:34">
      <c r="W106" s="57" t="s">
        <v>53</v>
      </c>
      <c r="X106" s="56" t="s">
        <v>121</v>
      </c>
      <c r="AB106" s="61" t="s">
        <v>42</v>
      </c>
      <c r="AC106" s="58" t="s">
        <v>20</v>
      </c>
      <c r="AD106" s="104" t="s">
        <v>35</v>
      </c>
      <c r="AE106" s="103" t="s">
        <v>32</v>
      </c>
      <c r="AF106" s="56" t="s">
        <v>39</v>
      </c>
      <c r="AG106" s="57" t="s">
        <v>2</v>
      </c>
    </row>
    <row r="107" spans="19:34">
      <c r="W107" s="56" t="s">
        <v>121</v>
      </c>
      <c r="X107" s="56" t="s">
        <v>13</v>
      </c>
      <c r="AB107" s="60" t="s">
        <v>11</v>
      </c>
      <c r="AC107" s="59" t="s">
        <v>1</v>
      </c>
      <c r="AD107" s="104" t="s">
        <v>31</v>
      </c>
      <c r="AE107" s="104" t="s">
        <v>7</v>
      </c>
      <c r="AF107" s="91" t="s">
        <v>122</v>
      </c>
      <c r="AG107" s="58" t="s">
        <v>122</v>
      </c>
    </row>
    <row r="108" spans="19:34" ht="16.2" thickBot="1">
      <c r="W108" s="56" t="s">
        <v>39</v>
      </c>
      <c r="X108" s="57" t="s">
        <v>2</v>
      </c>
      <c r="AB108" s="61" t="s">
        <v>12</v>
      </c>
      <c r="AC108" s="59" t="s">
        <v>7</v>
      </c>
      <c r="AD108" s="104" t="s">
        <v>7</v>
      </c>
      <c r="AE108" s="116" t="s">
        <v>122</v>
      </c>
      <c r="AF108" s="87" t="s">
        <v>13</v>
      </c>
      <c r="AG108" s="59" t="s">
        <v>15</v>
      </c>
      <c r="AH108" s="124" t="s">
        <v>192</v>
      </c>
    </row>
    <row r="109" spans="19:34" ht="16.2" thickBot="1">
      <c r="S109" s="156" t="s">
        <v>21</v>
      </c>
      <c r="T109" s="58" t="s">
        <v>4</v>
      </c>
      <c r="U109" s="103" t="s">
        <v>12</v>
      </c>
      <c r="V109" s="103" t="s">
        <v>0</v>
      </c>
      <c r="W109" s="91" t="s">
        <v>122</v>
      </c>
      <c r="X109" s="58" t="s">
        <v>122</v>
      </c>
      <c r="Y109" s="124" t="s">
        <v>192</v>
      </c>
      <c r="AB109" s="60" t="s">
        <v>1</v>
      </c>
      <c r="AC109" s="58" t="s">
        <v>12</v>
      </c>
      <c r="AD109" s="103" t="s">
        <v>53</v>
      </c>
      <c r="AE109" s="117" t="s">
        <v>185</v>
      </c>
      <c r="AF109" s="58" t="s">
        <v>0</v>
      </c>
      <c r="AG109" s="69" t="s">
        <v>0</v>
      </c>
    </row>
    <row r="110" spans="19:34">
      <c r="T110" s="59" t="s">
        <v>13</v>
      </c>
      <c r="U110" s="103" t="s">
        <v>44</v>
      </c>
      <c r="V110" s="103" t="s">
        <v>12</v>
      </c>
      <c r="W110" s="87" t="s">
        <v>13</v>
      </c>
      <c r="X110" s="59" t="s">
        <v>15</v>
      </c>
      <c r="AB110" s="60" t="s">
        <v>29</v>
      </c>
      <c r="AC110" s="59" t="s">
        <v>29</v>
      </c>
      <c r="AD110" s="103" t="s">
        <v>40</v>
      </c>
      <c r="AE110" s="103" t="s">
        <v>14</v>
      </c>
      <c r="AF110" s="92" t="s">
        <v>9</v>
      </c>
      <c r="AG110" s="71" t="s">
        <v>187</v>
      </c>
    </row>
    <row r="111" spans="19:34">
      <c r="T111" s="59" t="s">
        <v>23</v>
      </c>
      <c r="U111" s="104" t="s">
        <v>35</v>
      </c>
      <c r="V111" s="103" t="s">
        <v>32</v>
      </c>
      <c r="W111" s="58" t="s">
        <v>0</v>
      </c>
      <c r="X111" s="69" t="s">
        <v>0</v>
      </c>
      <c r="AB111" s="61" t="s">
        <v>44</v>
      </c>
      <c r="AC111" s="59" t="s">
        <v>33</v>
      </c>
      <c r="AD111" s="105" t="s">
        <v>121</v>
      </c>
      <c r="AE111" s="118" t="s">
        <v>41</v>
      </c>
      <c r="AF111" s="71" t="s">
        <v>186</v>
      </c>
      <c r="AG111" s="70" t="s">
        <v>44</v>
      </c>
    </row>
    <row r="112" spans="19:34" ht="16.2" thickBot="1">
      <c r="T112" s="58" t="s">
        <v>20</v>
      </c>
      <c r="U112" s="104" t="s">
        <v>31</v>
      </c>
      <c r="V112" s="104" t="s">
        <v>7</v>
      </c>
      <c r="W112" s="92" t="s">
        <v>9</v>
      </c>
      <c r="X112" s="71" t="s">
        <v>187</v>
      </c>
      <c r="AB112" s="61" t="s">
        <v>16</v>
      </c>
      <c r="AC112" s="58" t="s">
        <v>32</v>
      </c>
      <c r="AD112" s="106" t="s">
        <v>16</v>
      </c>
      <c r="AE112" s="153" t="s">
        <v>29</v>
      </c>
      <c r="AF112" s="93" t="s">
        <v>27</v>
      </c>
      <c r="AG112" s="58" t="s">
        <v>32</v>
      </c>
    </row>
    <row r="113" spans="19:41" ht="16.2" thickBot="1">
      <c r="T113" s="59" t="s">
        <v>1</v>
      </c>
      <c r="U113" s="104" t="s">
        <v>7</v>
      </c>
      <c r="V113" s="116" t="s">
        <v>122</v>
      </c>
      <c r="W113" s="71" t="s">
        <v>186</v>
      </c>
      <c r="X113" s="70" t="s">
        <v>44</v>
      </c>
      <c r="AB113" s="63" t="s">
        <v>121</v>
      </c>
      <c r="AC113" s="59" t="s">
        <v>11</v>
      </c>
      <c r="AD113" s="152" t="s">
        <v>122</v>
      </c>
      <c r="AE113" s="154" t="s">
        <v>21</v>
      </c>
      <c r="AF113" s="91" t="s">
        <v>28</v>
      </c>
      <c r="AG113" s="72" t="s">
        <v>19</v>
      </c>
    </row>
    <row r="114" spans="19:41">
      <c r="T114" s="59" t="s">
        <v>7</v>
      </c>
      <c r="U114" s="103" t="s">
        <v>53</v>
      </c>
      <c r="V114" s="117" t="s">
        <v>185</v>
      </c>
      <c r="W114" s="93" t="s">
        <v>27</v>
      </c>
      <c r="X114" s="58" t="s">
        <v>32</v>
      </c>
      <c r="AB114" s="63" t="s">
        <v>35</v>
      </c>
      <c r="AC114" s="61" t="s">
        <v>14</v>
      </c>
      <c r="AD114" s="107" t="s">
        <v>27</v>
      </c>
      <c r="AE114" s="104" t="s">
        <v>37</v>
      </c>
      <c r="AF114" s="59" t="s">
        <v>7</v>
      </c>
      <c r="AG114" s="58" t="s">
        <v>24</v>
      </c>
      <c r="AM114" s="150"/>
    </row>
    <row r="115" spans="19:41">
      <c r="T115" s="58" t="s">
        <v>12</v>
      </c>
      <c r="U115" s="103" t="s">
        <v>40</v>
      </c>
      <c r="V115" s="103" t="s">
        <v>14</v>
      </c>
      <c r="W115" s="91" t="s">
        <v>28</v>
      </c>
      <c r="X115" s="72" t="s">
        <v>19</v>
      </c>
      <c r="AB115" s="62" t="s">
        <v>122</v>
      </c>
      <c r="AC115" s="60" t="s">
        <v>121</v>
      </c>
      <c r="AD115" s="108" t="s">
        <v>30</v>
      </c>
      <c r="AE115" s="106" t="s">
        <v>40</v>
      </c>
      <c r="AF115" s="58" t="s">
        <v>24</v>
      </c>
      <c r="AG115" s="58" t="s">
        <v>12</v>
      </c>
    </row>
    <row r="116" spans="19:41">
      <c r="T116" s="59" t="s">
        <v>29</v>
      </c>
      <c r="V116" s="118" t="s">
        <v>41</v>
      </c>
      <c r="W116" s="59" t="s">
        <v>7</v>
      </c>
      <c r="X116" s="58" t="s">
        <v>24</v>
      </c>
      <c r="AB116" s="63" t="s">
        <v>13</v>
      </c>
      <c r="AC116" s="61" t="s">
        <v>122</v>
      </c>
      <c r="AD116" s="109" t="s">
        <v>184</v>
      </c>
      <c r="AE116" s="106" t="s">
        <v>53</v>
      </c>
      <c r="AF116" s="60" t="s">
        <v>41</v>
      </c>
      <c r="AG116" s="60" t="s">
        <v>27</v>
      </c>
      <c r="AK116" s="150"/>
    </row>
    <row r="117" spans="19:41" ht="16.2" thickBot="1">
      <c r="T117" s="59" t="s">
        <v>33</v>
      </c>
      <c r="V117" s="153" t="s">
        <v>29</v>
      </c>
      <c r="W117" s="58" t="s">
        <v>24</v>
      </c>
      <c r="X117" s="58" t="s">
        <v>12</v>
      </c>
      <c r="AB117" s="62" t="s">
        <v>20</v>
      </c>
      <c r="AC117" s="60" t="s">
        <v>41</v>
      </c>
      <c r="AD117" s="106" t="s">
        <v>34</v>
      </c>
      <c r="AE117" s="105" t="s">
        <v>17</v>
      </c>
      <c r="AF117" s="61" t="s">
        <v>32</v>
      </c>
      <c r="AG117" s="60" t="s">
        <v>5</v>
      </c>
      <c r="AH117" s="123" t="s">
        <v>193</v>
      </c>
      <c r="AL117" s="150"/>
    </row>
    <row r="118" spans="19:41" ht="16.2" thickBot="1">
      <c r="T118" s="58" t="s">
        <v>32</v>
      </c>
      <c r="V118" s="154" t="s">
        <v>21</v>
      </c>
      <c r="AB118" s="73" t="s">
        <v>39</v>
      </c>
      <c r="AC118" s="65" t="s">
        <v>54</v>
      </c>
      <c r="AD118" s="105" t="s">
        <v>45</v>
      </c>
      <c r="AE118" s="106" t="s">
        <v>24</v>
      </c>
      <c r="AF118" s="61" t="s">
        <v>34</v>
      </c>
      <c r="AG118" s="61" t="s">
        <v>16</v>
      </c>
      <c r="AK118" s="150"/>
    </row>
    <row r="119" spans="19:41">
      <c r="T119" s="59" t="s">
        <v>11</v>
      </c>
      <c r="V119" s="104" t="s">
        <v>37</v>
      </c>
      <c r="AB119" s="74" t="s">
        <v>182</v>
      </c>
      <c r="AC119" s="66" t="s">
        <v>42</v>
      </c>
      <c r="AD119" s="105" t="s">
        <v>1</v>
      </c>
      <c r="AE119" s="105" t="s">
        <v>19</v>
      </c>
      <c r="AF119" s="60" t="s">
        <v>25</v>
      </c>
      <c r="AG119" s="62" t="s">
        <v>30</v>
      </c>
      <c r="AO119" s="150"/>
    </row>
    <row r="120" spans="19:41">
      <c r="S120" s="83" t="s">
        <v>0</v>
      </c>
      <c r="T120" s="61" t="s">
        <v>14</v>
      </c>
      <c r="U120" s="105" t="s">
        <v>121</v>
      </c>
      <c r="V120" s="106" t="s">
        <v>40</v>
      </c>
      <c r="W120" s="60" t="s">
        <v>41</v>
      </c>
      <c r="X120" s="60" t="s">
        <v>27</v>
      </c>
      <c r="Y120" s="123" t="s">
        <v>193</v>
      </c>
      <c r="AB120" s="75" t="s">
        <v>41</v>
      </c>
      <c r="AC120" s="68" t="s">
        <v>183</v>
      </c>
      <c r="AD120" s="105" t="s">
        <v>41</v>
      </c>
      <c r="AE120" s="105" t="s">
        <v>31</v>
      </c>
      <c r="AF120" s="135" t="s">
        <v>19</v>
      </c>
      <c r="AG120" s="137" t="s">
        <v>17</v>
      </c>
      <c r="AH120" s="125" t="s">
        <v>194</v>
      </c>
      <c r="AK120" s="151"/>
    </row>
    <row r="121" spans="19:41">
      <c r="S121" s="61" t="s">
        <v>4</v>
      </c>
      <c r="T121" s="60" t="s">
        <v>121</v>
      </c>
      <c r="U121" s="106" t="s">
        <v>16</v>
      </c>
      <c r="V121" s="106" t="s">
        <v>53</v>
      </c>
      <c r="W121" s="61" t="s">
        <v>32</v>
      </c>
      <c r="X121" s="60" t="s">
        <v>5</v>
      </c>
      <c r="AB121" s="76" t="s">
        <v>9</v>
      </c>
      <c r="AC121" s="67" t="s">
        <v>44</v>
      </c>
      <c r="AD121" s="105" t="s">
        <v>19</v>
      </c>
      <c r="AE121" s="133" t="s">
        <v>13</v>
      </c>
      <c r="AF121" s="134" t="s">
        <v>5</v>
      </c>
      <c r="AG121" s="67" t="s">
        <v>28</v>
      </c>
    </row>
    <row r="122" spans="19:41" ht="16.2" thickBot="1">
      <c r="S122" s="60" t="s">
        <v>33</v>
      </c>
      <c r="T122" s="61" t="s">
        <v>122</v>
      </c>
      <c r="U122" s="152" t="s">
        <v>122</v>
      </c>
      <c r="V122" s="105" t="s">
        <v>17</v>
      </c>
      <c r="W122" s="61" t="s">
        <v>34</v>
      </c>
      <c r="X122" s="61" t="s">
        <v>16</v>
      </c>
      <c r="AB122" s="63" t="s">
        <v>17</v>
      </c>
      <c r="AC122" s="62" t="s">
        <v>16</v>
      </c>
      <c r="AD122" s="107" t="s">
        <v>25</v>
      </c>
      <c r="AE122" s="136" t="s">
        <v>11</v>
      </c>
      <c r="AF122" s="148" t="s">
        <v>37</v>
      </c>
      <c r="AG122" s="73" t="s">
        <v>7</v>
      </c>
    </row>
    <row r="123" spans="19:41" ht="16.2" thickBot="1">
      <c r="S123" s="61" t="s">
        <v>123</v>
      </c>
      <c r="T123" s="60" t="s">
        <v>41</v>
      </c>
      <c r="U123" s="107" t="s">
        <v>27</v>
      </c>
      <c r="V123" s="106" t="s">
        <v>24</v>
      </c>
      <c r="W123" s="60" t="s">
        <v>25</v>
      </c>
      <c r="AB123" s="63" t="s">
        <v>19</v>
      </c>
      <c r="AC123" s="63" t="s">
        <v>31</v>
      </c>
      <c r="AD123" s="110" t="s">
        <v>26</v>
      </c>
      <c r="AE123" s="147" t="s">
        <v>6</v>
      </c>
      <c r="AF123" s="149" t="s">
        <v>21</v>
      </c>
      <c r="AG123" s="149" t="s">
        <v>21</v>
      </c>
    </row>
    <row r="124" spans="19:41" ht="16.2" thickBot="1">
      <c r="S124" s="61" t="s">
        <v>42</v>
      </c>
      <c r="T124" s="65" t="s">
        <v>54</v>
      </c>
      <c r="U124" s="108" t="s">
        <v>30</v>
      </c>
      <c r="V124" s="105" t="s">
        <v>19</v>
      </c>
      <c r="W124" s="135" t="s">
        <v>19</v>
      </c>
      <c r="AB124" s="62" t="s">
        <v>34</v>
      </c>
      <c r="AC124" s="145" t="s">
        <v>10</v>
      </c>
      <c r="AD124" s="110" t="s">
        <v>32</v>
      </c>
      <c r="AE124" s="110" t="s">
        <v>28</v>
      </c>
      <c r="AF124" s="67" t="s">
        <v>36</v>
      </c>
      <c r="AG124" s="67" t="s">
        <v>34</v>
      </c>
    </row>
    <row r="125" spans="19:41" ht="16.2" thickBot="1">
      <c r="S125" s="60" t="s">
        <v>11</v>
      </c>
      <c r="T125" s="66" t="s">
        <v>42</v>
      </c>
      <c r="U125" s="109" t="s">
        <v>184</v>
      </c>
      <c r="V125" s="105" t="s">
        <v>31</v>
      </c>
      <c r="W125" s="134" t="s">
        <v>5</v>
      </c>
      <c r="AB125" s="130" t="s">
        <v>54</v>
      </c>
      <c r="AC125" s="149" t="s">
        <v>21</v>
      </c>
      <c r="AD125" s="144" t="s">
        <v>17</v>
      </c>
      <c r="AE125" s="111" t="s">
        <v>15</v>
      </c>
      <c r="AF125" s="62" t="s">
        <v>6</v>
      </c>
      <c r="AG125" s="62" t="s">
        <v>6</v>
      </c>
    </row>
    <row r="126" spans="19:41" ht="16.2" thickBot="1">
      <c r="S126" s="61" t="s">
        <v>12</v>
      </c>
      <c r="T126" s="68" t="s">
        <v>183</v>
      </c>
      <c r="U126" s="106" t="s">
        <v>34</v>
      </c>
      <c r="V126" s="133" t="s">
        <v>13</v>
      </c>
      <c r="W126" s="148" t="s">
        <v>37</v>
      </c>
      <c r="AB126" s="62" t="s">
        <v>22</v>
      </c>
      <c r="AC126" s="75" t="s">
        <v>19</v>
      </c>
      <c r="AD126" s="146" t="s">
        <v>54</v>
      </c>
      <c r="AE126" s="110" t="s">
        <v>34</v>
      </c>
      <c r="AF126" s="62" t="s">
        <v>38</v>
      </c>
      <c r="AG126" s="62" t="s">
        <v>14</v>
      </c>
    </row>
    <row r="127" spans="19:41" ht="16.2" thickBot="1">
      <c r="S127" s="60" t="s">
        <v>1</v>
      </c>
      <c r="U127" s="105" t="s">
        <v>45</v>
      </c>
      <c r="AB127" s="126" t="s">
        <v>14</v>
      </c>
      <c r="AC127" s="130" t="s">
        <v>34</v>
      </c>
      <c r="AD127" s="155" t="s">
        <v>21</v>
      </c>
      <c r="AE127" s="127" t="s">
        <v>38</v>
      </c>
      <c r="AF127" s="62" t="s">
        <v>26</v>
      </c>
      <c r="AG127" s="63" t="s">
        <v>41</v>
      </c>
    </row>
    <row r="128" spans="19:41">
      <c r="S128" s="60" t="s">
        <v>29</v>
      </c>
      <c r="U128" s="105" t="s">
        <v>1</v>
      </c>
      <c r="AB128" s="67" t="s">
        <v>2</v>
      </c>
      <c r="AC128" s="63" t="s">
        <v>39</v>
      </c>
      <c r="AD128" s="110" t="s">
        <v>24</v>
      </c>
      <c r="AE128" s="112" t="s">
        <v>52</v>
      </c>
      <c r="AF128" s="63" t="s">
        <v>15</v>
      </c>
      <c r="AG128" s="62" t="s">
        <v>22</v>
      </c>
    </row>
    <row r="129" spans="19:33">
      <c r="S129" s="61" t="s">
        <v>44</v>
      </c>
      <c r="U129" s="105" t="s">
        <v>41</v>
      </c>
      <c r="AB129" s="62" t="s">
        <v>26</v>
      </c>
      <c r="AC129" s="128" t="s">
        <v>35</v>
      </c>
      <c r="AD129" s="110" t="s">
        <v>6</v>
      </c>
      <c r="AE129" s="110" t="s">
        <v>30</v>
      </c>
      <c r="AF129" s="62" t="s">
        <v>22</v>
      </c>
      <c r="AG129" s="62" t="s">
        <v>38</v>
      </c>
    </row>
    <row r="130" spans="19:33">
      <c r="S130" s="61" t="s">
        <v>16</v>
      </c>
      <c r="U130" s="105" t="s">
        <v>19</v>
      </c>
      <c r="AB130" s="76" t="s">
        <v>15</v>
      </c>
      <c r="AC130" s="132" t="s">
        <v>15</v>
      </c>
      <c r="AD130" s="127" t="s">
        <v>14</v>
      </c>
      <c r="AE130" s="110" t="s">
        <v>26</v>
      </c>
      <c r="AF130" s="62" t="s">
        <v>14</v>
      </c>
      <c r="AG130" s="62" t="s">
        <v>26</v>
      </c>
    </row>
    <row r="131" spans="19:33" ht="16.2" thickBot="1">
      <c r="U131" s="107" t="s">
        <v>25</v>
      </c>
      <c r="AB131" s="130" t="s">
        <v>6</v>
      </c>
      <c r="AC131" s="129" t="s">
        <v>5</v>
      </c>
      <c r="AD131" s="131" t="s">
        <v>52</v>
      </c>
      <c r="AE131" s="110" t="s">
        <v>2</v>
      </c>
      <c r="AF131" s="86" t="s">
        <v>17</v>
      </c>
      <c r="AG131" s="63" t="s">
        <v>43</v>
      </c>
    </row>
    <row r="132" spans="19:33" ht="16.2" thickBot="1">
      <c r="S132" s="63" t="s">
        <v>121</v>
      </c>
      <c r="T132" s="67" t="s">
        <v>44</v>
      </c>
      <c r="U132" s="110" t="s">
        <v>26</v>
      </c>
      <c r="V132" s="136" t="s">
        <v>11</v>
      </c>
      <c r="W132" s="149" t="s">
        <v>21</v>
      </c>
      <c r="X132" s="62" t="s">
        <v>30</v>
      </c>
      <c r="Y132" s="125" t="s">
        <v>194</v>
      </c>
      <c r="AB132" s="63" t="s">
        <v>31</v>
      </c>
      <c r="AC132" s="67" t="s">
        <v>26</v>
      </c>
      <c r="AD132" s="111" t="s">
        <v>15</v>
      </c>
      <c r="AE132" s="111" t="s">
        <v>43</v>
      </c>
      <c r="AF132" s="86" t="s">
        <v>43</v>
      </c>
      <c r="AG132" s="42"/>
    </row>
    <row r="133" spans="19:33">
      <c r="S133" s="63" t="s">
        <v>35</v>
      </c>
      <c r="T133" s="62" t="s">
        <v>16</v>
      </c>
      <c r="U133" s="110" t="s">
        <v>32</v>
      </c>
      <c r="V133" s="147" t="s">
        <v>6</v>
      </c>
      <c r="W133" s="67" t="s">
        <v>36</v>
      </c>
      <c r="X133" s="137" t="s">
        <v>17</v>
      </c>
      <c r="AB133" s="62" t="s">
        <v>38</v>
      </c>
      <c r="AC133" s="63" t="s">
        <v>17</v>
      </c>
      <c r="AD133" s="110" t="s">
        <v>2</v>
      </c>
      <c r="AE133" s="15"/>
      <c r="AG133" s="42"/>
    </row>
    <row r="134" spans="19:33">
      <c r="S134" s="62" t="s">
        <v>122</v>
      </c>
      <c r="T134" s="63" t="s">
        <v>31</v>
      </c>
      <c r="U134" s="144" t="s">
        <v>17</v>
      </c>
      <c r="V134" s="110" t="s">
        <v>28</v>
      </c>
      <c r="W134" s="62" t="s">
        <v>6</v>
      </c>
      <c r="X134" s="67" t="s">
        <v>28</v>
      </c>
      <c r="AB134" s="62" t="s">
        <v>36</v>
      </c>
      <c r="AC134" s="62" t="s">
        <v>40</v>
      </c>
      <c r="AD134" s="110" t="s">
        <v>22</v>
      </c>
    </row>
    <row r="135" spans="19:33" ht="16.2" thickBot="1">
      <c r="S135" s="63" t="s">
        <v>13</v>
      </c>
      <c r="T135" s="145" t="s">
        <v>10</v>
      </c>
      <c r="U135" s="146" t="s">
        <v>54</v>
      </c>
      <c r="V135" s="111" t="s">
        <v>15</v>
      </c>
      <c r="W135" s="62" t="s">
        <v>38</v>
      </c>
      <c r="X135" s="73" t="s">
        <v>7</v>
      </c>
      <c r="AB135" s="63" t="s">
        <v>37</v>
      </c>
      <c r="AC135" s="62" t="s">
        <v>6</v>
      </c>
      <c r="AD135" s="111" t="s">
        <v>5</v>
      </c>
    </row>
    <row r="136" spans="19:33" ht="16.2" thickBot="1">
      <c r="S136" s="62" t="s">
        <v>20</v>
      </c>
      <c r="T136" s="149" t="s">
        <v>21</v>
      </c>
      <c r="U136" s="155" t="s">
        <v>21</v>
      </c>
      <c r="V136" s="110" t="s">
        <v>34</v>
      </c>
      <c r="W136" s="62" t="s">
        <v>26</v>
      </c>
      <c r="X136" s="149" t="s">
        <v>21</v>
      </c>
      <c r="AB136" s="62" t="s">
        <v>30</v>
      </c>
      <c r="AC136" s="62" t="s">
        <v>38</v>
      </c>
      <c r="AD136" s="111" t="s">
        <v>37</v>
      </c>
    </row>
    <row r="137" spans="19:33">
      <c r="S137" s="73" t="s">
        <v>39</v>
      </c>
      <c r="T137" s="75" t="s">
        <v>19</v>
      </c>
      <c r="U137" s="110" t="s">
        <v>24</v>
      </c>
      <c r="V137" s="127" t="s">
        <v>38</v>
      </c>
      <c r="W137" s="63" t="s">
        <v>15</v>
      </c>
      <c r="X137" s="67" t="s">
        <v>34</v>
      </c>
      <c r="AB137" s="63" t="s">
        <v>43</v>
      </c>
      <c r="AC137" s="62" t="s">
        <v>2</v>
      </c>
      <c r="AD137" s="110" t="s">
        <v>38</v>
      </c>
    </row>
    <row r="138" spans="19:33">
      <c r="S138" s="74" t="s">
        <v>182</v>
      </c>
      <c r="T138" s="130" t="s">
        <v>34</v>
      </c>
      <c r="U138" s="110" t="s">
        <v>6</v>
      </c>
      <c r="V138" s="112" t="s">
        <v>52</v>
      </c>
      <c r="W138" s="62" t="s">
        <v>22</v>
      </c>
      <c r="X138" s="62" t="s">
        <v>6</v>
      </c>
      <c r="AC138" s="63" t="s">
        <v>37</v>
      </c>
      <c r="AD138" s="113" t="s">
        <v>43</v>
      </c>
    </row>
    <row r="139" spans="19:33">
      <c r="S139" s="75" t="s">
        <v>41</v>
      </c>
      <c r="T139" s="63" t="s">
        <v>39</v>
      </c>
      <c r="U139" s="127" t="s">
        <v>14</v>
      </c>
      <c r="V139" s="110" t="s">
        <v>30</v>
      </c>
      <c r="W139" s="62" t="s">
        <v>14</v>
      </c>
      <c r="X139" s="62" t="s">
        <v>14</v>
      </c>
      <c r="AC139" s="62" t="s">
        <v>24</v>
      </c>
    </row>
    <row r="140" spans="19:33">
      <c r="S140" s="76" t="s">
        <v>9</v>
      </c>
      <c r="T140" s="128" t="s">
        <v>35</v>
      </c>
      <c r="U140" s="131" t="s">
        <v>52</v>
      </c>
      <c r="V140" s="110" t="s">
        <v>26</v>
      </c>
      <c r="W140" s="86" t="s">
        <v>17</v>
      </c>
      <c r="X140" s="63" t="s">
        <v>41</v>
      </c>
      <c r="AC140" s="62" t="s">
        <v>36</v>
      </c>
    </row>
    <row r="141" spans="19:33">
      <c r="S141" s="63" t="s">
        <v>17</v>
      </c>
      <c r="T141" s="132" t="s">
        <v>15</v>
      </c>
      <c r="U141" s="111" t="s">
        <v>15</v>
      </c>
      <c r="V141" s="110" t="s">
        <v>2</v>
      </c>
      <c r="W141" s="86" t="s">
        <v>43</v>
      </c>
      <c r="X141" s="62" t="s">
        <v>22</v>
      </c>
      <c r="AC141" s="63" t="s">
        <v>43</v>
      </c>
    </row>
    <row r="142" spans="19:33">
      <c r="S142" s="63" t="s">
        <v>19</v>
      </c>
      <c r="T142" s="129" t="s">
        <v>5</v>
      </c>
      <c r="U142" s="110" t="s">
        <v>2</v>
      </c>
      <c r="V142" s="111" t="s">
        <v>43</v>
      </c>
      <c r="X142" s="62" t="s">
        <v>38</v>
      </c>
    </row>
    <row r="143" spans="19:33">
      <c r="S143" s="62" t="s">
        <v>34</v>
      </c>
      <c r="T143" s="67" t="s">
        <v>26</v>
      </c>
      <c r="U143" s="110" t="s">
        <v>22</v>
      </c>
      <c r="X143" s="62" t="s">
        <v>26</v>
      </c>
    </row>
    <row r="144" spans="19:33">
      <c r="S144" s="130" t="s">
        <v>54</v>
      </c>
      <c r="T144" s="63" t="s">
        <v>17</v>
      </c>
      <c r="U144" s="111" t="s">
        <v>5</v>
      </c>
      <c r="X144" s="63" t="s">
        <v>43</v>
      </c>
      <c r="AB144">
        <v>42</v>
      </c>
      <c r="AC144">
        <v>47</v>
      </c>
      <c r="AD144">
        <v>47</v>
      </c>
      <c r="AE144">
        <v>46</v>
      </c>
      <c r="AF144">
        <v>48</v>
      </c>
      <c r="AG144">
        <v>45</v>
      </c>
    </row>
    <row r="145" spans="19:21">
      <c r="S145" s="62" t="s">
        <v>22</v>
      </c>
      <c r="T145" s="62" t="s">
        <v>40</v>
      </c>
      <c r="U145" s="111" t="s">
        <v>37</v>
      </c>
    </row>
    <row r="146" spans="19:21">
      <c r="S146" s="126" t="s">
        <v>14</v>
      </c>
      <c r="T146" s="62" t="s">
        <v>6</v>
      </c>
      <c r="U146" s="110" t="s">
        <v>38</v>
      </c>
    </row>
    <row r="147" spans="19:21">
      <c r="S147" s="67" t="s">
        <v>2</v>
      </c>
      <c r="T147" s="62" t="s">
        <v>38</v>
      </c>
      <c r="U147" s="113" t="s">
        <v>43</v>
      </c>
    </row>
    <row r="148" spans="19:21">
      <c r="S148" s="62" t="s">
        <v>26</v>
      </c>
      <c r="T148" s="62" t="s">
        <v>2</v>
      </c>
    </row>
    <row r="149" spans="19:21">
      <c r="S149" s="76" t="s">
        <v>15</v>
      </c>
      <c r="T149" s="63" t="s">
        <v>37</v>
      </c>
    </row>
    <row r="150" spans="19:21">
      <c r="S150" s="130" t="s">
        <v>6</v>
      </c>
      <c r="T150" s="62" t="s">
        <v>24</v>
      </c>
    </row>
    <row r="151" spans="19:21">
      <c r="S151" s="63" t="s">
        <v>31</v>
      </c>
      <c r="T151" s="62" t="s">
        <v>36</v>
      </c>
    </row>
    <row r="152" spans="19:21">
      <c r="S152" s="62" t="s">
        <v>38</v>
      </c>
      <c r="T152" s="63" t="s">
        <v>43</v>
      </c>
    </row>
    <row r="153" spans="19:21">
      <c r="S153" s="62" t="s">
        <v>36</v>
      </c>
    </row>
    <row r="154" spans="19:21">
      <c r="S154" s="63" t="s">
        <v>37</v>
      </c>
    </row>
    <row r="155" spans="19:21">
      <c r="S155" s="62" t="s">
        <v>30</v>
      </c>
    </row>
    <row r="156" spans="19:21">
      <c r="S156" s="63" t="s">
        <v>43</v>
      </c>
    </row>
  </sheetData>
  <sortState xmlns:xlrd2="http://schemas.microsoft.com/office/spreadsheetml/2017/richdata2" ref="B8:O60">
    <sortCondition ref="B8:B60"/>
  </sortState>
  <pageMargins left="0.7" right="0.7" top="0.75" bottom="0.75" header="0.3" footer="0.3"/>
  <pageSetup scale="68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F16D-0656-1543-BF4A-35B779D09546}">
  <dimension ref="B4:P61"/>
  <sheetViews>
    <sheetView tabSelected="1" zoomScale="87" workbookViewId="0">
      <selection activeCell="S6" sqref="S6"/>
    </sheetView>
  </sheetViews>
  <sheetFormatPr defaultColWidth="11.19921875" defaultRowHeight="15.6"/>
  <cols>
    <col min="2" max="2" width="14" customWidth="1"/>
    <col min="10" max="10" width="10.796875" style="24"/>
    <col min="14" max="15" width="10.796875" style="24"/>
    <col min="19" max="24" width="13.296875" customWidth="1"/>
  </cols>
  <sheetData>
    <row r="4" spans="2:16">
      <c r="D4" t="s">
        <v>175</v>
      </c>
    </row>
    <row r="7" spans="2:16">
      <c r="B7" t="s">
        <v>120</v>
      </c>
      <c r="C7" s="35">
        <v>2007</v>
      </c>
      <c r="D7" s="35">
        <v>2008</v>
      </c>
      <c r="E7" s="35">
        <v>2009</v>
      </c>
      <c r="F7" s="35">
        <v>2010</v>
      </c>
      <c r="G7" s="35">
        <v>2011</v>
      </c>
      <c r="H7" s="35">
        <v>2012</v>
      </c>
      <c r="I7" s="36">
        <v>2013</v>
      </c>
      <c r="J7" s="40">
        <v>2014</v>
      </c>
      <c r="K7" s="35">
        <v>2015</v>
      </c>
      <c r="L7" s="35">
        <v>2016</v>
      </c>
      <c r="M7" s="35">
        <v>2017</v>
      </c>
      <c r="N7" s="40">
        <v>2018</v>
      </c>
      <c r="O7" s="40">
        <v>2019</v>
      </c>
      <c r="P7">
        <v>2020</v>
      </c>
    </row>
    <row r="8" spans="2:16">
      <c r="B8" t="s">
        <v>52</v>
      </c>
      <c r="C8" s="35"/>
      <c r="D8" s="35"/>
      <c r="E8" s="35"/>
      <c r="F8" s="35"/>
      <c r="G8" s="35"/>
      <c r="H8" s="23">
        <v>1.0697093956141914</v>
      </c>
      <c r="I8" s="37">
        <v>1.0331314570716099</v>
      </c>
      <c r="J8" s="169">
        <v>0.75376884422110546</v>
      </c>
      <c r="K8" s="38">
        <v>1.2209796149490373</v>
      </c>
      <c r="L8" s="184">
        <v>2.31</v>
      </c>
      <c r="M8" s="198">
        <v>1.6482091929330716</v>
      </c>
      <c r="N8" s="39">
        <v>1.8966077815107836</v>
      </c>
      <c r="O8" s="40"/>
    </row>
    <row r="9" spans="2:16">
      <c r="B9" s="1" t="s">
        <v>0</v>
      </c>
      <c r="C9" s="39">
        <v>1.5846290977518074</v>
      </c>
      <c r="D9" s="37">
        <v>1.7740429505135387</v>
      </c>
      <c r="E9" s="37">
        <v>1.7966903073286051</v>
      </c>
      <c r="F9" s="39">
        <v>1.8765246762994932</v>
      </c>
      <c r="G9" s="23">
        <v>1.6423357664233578</v>
      </c>
      <c r="H9" s="23">
        <v>2.0742975674146709</v>
      </c>
      <c r="I9" s="37">
        <v>1.8233202662047587</v>
      </c>
      <c r="J9" s="170">
        <v>1.7495395948434622</v>
      </c>
      <c r="K9" s="39">
        <v>1.7639959149568285</v>
      </c>
      <c r="L9" s="184">
        <v>1.78</v>
      </c>
      <c r="M9" s="198">
        <v>0.80337417152038559</v>
      </c>
      <c r="N9" s="39">
        <v>1.7612929962702031</v>
      </c>
      <c r="O9" s="39">
        <v>1.7108639863130881</v>
      </c>
    </row>
    <row r="10" spans="2:16">
      <c r="B10" s="2" t="s">
        <v>1</v>
      </c>
      <c r="C10" s="39">
        <v>1.4364763841259243</v>
      </c>
      <c r="D10" s="37">
        <v>1.409788838150112</v>
      </c>
      <c r="E10" s="37">
        <v>1.2516189418922301</v>
      </c>
      <c r="F10" s="39">
        <v>1.6843756849986733</v>
      </c>
      <c r="G10" s="23">
        <v>1.7720651647429915</v>
      </c>
      <c r="H10" s="23">
        <v>1.8244146185578991</v>
      </c>
      <c r="I10" s="37">
        <v>1.4143940899367613</v>
      </c>
      <c r="J10" s="170">
        <v>1.8986904789302892</v>
      </c>
      <c r="K10" s="39">
        <v>2.2232363300218814</v>
      </c>
      <c r="L10" s="184">
        <v>2.4</v>
      </c>
      <c r="M10" s="198">
        <v>2.1682461568445928</v>
      </c>
      <c r="N10" s="39">
        <v>2.255639097744361</v>
      </c>
      <c r="O10" s="39">
        <v>2.3380345425748548</v>
      </c>
    </row>
    <row r="11" spans="2:16">
      <c r="B11" s="1" t="s">
        <v>2</v>
      </c>
      <c r="C11" s="39">
        <v>0.89608028879387591</v>
      </c>
      <c r="D11" s="37">
        <v>0.85629768021173902</v>
      </c>
      <c r="E11" s="37">
        <v>1.0807676086039646</v>
      </c>
      <c r="F11" s="39">
        <v>0.81610446137105552</v>
      </c>
      <c r="G11" s="23">
        <v>1.0562235944101399</v>
      </c>
      <c r="H11" s="23">
        <v>1.1226179450478517</v>
      </c>
      <c r="I11" s="37">
        <v>0.85925416738271176</v>
      </c>
      <c r="J11" s="170">
        <v>1.3420612965955465</v>
      </c>
      <c r="K11" s="39">
        <v>1.0263890014315427</v>
      </c>
      <c r="L11" s="184">
        <v>1.18</v>
      </c>
      <c r="M11" s="198">
        <v>1.7983589974148591</v>
      </c>
      <c r="N11" s="39">
        <v>2.1657357802348116</v>
      </c>
      <c r="O11" s="39">
        <v>1.7962163571573428</v>
      </c>
    </row>
    <row r="12" spans="2:16">
      <c r="B12" s="2" t="s">
        <v>3</v>
      </c>
      <c r="C12" s="39"/>
      <c r="D12" s="37"/>
      <c r="E12" s="37">
        <v>1.8018470865949923</v>
      </c>
      <c r="F12" s="39">
        <v>1.8286161625946185</v>
      </c>
      <c r="G12" s="23">
        <v>1.8158294014059475</v>
      </c>
      <c r="H12" s="23">
        <v>1.9521445702493168</v>
      </c>
      <c r="I12" s="37">
        <v>1.8960726890440789</v>
      </c>
      <c r="J12" s="170">
        <v>2.0540027249081376</v>
      </c>
      <c r="K12" s="39">
        <v>2.2959157195495354</v>
      </c>
      <c r="L12" s="184">
        <v>2.13</v>
      </c>
      <c r="M12" s="198">
        <v>2.1863383050363634</v>
      </c>
      <c r="N12" s="39">
        <v>2.1550082660919978</v>
      </c>
      <c r="O12" s="39">
        <v>2.0873588181214684</v>
      </c>
    </row>
    <row r="13" spans="2:16">
      <c r="B13" s="1" t="s">
        <v>123</v>
      </c>
      <c r="C13" s="39">
        <v>1.5434304170120332</v>
      </c>
      <c r="D13" s="37">
        <v>1.6551094369774277</v>
      </c>
      <c r="E13" s="37">
        <v>1.9927031897903265</v>
      </c>
      <c r="F13" s="39">
        <v>1.8220421930762398</v>
      </c>
      <c r="G13" s="23">
        <v>1.7481971716667188</v>
      </c>
      <c r="H13" s="23">
        <v>1.8040154896502387</v>
      </c>
      <c r="I13" s="37">
        <v>1.9939247604953656</v>
      </c>
      <c r="J13" s="170">
        <v>2.1515952541956107</v>
      </c>
      <c r="K13" s="39"/>
      <c r="L13" s="184"/>
      <c r="M13" s="198"/>
      <c r="N13" s="39"/>
      <c r="O13" s="39"/>
    </row>
    <row r="14" spans="2:16">
      <c r="B14" s="1" t="s">
        <v>4</v>
      </c>
      <c r="C14" s="39">
        <v>1.575555025065648</v>
      </c>
      <c r="D14" s="37">
        <v>1.5963455965420696</v>
      </c>
      <c r="E14" s="37">
        <v>1.9708216022523675</v>
      </c>
      <c r="F14" s="39">
        <v>1.7775454188994904</v>
      </c>
      <c r="G14" s="23">
        <v>2.0220294790613527</v>
      </c>
      <c r="H14" s="23">
        <v>1.3547932585487454</v>
      </c>
      <c r="I14" s="37">
        <v>2.4913760061326178</v>
      </c>
      <c r="J14" s="170">
        <v>1.9555317439057061</v>
      </c>
      <c r="K14" s="39">
        <v>2.7889848636646719</v>
      </c>
      <c r="L14" s="184">
        <v>2.21</v>
      </c>
      <c r="M14" s="198">
        <v>2.1389201195601504</v>
      </c>
      <c r="N14" s="39">
        <v>2.3962774109058484</v>
      </c>
      <c r="O14" s="39">
        <v>2.6317278849963213</v>
      </c>
    </row>
    <row r="15" spans="2:16">
      <c r="B15" s="2" t="s">
        <v>5</v>
      </c>
      <c r="C15" s="39"/>
      <c r="D15" s="37">
        <v>2.218876297646406</v>
      </c>
      <c r="E15" s="37"/>
      <c r="F15" s="39">
        <v>0.95279341706366394</v>
      </c>
      <c r="G15" s="23">
        <v>0.86385625431928137</v>
      </c>
      <c r="H15" s="23">
        <v>1.7647577869937352</v>
      </c>
      <c r="I15" s="37">
        <v>0.80703012912482064</v>
      </c>
      <c r="J15" s="170">
        <v>1.2246326102169349</v>
      </c>
      <c r="K15" s="39">
        <v>2.1872265966754156</v>
      </c>
      <c r="L15" s="184">
        <v>1.54</v>
      </c>
      <c r="M15" s="198">
        <v>1.0941916659068112</v>
      </c>
      <c r="N15" s="39">
        <v>1.4258071086668702</v>
      </c>
      <c r="O15" s="39">
        <v>1.4857461231312099</v>
      </c>
    </row>
    <row r="16" spans="2:16">
      <c r="B16" s="1" t="s">
        <v>6</v>
      </c>
      <c r="C16" s="39">
        <v>0.78935156070417101</v>
      </c>
      <c r="D16" s="37">
        <v>0.9845603043186395</v>
      </c>
      <c r="E16" s="37">
        <v>1.0629262018589074</v>
      </c>
      <c r="F16" s="39">
        <v>0.88046480801513238</v>
      </c>
      <c r="G16" s="23">
        <v>0.82269268777108706</v>
      </c>
      <c r="H16" s="23">
        <v>1.090174379448517</v>
      </c>
      <c r="I16" s="37">
        <v>1.0687344841798543</v>
      </c>
      <c r="J16" s="170">
        <v>1.0709163647342994</v>
      </c>
      <c r="K16" s="39">
        <v>1.3401368689613249</v>
      </c>
      <c r="L16" s="184">
        <v>1.31</v>
      </c>
      <c r="M16" s="198">
        <v>1.3451092667753339</v>
      </c>
      <c r="N16" s="39">
        <v>1.2234524979215478</v>
      </c>
      <c r="O16" s="39">
        <v>1.2284659949140553</v>
      </c>
    </row>
    <row r="17" spans="2:15">
      <c r="B17" s="2" t="s">
        <v>7</v>
      </c>
      <c r="C17" s="39"/>
      <c r="D17" s="37"/>
      <c r="E17" s="37">
        <v>1.4712935189926923</v>
      </c>
      <c r="F17" s="39">
        <v>1.6771999908516364</v>
      </c>
      <c r="G17" s="23"/>
      <c r="H17" s="23">
        <v>1.8178209962294105</v>
      </c>
      <c r="I17" s="37">
        <v>1.6193414138469884</v>
      </c>
      <c r="J17" s="170">
        <v>1.5741553746727102</v>
      </c>
      <c r="K17" s="39">
        <v>1.7208889442618867</v>
      </c>
      <c r="L17" s="184">
        <v>1.72</v>
      </c>
      <c r="M17" s="198">
        <v>1.8803445477810374</v>
      </c>
      <c r="N17" s="39">
        <v>1.6618263956114876</v>
      </c>
      <c r="O17" s="39">
        <v>1.3255203071327541</v>
      </c>
    </row>
    <row r="18" spans="2:15">
      <c r="B18" s="1" t="s">
        <v>8</v>
      </c>
      <c r="C18" s="39">
        <v>3.6571792017808873</v>
      </c>
      <c r="D18" s="37">
        <v>3.7037037037037037</v>
      </c>
      <c r="E18" s="37">
        <v>3.1540594920876615</v>
      </c>
      <c r="F18" s="39">
        <v>3.2878779712175925</v>
      </c>
      <c r="G18" s="23">
        <v>2.7908973808501503</v>
      </c>
      <c r="H18" s="23">
        <v>2.90869916509561</v>
      </c>
      <c r="I18" s="37">
        <v>3.2592434280829234</v>
      </c>
      <c r="J18" s="170">
        <v>3.329876084939134</v>
      </c>
      <c r="K18" s="39">
        <v>4.0581299698382232</v>
      </c>
      <c r="L18" s="184">
        <v>3.98</v>
      </c>
      <c r="M18" s="198">
        <v>3.5454809648358032</v>
      </c>
      <c r="N18" s="39">
        <v>4.5365009252074255</v>
      </c>
      <c r="O18" s="39">
        <v>3.8603052053803006</v>
      </c>
    </row>
    <row r="19" spans="2:15">
      <c r="B19" s="2" t="s">
        <v>9</v>
      </c>
      <c r="C19" s="39">
        <v>1.1106839249861165</v>
      </c>
      <c r="D19" s="37">
        <v>1.5391192817443351</v>
      </c>
      <c r="E19" s="37">
        <v>1.9387709094188197</v>
      </c>
      <c r="F19" s="39">
        <v>1.9415680473372781</v>
      </c>
      <c r="G19" s="23">
        <v>2.5842313130820616</v>
      </c>
      <c r="H19" s="23">
        <v>3.0455886551822591</v>
      </c>
      <c r="I19" s="37">
        <v>2.8855721393034828</v>
      </c>
      <c r="J19" s="170">
        <v>1.905539676058255</v>
      </c>
      <c r="K19" s="39">
        <v>2.8619452141916137</v>
      </c>
      <c r="L19" s="184">
        <v>1.42</v>
      </c>
      <c r="M19" s="198">
        <v>2.1432805873500844</v>
      </c>
      <c r="N19" s="39">
        <v>1.7553269296406455</v>
      </c>
      <c r="O19" s="39">
        <v>2.3314459723081318</v>
      </c>
    </row>
    <row r="20" spans="2:15">
      <c r="B20" s="1" t="s">
        <v>10</v>
      </c>
      <c r="C20" s="39"/>
      <c r="D20" s="37">
        <v>1.1573668151369552</v>
      </c>
      <c r="E20" s="37">
        <v>1.1085205467898087</v>
      </c>
      <c r="F20" s="39">
        <v>1.3373411907336006</v>
      </c>
      <c r="G20" s="23">
        <v>1.1894408349107279</v>
      </c>
      <c r="H20" s="23"/>
      <c r="I20" s="37"/>
      <c r="J20" s="170">
        <v>1.6537412561765237</v>
      </c>
      <c r="K20" s="39">
        <v>1.8447256714404729</v>
      </c>
      <c r="L20" s="184">
        <v>2.0499999999999998</v>
      </c>
      <c r="M20" s="187">
        <v>2.1680066151996722</v>
      </c>
      <c r="N20" s="39">
        <v>2.1188266727957017</v>
      </c>
      <c r="O20" s="39">
        <v>2.2923945572214115</v>
      </c>
    </row>
    <row r="21" spans="2:15">
      <c r="B21" s="2" t="s">
        <v>11</v>
      </c>
      <c r="C21" s="39">
        <v>1.5048737388132019</v>
      </c>
      <c r="D21" s="37">
        <v>1.5759262880609204</v>
      </c>
      <c r="E21" s="37">
        <v>1.5416357566765579</v>
      </c>
      <c r="F21" s="39">
        <v>1.6202752049527218</v>
      </c>
      <c r="G21" s="23">
        <v>1.94295012689893</v>
      </c>
      <c r="H21" s="23">
        <v>1.7641619622347673</v>
      </c>
      <c r="I21" s="37">
        <v>1.9050428327372393</v>
      </c>
      <c r="J21" s="170">
        <v>2.0002909514111145</v>
      </c>
      <c r="K21" s="39">
        <v>1.3590878475897239</v>
      </c>
      <c r="L21" s="184">
        <v>1.53</v>
      </c>
      <c r="M21" s="187">
        <v>2.5105364483063637</v>
      </c>
      <c r="N21" s="39">
        <v>2.4804328548111401</v>
      </c>
      <c r="O21" s="39">
        <v>2.1886088735786995</v>
      </c>
    </row>
    <row r="22" spans="2:15">
      <c r="B22" s="1" t="s">
        <v>12</v>
      </c>
      <c r="C22" s="39">
        <v>1.5013906323069728</v>
      </c>
      <c r="D22" s="37">
        <v>2.1063189568706115</v>
      </c>
      <c r="E22" s="37">
        <v>1.6610022231875909</v>
      </c>
      <c r="F22" s="39">
        <v>1.6548463356973995</v>
      </c>
      <c r="G22" s="23">
        <v>1.1472173309855398</v>
      </c>
      <c r="H22" s="23">
        <v>1.2655891581195453</v>
      </c>
      <c r="I22" s="37">
        <v>1.7246785826277828</v>
      </c>
      <c r="J22" s="170">
        <v>1.7210819697397828</v>
      </c>
      <c r="K22" s="39">
        <v>1.7406885959298606</v>
      </c>
      <c r="L22" s="184">
        <v>1.89</v>
      </c>
      <c r="M22" s="187">
        <v>1.9315235222522091</v>
      </c>
      <c r="N22" s="39">
        <v>2.3204360261183958</v>
      </c>
      <c r="O22" s="39">
        <v>1.5401242907322343</v>
      </c>
    </row>
    <row r="23" spans="2:15">
      <c r="B23" s="2" t="s">
        <v>13</v>
      </c>
      <c r="C23" s="39">
        <v>1.3332698442931288</v>
      </c>
      <c r="D23" s="37">
        <v>1.3410603956128166</v>
      </c>
      <c r="E23" s="37">
        <v>1.3661529611964622</v>
      </c>
      <c r="F23" s="39">
        <v>1.7313694888802185</v>
      </c>
      <c r="G23" s="23">
        <v>1.6036884835120779</v>
      </c>
      <c r="H23" s="23">
        <v>2.2882169131215706</v>
      </c>
      <c r="I23" s="37">
        <v>2.0910899168664252</v>
      </c>
      <c r="J23" s="170">
        <v>1.7672751142417127</v>
      </c>
      <c r="K23" s="39">
        <v>1.4310461700685395</v>
      </c>
      <c r="L23" s="184">
        <v>1.77</v>
      </c>
      <c r="M23" s="187">
        <v>1.40946201100976</v>
      </c>
      <c r="N23" s="39">
        <v>1.765272279875896</v>
      </c>
      <c r="O23" s="39">
        <v>1.8025399426464566</v>
      </c>
    </row>
    <row r="24" spans="2:15">
      <c r="B24" s="1" t="s">
        <v>14</v>
      </c>
      <c r="C24" s="39">
        <v>0.90248008469428487</v>
      </c>
      <c r="D24" s="37">
        <v>0.83318560538911546</v>
      </c>
      <c r="E24" s="37">
        <v>1.5925276455641841</v>
      </c>
      <c r="F24" s="39">
        <v>1.5113814394986638</v>
      </c>
      <c r="G24" s="23">
        <v>1.3903502179467908</v>
      </c>
      <c r="H24" s="23">
        <v>1.0913333082452115</v>
      </c>
      <c r="I24" s="37">
        <v>1.0519592741481008</v>
      </c>
      <c r="J24" s="170">
        <v>1.5697120325902119</v>
      </c>
      <c r="K24" s="39">
        <v>1.6893794346210158</v>
      </c>
      <c r="L24" s="184">
        <v>1.9</v>
      </c>
      <c r="M24" s="187">
        <v>1.7620292380675768</v>
      </c>
      <c r="N24" s="39">
        <v>0.98607659843016615</v>
      </c>
      <c r="O24" s="39">
        <v>1.1860488491305659</v>
      </c>
    </row>
    <row r="25" spans="2:15">
      <c r="B25" s="2" t="s">
        <v>15</v>
      </c>
      <c r="C25" s="39">
        <v>0.79141473297666909</v>
      </c>
      <c r="D25" s="37">
        <v>1.0031847133757963</v>
      </c>
      <c r="E25" s="37">
        <v>0.88608996977800292</v>
      </c>
      <c r="F25" s="39">
        <v>0.98607791686861757</v>
      </c>
      <c r="G25" s="23">
        <v>1.0668266906702673</v>
      </c>
      <c r="H25" s="23">
        <v>1.0739565535757873</v>
      </c>
      <c r="I25" s="37">
        <v>0.91962182569132978</v>
      </c>
      <c r="J25" s="170">
        <v>0.92907028897289679</v>
      </c>
      <c r="K25" s="39">
        <v>1.3153773880363293</v>
      </c>
      <c r="L25" s="184">
        <v>1.44</v>
      </c>
      <c r="M25" s="187">
        <v>1.3864065344847745</v>
      </c>
      <c r="N25" s="39">
        <v>1.0889539236371062</v>
      </c>
      <c r="O25" s="39">
        <v>1.7853770750716724</v>
      </c>
    </row>
    <row r="26" spans="2:15">
      <c r="B26" s="1" t="s">
        <v>16</v>
      </c>
      <c r="C26" s="39">
        <v>1.3967507167536573</v>
      </c>
      <c r="D26" s="37">
        <v>1.3659128851115496</v>
      </c>
      <c r="E26" s="37">
        <v>1.075268817204301</v>
      </c>
      <c r="F26" s="39">
        <v>1.3597824348104304</v>
      </c>
      <c r="G26" s="23">
        <v>1.7915309446254071</v>
      </c>
      <c r="H26" s="23">
        <v>1.8653690186536902</v>
      </c>
      <c r="I26" s="37">
        <v>1.5434606011372869</v>
      </c>
      <c r="J26" s="170">
        <v>2.0368258106566728</v>
      </c>
      <c r="K26" s="39">
        <v>2.5634664682047466</v>
      </c>
      <c r="L26" s="184">
        <v>1.07</v>
      </c>
      <c r="M26" s="187">
        <v>1.7813215709559758</v>
      </c>
      <c r="N26" s="39">
        <v>1.95994887089902</v>
      </c>
      <c r="O26" s="39">
        <v>1.4231077114649116</v>
      </c>
    </row>
    <row r="27" spans="2:15">
      <c r="B27" s="2" t="s">
        <v>17</v>
      </c>
      <c r="C27" s="39">
        <v>1.1047282368537341</v>
      </c>
      <c r="D27" s="37">
        <v>1.8045319925614711</v>
      </c>
      <c r="E27" s="37">
        <v>0.67614204617486717</v>
      </c>
      <c r="F27" s="39">
        <v>0.89647812166488794</v>
      </c>
      <c r="G27" s="23">
        <v>1.3273199554705564</v>
      </c>
      <c r="H27" s="23">
        <v>1.122334455667789</v>
      </c>
      <c r="I27" s="37">
        <v>1.2985497096501213</v>
      </c>
      <c r="J27" s="170">
        <v>1.2090350477924443</v>
      </c>
      <c r="K27" s="39">
        <v>1.5060889022763457</v>
      </c>
      <c r="L27" s="184">
        <v>1.33</v>
      </c>
      <c r="M27" s="187">
        <v>1.3908205841446453</v>
      </c>
      <c r="N27" s="39">
        <v>0.97636024734459603</v>
      </c>
      <c r="O27" s="39">
        <v>1.329606406285412</v>
      </c>
    </row>
    <row r="28" spans="2:15">
      <c r="B28" s="1" t="s">
        <v>18</v>
      </c>
      <c r="C28" s="39">
        <v>2.7262673285152128</v>
      </c>
      <c r="D28" s="37">
        <v>2.6296262546051006</v>
      </c>
      <c r="E28" s="37">
        <v>2.8462617759069953</v>
      </c>
      <c r="F28" s="39">
        <v>2.6273074912652343</v>
      </c>
      <c r="G28" s="23">
        <v>2.4549469237732122</v>
      </c>
      <c r="H28" s="23">
        <v>2.76464571065218</v>
      </c>
      <c r="I28" s="37">
        <v>2.1935646123538208</v>
      </c>
      <c r="J28" s="170">
        <v>2.462677222322708</v>
      </c>
      <c r="K28" s="39">
        <v>2.5505556567680818</v>
      </c>
      <c r="L28" s="184">
        <v>2.4500000000000002</v>
      </c>
      <c r="M28" s="187">
        <v>2.0880655765459442</v>
      </c>
      <c r="N28" s="39">
        <v>2.6581528726831452</v>
      </c>
      <c r="O28" s="39">
        <v>2.0042102834731956</v>
      </c>
    </row>
    <row r="29" spans="2:15">
      <c r="B29" s="2" t="s">
        <v>19</v>
      </c>
      <c r="C29" s="39">
        <v>1.104699093157461</v>
      </c>
      <c r="D29" s="37">
        <v>1.053740779768177</v>
      </c>
      <c r="E29" s="37">
        <v>1.0504201680672269</v>
      </c>
      <c r="F29" s="39">
        <v>1.2884522467386053</v>
      </c>
      <c r="G29" s="23">
        <v>1.48997854789922</v>
      </c>
      <c r="H29" s="23">
        <v>1.4673115591543937</v>
      </c>
      <c r="I29" s="37">
        <v>1.405962723962652</v>
      </c>
      <c r="J29" s="170">
        <v>1.5477798752829395</v>
      </c>
      <c r="K29" s="39">
        <v>1.4812540079662564</v>
      </c>
      <c r="L29" s="184">
        <v>1.58</v>
      </c>
      <c r="M29" s="187">
        <v>1.537512544076894</v>
      </c>
      <c r="N29" s="39">
        <v>1.4372509309466257</v>
      </c>
      <c r="O29" s="39">
        <v>1.6463803424090446</v>
      </c>
    </row>
    <row r="30" spans="2:15">
      <c r="B30" s="1" t="s">
        <v>20</v>
      </c>
      <c r="C30" s="39">
        <v>1.3299091993029442</v>
      </c>
      <c r="D30" s="37">
        <v>1.5242148855400897</v>
      </c>
      <c r="E30" s="37">
        <v>1.8453967603034651</v>
      </c>
      <c r="F30" s="39">
        <v>1.6858329821181288</v>
      </c>
      <c r="G30" s="23">
        <v>2.1397465455148201</v>
      </c>
      <c r="H30" s="23">
        <v>2.4257307139434596</v>
      </c>
      <c r="I30" s="37">
        <v>2.4956919603066137</v>
      </c>
      <c r="J30" s="170">
        <v>2.2903453136011276</v>
      </c>
      <c r="K30" s="39"/>
      <c r="L30" s="184"/>
      <c r="M30" s="187">
        <v>2.4254401724757457</v>
      </c>
      <c r="N30" s="39">
        <v>2.3268192532887233</v>
      </c>
      <c r="O30" s="39">
        <v>2.8250341487644359</v>
      </c>
    </row>
    <row r="31" spans="2:15">
      <c r="B31" s="1" t="s">
        <v>53</v>
      </c>
      <c r="C31" s="39">
        <v>1.9056159623360609</v>
      </c>
      <c r="D31" s="37">
        <v>1.9994943807313095</v>
      </c>
      <c r="E31" s="37">
        <v>1.8997411602669136</v>
      </c>
      <c r="F31" s="39">
        <v>1.9804996953077389</v>
      </c>
      <c r="G31" s="23">
        <v>1.737974748249246</v>
      </c>
      <c r="H31" s="23">
        <v>2.0459256467547853</v>
      </c>
      <c r="I31" s="37">
        <v>1.6156828953037485</v>
      </c>
      <c r="J31" s="170">
        <v>1.6568679850347408</v>
      </c>
      <c r="K31" s="39">
        <v>1.573521432447097</v>
      </c>
      <c r="L31" s="184">
        <v>1.21</v>
      </c>
      <c r="M31" s="187">
        <v>1.4645259275330873</v>
      </c>
      <c r="N31" s="39">
        <v>1.8696804799776756</v>
      </c>
      <c r="O31" s="39"/>
    </row>
    <row r="32" spans="2:15">
      <c r="B32" s="2" t="s">
        <v>21</v>
      </c>
      <c r="C32" s="39">
        <v>1.6442081839535172</v>
      </c>
      <c r="D32" s="37">
        <v>0.76390367299913597</v>
      </c>
      <c r="E32" s="37">
        <v>1.1673700819724706</v>
      </c>
      <c r="F32" s="39">
        <v>1.3172800800906288</v>
      </c>
      <c r="G32" s="23">
        <v>1.6017155564968759</v>
      </c>
      <c r="H32" s="23">
        <v>1.3404646050321041</v>
      </c>
      <c r="I32" s="37">
        <v>1.2150019359920958</v>
      </c>
      <c r="J32" s="170">
        <v>1.663583491928293</v>
      </c>
      <c r="K32" s="39">
        <v>1.620897521768252</v>
      </c>
      <c r="L32" s="184">
        <v>1.34</v>
      </c>
      <c r="M32" s="199">
        <v>1.5596532876939215</v>
      </c>
      <c r="N32" s="39">
        <v>1.3076393668272539</v>
      </c>
      <c r="O32" s="39">
        <v>1.2737961926091825</v>
      </c>
    </row>
    <row r="33" spans="2:15">
      <c r="B33" s="1" t="s">
        <v>22</v>
      </c>
      <c r="C33" s="39">
        <v>0.93656875266070672</v>
      </c>
      <c r="D33" s="37">
        <v>0.82624142774518716</v>
      </c>
      <c r="E33" s="37">
        <v>2.1373001624348125</v>
      </c>
      <c r="F33" s="39">
        <v>2</v>
      </c>
      <c r="G33" s="23">
        <v>2.4242424242424243</v>
      </c>
      <c r="H33" s="23">
        <v>1.2044046799724708</v>
      </c>
      <c r="I33" s="37">
        <v>0.83892617449664431</v>
      </c>
      <c r="J33" s="170">
        <v>2.2477522477522478</v>
      </c>
      <c r="K33" s="39">
        <v>1.8778576094056172</v>
      </c>
      <c r="L33" s="184">
        <v>1.74</v>
      </c>
      <c r="M33" s="187">
        <v>1.9090593543908365</v>
      </c>
      <c r="N33" s="39">
        <v>1.0644903752328574</v>
      </c>
      <c r="O33" s="39">
        <v>1.1108025548458762</v>
      </c>
    </row>
    <row r="34" spans="2:15">
      <c r="B34" s="2" t="s">
        <v>23</v>
      </c>
      <c r="C34" s="39">
        <v>1.859219871341985</v>
      </c>
      <c r="D34" s="37">
        <v>1.5982753493904251</v>
      </c>
      <c r="E34" s="37">
        <v>1.5918261577758857</v>
      </c>
      <c r="F34" s="39">
        <v>1.6897730327585545</v>
      </c>
      <c r="G34" s="23">
        <v>2.2380860505498745</v>
      </c>
      <c r="H34" s="23">
        <v>1.3777794787400972</v>
      </c>
      <c r="I34" s="37">
        <v>1.8662400975015234</v>
      </c>
      <c r="J34" s="170">
        <v>2.6709203546388691</v>
      </c>
      <c r="K34" s="39">
        <v>2.1876969854277131</v>
      </c>
      <c r="L34" s="184">
        <v>2.2999999999999998</v>
      </c>
      <c r="M34" s="187">
        <v>1.9528258538826773</v>
      </c>
      <c r="N34" s="39">
        <v>2.2916181154354072</v>
      </c>
      <c r="O34" s="39">
        <v>2.0375549340791048</v>
      </c>
    </row>
    <row r="35" spans="2:15">
      <c r="B35" s="1" t="s">
        <v>24</v>
      </c>
      <c r="C35" s="39"/>
      <c r="D35" s="37"/>
      <c r="E35" s="37"/>
      <c r="F35" s="39">
        <v>0.72642742989975306</v>
      </c>
      <c r="G35" s="23">
        <v>0.96347551896294992</v>
      </c>
      <c r="H35" s="23">
        <v>1.2358703843255463</v>
      </c>
      <c r="I35" s="37">
        <v>1.2034418436729044</v>
      </c>
      <c r="J35" s="170">
        <v>1.707439135682534</v>
      </c>
      <c r="K35" s="39">
        <v>1.4981705033276671</v>
      </c>
      <c r="L35" s="184">
        <v>1.41</v>
      </c>
      <c r="M35" s="187">
        <v>1.8708804651296664</v>
      </c>
      <c r="N35" s="39">
        <v>1.648828463986115</v>
      </c>
      <c r="O35" s="39">
        <v>1.5990524133846611</v>
      </c>
    </row>
    <row r="36" spans="2:15">
      <c r="B36" s="2" t="s">
        <v>25</v>
      </c>
      <c r="C36" s="39">
        <v>2.9199211621286225</v>
      </c>
      <c r="D36" s="37">
        <v>1.9443613520789709</v>
      </c>
      <c r="E36" s="37">
        <v>1.5426147319706902</v>
      </c>
      <c r="F36" s="39"/>
      <c r="G36" s="23"/>
      <c r="H36" s="23">
        <v>1.0582872028655161</v>
      </c>
      <c r="I36" s="37">
        <v>1.3988315642228257</v>
      </c>
      <c r="J36" s="170">
        <v>1.5759787657597877</v>
      </c>
      <c r="K36" s="39">
        <v>2.4840606110789105</v>
      </c>
      <c r="L36" s="184">
        <v>1.67</v>
      </c>
      <c r="M36" s="187">
        <v>1.7047391749062393</v>
      </c>
      <c r="N36" s="39">
        <v>1.4522467110883308</v>
      </c>
      <c r="O36" s="39">
        <v>1.829108962633917</v>
      </c>
    </row>
    <row r="37" spans="2:15">
      <c r="B37" s="1" t="s">
        <v>26</v>
      </c>
      <c r="C37" s="39">
        <v>0.8413816560897236</v>
      </c>
      <c r="D37" s="37">
        <v>0.97440800117664361</v>
      </c>
      <c r="E37" s="37">
        <v>1.1026501300561691</v>
      </c>
      <c r="F37" s="39">
        <v>0.91375690178085389</v>
      </c>
      <c r="G37" s="23">
        <v>1.1558089193186605</v>
      </c>
      <c r="H37" s="23">
        <v>1.2799269747090398</v>
      </c>
      <c r="I37" s="37">
        <v>1.3730206454199239</v>
      </c>
      <c r="J37" s="170">
        <v>1.2245141764893279</v>
      </c>
      <c r="K37" s="39">
        <v>1.1494023107983848</v>
      </c>
      <c r="L37" s="184">
        <v>1.4</v>
      </c>
      <c r="M37" s="187">
        <v>1.2816339816095697</v>
      </c>
      <c r="N37" s="39">
        <v>1.1413896418889999</v>
      </c>
      <c r="O37" s="39">
        <v>0.94260578131545869</v>
      </c>
    </row>
    <row r="38" spans="2:15">
      <c r="B38" s="2" t="s">
        <v>27</v>
      </c>
      <c r="C38" s="39"/>
      <c r="D38" s="37">
        <v>2.2147167930900835</v>
      </c>
      <c r="E38" s="37">
        <v>2.4723576677426</v>
      </c>
      <c r="F38" s="39">
        <v>2.8163064141378582</v>
      </c>
      <c r="G38" s="23">
        <v>3.6543983294179068</v>
      </c>
      <c r="H38" s="23">
        <v>2.6426150399264663</v>
      </c>
      <c r="I38" s="37">
        <v>1.5351550506601166</v>
      </c>
      <c r="J38" s="170">
        <v>1.7146625632007033</v>
      </c>
      <c r="K38" s="39">
        <v>2.5413507925568575</v>
      </c>
      <c r="L38" s="184">
        <v>1.9</v>
      </c>
      <c r="M38" s="187">
        <v>2.4447622122791643</v>
      </c>
      <c r="N38" s="39">
        <v>1.7189514396218306</v>
      </c>
      <c r="O38" s="39">
        <v>1.4939759036144578</v>
      </c>
    </row>
    <row r="39" spans="2:15">
      <c r="B39" s="1" t="s">
        <v>28</v>
      </c>
      <c r="C39" s="39"/>
      <c r="D39" s="37"/>
      <c r="E39" s="37"/>
      <c r="F39" s="39"/>
      <c r="G39" s="23"/>
      <c r="H39" s="23"/>
      <c r="I39" s="37"/>
      <c r="J39" s="170">
        <v>0.6568934491069488</v>
      </c>
      <c r="K39" s="39">
        <v>1.3234687900023865</v>
      </c>
      <c r="L39" s="184">
        <v>1.41</v>
      </c>
      <c r="M39" s="187">
        <v>1.4868895517072518</v>
      </c>
      <c r="N39" s="39">
        <v>1.6944863672923463</v>
      </c>
      <c r="O39" s="39">
        <v>1.3270019465777685</v>
      </c>
    </row>
    <row r="40" spans="2:15">
      <c r="B40" s="2" t="s">
        <v>29</v>
      </c>
      <c r="C40" s="39">
        <v>1.434008893906225</v>
      </c>
      <c r="D40" s="37">
        <v>1.4638832553103889</v>
      </c>
      <c r="E40" s="37">
        <v>1.566793427340939</v>
      </c>
      <c r="F40" s="39">
        <v>1.6497068095323653</v>
      </c>
      <c r="G40" s="23">
        <v>1.6174116437049508</v>
      </c>
      <c r="H40" s="23">
        <v>1.5804884541159248</v>
      </c>
      <c r="I40" s="37">
        <v>1.9933165269390867</v>
      </c>
      <c r="J40" s="170">
        <v>1.8496900741520197</v>
      </c>
      <c r="K40" s="39">
        <v>1.6590149393473994</v>
      </c>
      <c r="L40" s="184">
        <v>1.78</v>
      </c>
      <c r="M40" s="187">
        <v>1.6413724843286044</v>
      </c>
      <c r="N40" s="39">
        <v>1.8836472745457578</v>
      </c>
      <c r="O40" s="39">
        <v>1.9547402450943536</v>
      </c>
    </row>
    <row r="41" spans="2:15">
      <c r="B41" s="1" t="s">
        <v>30</v>
      </c>
      <c r="C41" s="39">
        <v>0.41584364279031083</v>
      </c>
      <c r="D41" s="37">
        <v>0.59177433671959756</v>
      </c>
      <c r="E41" s="37">
        <v>0.79357206626326748</v>
      </c>
      <c r="F41" s="39">
        <v>2.0497803806734995</v>
      </c>
      <c r="G41" s="23">
        <v>1.0325729841359241</v>
      </c>
      <c r="H41" s="23">
        <v>2.1074815595363541</v>
      </c>
      <c r="I41" s="37">
        <v>1.5233581584292486</v>
      </c>
      <c r="J41" s="170">
        <v>1.8922967752109123</v>
      </c>
      <c r="K41" s="39">
        <v>1.1847405418213413</v>
      </c>
      <c r="L41" s="184">
        <v>1.01</v>
      </c>
      <c r="M41" s="187">
        <v>1.8673378257692619</v>
      </c>
      <c r="N41" s="39">
        <v>1.8948755972977427</v>
      </c>
      <c r="O41" s="39">
        <v>1.3489587724475172</v>
      </c>
    </row>
    <row r="42" spans="2:15">
      <c r="B42" s="2" t="s">
        <v>31</v>
      </c>
      <c r="C42" s="39">
        <v>0.75961703835349426</v>
      </c>
      <c r="D42" s="37">
        <v>1.3085125609976505</v>
      </c>
      <c r="E42" s="37">
        <v>1.0682847619861551</v>
      </c>
      <c r="F42" s="39">
        <v>1.3414848698099928</v>
      </c>
      <c r="G42" s="23">
        <v>1.5810743917665921</v>
      </c>
      <c r="H42" s="23">
        <v>1.5467174009338398</v>
      </c>
      <c r="I42" s="37">
        <v>1.623162007726545</v>
      </c>
      <c r="J42" s="170">
        <v>1.4931709387946304</v>
      </c>
      <c r="K42" s="39">
        <v>1.4751201273569059</v>
      </c>
      <c r="L42" s="184">
        <v>1.49</v>
      </c>
      <c r="M42" s="187">
        <v>1.941632012378834</v>
      </c>
      <c r="N42" s="39">
        <v>2.10266766505563</v>
      </c>
      <c r="O42" s="39">
        <v>1.9445831630877257</v>
      </c>
    </row>
    <row r="43" spans="2:15">
      <c r="B43" s="1" t="s">
        <v>32</v>
      </c>
      <c r="C43" s="39">
        <v>2.0285118611596324</v>
      </c>
      <c r="D43" s="37">
        <v>1.5100037750094375</v>
      </c>
      <c r="E43" s="37">
        <v>1.7657110309474084</v>
      </c>
      <c r="F43" s="39">
        <v>1.6288224001861511</v>
      </c>
      <c r="G43" s="23">
        <v>1.8176070807649756</v>
      </c>
      <c r="H43" s="23">
        <v>1.4506959419721623</v>
      </c>
      <c r="I43" s="37">
        <v>1.3562474570360181</v>
      </c>
      <c r="J43" s="170">
        <v>1.5071442552358583</v>
      </c>
      <c r="K43" s="39">
        <v>1.7346898998167855</v>
      </c>
      <c r="L43" s="184">
        <v>2.0099999999999998</v>
      </c>
      <c r="M43" s="187">
        <v>1.7643273761338398</v>
      </c>
      <c r="N43" s="39">
        <v>1.4871913030728303</v>
      </c>
      <c r="O43" s="39">
        <v>1.6564729867482162</v>
      </c>
    </row>
    <row r="44" spans="2:15">
      <c r="B44" s="2" t="s">
        <v>33</v>
      </c>
      <c r="C44" s="39">
        <v>1.5596937328670006</v>
      </c>
      <c r="D44" s="37">
        <v>2.6046711871703803</v>
      </c>
      <c r="E44" s="37">
        <v>1.6930274003118735</v>
      </c>
      <c r="F44" s="39">
        <v>1.6432353478181487</v>
      </c>
      <c r="G44" s="23">
        <v>1.8958861554626647</v>
      </c>
      <c r="H44" s="23">
        <v>1.8681368751993439</v>
      </c>
      <c r="I44" s="37">
        <v>2.2898340437108913</v>
      </c>
      <c r="J44" s="170">
        <v>2.3249055507120024</v>
      </c>
      <c r="K44" s="39">
        <v>2.7182995031305008</v>
      </c>
      <c r="L44" s="184">
        <v>2.4700000000000002</v>
      </c>
      <c r="M44" s="187">
        <v>2.2337877671333826</v>
      </c>
      <c r="N44" s="39">
        <v>2.4493484257585849</v>
      </c>
      <c r="O44" s="39">
        <v>2.2558736710744198</v>
      </c>
    </row>
    <row r="45" spans="2:15">
      <c r="B45" s="1" t="s">
        <v>34</v>
      </c>
      <c r="C45" s="39">
        <v>1.0726624317396634</v>
      </c>
      <c r="D45" s="37">
        <v>1.3161413831449444</v>
      </c>
      <c r="E45" s="37">
        <v>1.4363585438197082</v>
      </c>
      <c r="F45" s="39">
        <v>1.2857132421158748</v>
      </c>
      <c r="G45" s="23">
        <v>1.2885003166653322</v>
      </c>
      <c r="H45" s="23">
        <v>1.5179762281975138</v>
      </c>
      <c r="I45" s="37">
        <v>1.497701802406652</v>
      </c>
      <c r="J45" s="170">
        <v>1.4568552322955668</v>
      </c>
      <c r="K45" s="39">
        <v>1.2519816869897618</v>
      </c>
      <c r="L45" s="184">
        <v>1.24</v>
      </c>
      <c r="M45" s="187">
        <v>1.6760835766561755</v>
      </c>
      <c r="N45" s="39">
        <v>1.4635182067731318</v>
      </c>
      <c r="O45" s="39">
        <v>1.2325015216068167</v>
      </c>
    </row>
    <row r="46" spans="2:15">
      <c r="B46" s="1" t="s">
        <v>54</v>
      </c>
      <c r="C46" s="39">
        <v>1.0668292311209329</v>
      </c>
      <c r="D46" s="37">
        <v>1.0262077676034103</v>
      </c>
      <c r="E46" s="37">
        <v>0.6613209886748781</v>
      </c>
      <c r="F46" s="39">
        <v>1.4501407489550457</v>
      </c>
      <c r="G46" s="23">
        <v>1.3735084556614301</v>
      </c>
      <c r="H46" s="23">
        <v>1.0362694300518134</v>
      </c>
      <c r="I46" s="37">
        <v>1.2251684606633413</v>
      </c>
      <c r="J46" s="170">
        <v>2.5659175367191649</v>
      </c>
      <c r="K46" s="39"/>
      <c r="L46" s="184">
        <v>3.63</v>
      </c>
      <c r="M46" s="187">
        <v>3.1525851197982346</v>
      </c>
      <c r="N46" s="39">
        <v>3.9144287664997726</v>
      </c>
      <c r="O46" s="39"/>
    </row>
    <row r="47" spans="2:15">
      <c r="B47" s="2" t="s">
        <v>35</v>
      </c>
      <c r="C47" s="39">
        <v>1.3422125858241702</v>
      </c>
      <c r="D47" s="37">
        <v>1.4401629842987109</v>
      </c>
      <c r="E47" s="37">
        <v>1.1144464616324843</v>
      </c>
      <c r="F47" s="39">
        <v>1.0618084274058344</v>
      </c>
      <c r="G47" s="23">
        <v>1.2132931429979716</v>
      </c>
      <c r="H47" s="23">
        <v>1.6174148002968431</v>
      </c>
      <c r="I47" s="37">
        <v>1.6655818049546272</v>
      </c>
      <c r="J47" s="170">
        <v>1.4379505420695136</v>
      </c>
      <c r="K47" s="39">
        <v>1.9855764727919829</v>
      </c>
      <c r="L47" s="184">
        <v>2.16</v>
      </c>
      <c r="M47" s="187">
        <v>1.8535149905413411</v>
      </c>
      <c r="N47" s="39">
        <v>1.9485279932090904</v>
      </c>
      <c r="O47" s="39">
        <v>2.1261516654854713</v>
      </c>
    </row>
    <row r="48" spans="2:15">
      <c r="B48" s="1" t="s">
        <v>36</v>
      </c>
      <c r="C48" s="39">
        <v>0.6339144215530903</v>
      </c>
      <c r="D48" s="37">
        <v>0.64220919964678491</v>
      </c>
      <c r="E48" s="37">
        <v>0.32496547241855556</v>
      </c>
      <c r="F48" s="39">
        <v>0.57646380630816108</v>
      </c>
      <c r="G48" s="23">
        <v>1.0633077048912154</v>
      </c>
      <c r="H48" s="23">
        <v>2.1629416005767843</v>
      </c>
      <c r="I48" s="37">
        <v>2.2883295194508011</v>
      </c>
      <c r="J48" s="170">
        <v>2.5827659074900211</v>
      </c>
      <c r="K48" s="39">
        <v>2.3485204321277595</v>
      </c>
      <c r="L48" s="184">
        <v>2.36</v>
      </c>
      <c r="M48" s="187">
        <v>2.9642685467072583</v>
      </c>
      <c r="N48" s="39">
        <v>1.2373174956693886</v>
      </c>
      <c r="O48" s="39">
        <v>2.3831815473657332</v>
      </c>
    </row>
    <row r="49" spans="2:15">
      <c r="B49" s="2" t="s">
        <v>37</v>
      </c>
      <c r="C49" s="39">
        <v>0.61022303053508187</v>
      </c>
      <c r="D49" s="37">
        <v>0.87870373624828646</v>
      </c>
      <c r="E49" s="37">
        <v>0.84626234132581102</v>
      </c>
      <c r="F49" s="39">
        <v>0.75575654887428845</v>
      </c>
      <c r="G49" s="23">
        <v>0.7539277202198551</v>
      </c>
      <c r="H49" s="23">
        <v>1.0028174394728044</v>
      </c>
      <c r="I49" s="37">
        <v>0.79210772665082452</v>
      </c>
      <c r="J49" s="170">
        <v>1.0162121283735879</v>
      </c>
      <c r="K49" s="39">
        <v>1.6009837929394295</v>
      </c>
      <c r="L49" s="184">
        <v>1.59</v>
      </c>
      <c r="M49" s="187">
        <v>1.7275995704347014</v>
      </c>
      <c r="N49" s="39">
        <v>1.424368374352029</v>
      </c>
      <c r="O49" s="39">
        <v>1.9363242697710443</v>
      </c>
    </row>
    <row r="50" spans="2:15">
      <c r="B50" s="1" t="s">
        <v>38</v>
      </c>
      <c r="C50" s="39">
        <v>0.65681444991789817</v>
      </c>
      <c r="D50" s="37">
        <v>0.88910422105450337</v>
      </c>
      <c r="E50" s="37">
        <v>1.1630190546389414</v>
      </c>
      <c r="F50" s="39">
        <v>0.85451091816272218</v>
      </c>
      <c r="G50" s="23">
        <v>1.0998164276992002</v>
      </c>
      <c r="H50" s="23">
        <v>1.0918997996416873</v>
      </c>
      <c r="I50" s="37">
        <v>0.68576513852717536</v>
      </c>
      <c r="J50" s="170">
        <v>1.1702616461342019</v>
      </c>
      <c r="K50" s="39">
        <v>1.2353288968840024</v>
      </c>
      <c r="L50" s="184">
        <v>1.1200000000000001</v>
      </c>
      <c r="M50" s="187">
        <v>1.1158653575987221</v>
      </c>
      <c r="N50" s="39">
        <v>1.2103639429891686</v>
      </c>
      <c r="O50" s="39">
        <v>1.044362466638421</v>
      </c>
    </row>
    <row r="51" spans="2:15">
      <c r="B51" s="2" t="s">
        <v>39</v>
      </c>
      <c r="C51" s="39">
        <v>1.2156841398581097</v>
      </c>
      <c r="D51" s="37">
        <v>1.2027645633246566</v>
      </c>
      <c r="E51" s="37">
        <v>1.3093591516828031</v>
      </c>
      <c r="F51" s="39">
        <v>1.2351778656126482</v>
      </c>
      <c r="G51" s="23">
        <v>2.0131240200538123</v>
      </c>
      <c r="H51" s="23">
        <v>1.9275250578257519</v>
      </c>
      <c r="I51" s="37">
        <v>2.3592263297457499</v>
      </c>
      <c r="J51" s="170">
        <v>2.015269542301283</v>
      </c>
      <c r="K51" s="39">
        <v>1.9111137112658205</v>
      </c>
      <c r="L51" s="184">
        <v>2.0499999999999998</v>
      </c>
      <c r="M51" s="187">
        <v>1.9891207274498659</v>
      </c>
      <c r="N51" s="39">
        <v>1.8212648370281983</v>
      </c>
      <c r="O51" s="39">
        <v>1.9504215427205234</v>
      </c>
    </row>
    <row r="52" spans="2:15">
      <c r="B52" s="1" t="s">
        <v>40</v>
      </c>
      <c r="C52" s="39">
        <v>1.9733596447952642</v>
      </c>
      <c r="D52" s="37">
        <v>0.87077673284569834</v>
      </c>
      <c r="E52" s="37">
        <v>1.0681858643403952</v>
      </c>
      <c r="F52" s="39">
        <v>0.88339222614840984</v>
      </c>
      <c r="G52" s="23">
        <v>1.419950301739439</v>
      </c>
      <c r="H52" s="23">
        <v>0.528169014084507</v>
      </c>
      <c r="I52" s="37">
        <v>1.6131923283742606</v>
      </c>
      <c r="J52" s="170">
        <v>1.2096077414895454</v>
      </c>
      <c r="K52" s="39">
        <v>1.5817223198594024</v>
      </c>
      <c r="L52" s="184">
        <v>1.45</v>
      </c>
      <c r="M52" s="187">
        <v>2.0183486238532109</v>
      </c>
      <c r="N52" s="39">
        <v>1.8986140117714068</v>
      </c>
      <c r="O52" s="39">
        <v>3.3080365829928002</v>
      </c>
    </row>
    <row r="53" spans="2:15">
      <c r="B53" s="2" t="s">
        <v>41</v>
      </c>
      <c r="C53" s="39">
        <v>1.1630765739357376</v>
      </c>
      <c r="D53" s="37">
        <v>1.3070353882288195</v>
      </c>
      <c r="E53" s="37">
        <v>0.9752311198240603</v>
      </c>
      <c r="F53" s="39">
        <v>1.4790549930514196</v>
      </c>
      <c r="G53" s="23">
        <v>1.3739569961489089</v>
      </c>
      <c r="H53" s="23">
        <v>1.6137600609419949</v>
      </c>
      <c r="I53" s="37">
        <v>1.4120304998587971</v>
      </c>
      <c r="J53" s="170">
        <v>1.5542647630244397</v>
      </c>
      <c r="K53" s="39">
        <v>1.665868645758519</v>
      </c>
      <c r="L53" s="184">
        <v>1.53</v>
      </c>
      <c r="M53" s="187">
        <v>1.6278974526988288</v>
      </c>
      <c r="N53" s="39">
        <v>1.4915086867523171</v>
      </c>
      <c r="O53" s="39">
        <v>1.1213112005365526</v>
      </c>
    </row>
    <row r="54" spans="2:15">
      <c r="B54" s="1" t="s">
        <v>42</v>
      </c>
      <c r="C54" s="39">
        <v>1.5352560587783748</v>
      </c>
      <c r="D54" s="37">
        <v>1.5893465618340097</v>
      </c>
      <c r="E54" s="37">
        <v>1.4509187119743467</v>
      </c>
      <c r="F54" s="39">
        <v>1.4138833422217811</v>
      </c>
      <c r="G54" s="23">
        <v>1.5731832758516369</v>
      </c>
      <c r="H54" s="23">
        <v>1.8546619457089866</v>
      </c>
      <c r="I54" s="37">
        <v>1.8899240395914856</v>
      </c>
      <c r="J54" s="170">
        <v>2.1598527051269945</v>
      </c>
      <c r="K54" s="39">
        <v>1.8971332209106238</v>
      </c>
      <c r="L54" s="184">
        <v>2.13</v>
      </c>
      <c r="M54" s="187">
        <v>1.832249932895305</v>
      </c>
      <c r="N54" s="39">
        <v>2.0872318986612926</v>
      </c>
      <c r="O54" s="39">
        <v>1.9518386799343799</v>
      </c>
    </row>
    <row r="55" spans="2:15">
      <c r="B55" s="2" t="s">
        <v>43</v>
      </c>
      <c r="C55" s="39">
        <v>0.39826753621745409</v>
      </c>
      <c r="D55" s="37">
        <v>0.57606451922615332</v>
      </c>
      <c r="E55" s="37"/>
      <c r="F55" s="39">
        <v>0.2445226917057903</v>
      </c>
      <c r="G55" s="23">
        <v>0.33600537608601738</v>
      </c>
      <c r="H55" s="23">
        <v>0.43770859550254415</v>
      </c>
      <c r="I55" s="37">
        <v>0.26842755140387609</v>
      </c>
      <c r="J55" s="170">
        <v>0.56509945750452084</v>
      </c>
      <c r="K55" s="39">
        <v>0.78308535630383713</v>
      </c>
      <c r="L55" s="184">
        <v>0.21</v>
      </c>
      <c r="M55" s="187">
        <v>0.26753705388196269</v>
      </c>
      <c r="N55" s="39">
        <v>0.76758594221174403</v>
      </c>
      <c r="O55" s="39">
        <v>0.53992764969494089</v>
      </c>
    </row>
    <row r="56" spans="2:15">
      <c r="B56" s="1" t="s">
        <v>44</v>
      </c>
      <c r="C56" s="39">
        <v>1.4192327541716843</v>
      </c>
      <c r="D56" s="37">
        <v>1.4238867794269936</v>
      </c>
      <c r="E56" s="37">
        <v>1.2764646331264582</v>
      </c>
      <c r="F56" s="39">
        <v>1.3777441332323996</v>
      </c>
      <c r="G56" s="23">
        <v>1.5260485918046658</v>
      </c>
      <c r="H56" s="23">
        <v>1.6764203852718851</v>
      </c>
      <c r="I56" s="37">
        <v>1.6868061093050359</v>
      </c>
      <c r="J56" s="170">
        <v>1.8531457909286995</v>
      </c>
      <c r="K56" s="39">
        <v>2.1588421308684018</v>
      </c>
      <c r="L56" s="184">
        <v>1.91</v>
      </c>
      <c r="M56" s="187">
        <v>1.8036669332956916</v>
      </c>
      <c r="N56" s="39">
        <v>1.9399875968006106</v>
      </c>
      <c r="O56" s="39">
        <v>1.6657771740009379</v>
      </c>
    </row>
    <row r="57" spans="2:15">
      <c r="B57" s="2" t="s">
        <v>45</v>
      </c>
      <c r="C57" s="39">
        <v>2.6477146042363433</v>
      </c>
      <c r="D57" s="37">
        <v>3.4397358282883874</v>
      </c>
      <c r="E57" s="37">
        <v>2.6847534265931894</v>
      </c>
      <c r="F57" s="39">
        <v>2.8094041106018039</v>
      </c>
      <c r="G57" s="23">
        <v>2.4213075060532687</v>
      </c>
      <c r="H57" s="23">
        <v>2.7243832299076733</v>
      </c>
      <c r="I57" s="37">
        <v>1.4699397324709687</v>
      </c>
      <c r="J57" s="170">
        <v>2.3279499490760949</v>
      </c>
      <c r="K57" s="39">
        <v>2.7061672126477712</v>
      </c>
      <c r="L57" s="184">
        <v>3.04</v>
      </c>
      <c r="M57" s="187">
        <v>1.948684637869438</v>
      </c>
      <c r="N57" s="39">
        <v>2.8808676495509236</v>
      </c>
      <c r="O57" s="39">
        <v>3.084832904884319</v>
      </c>
    </row>
    <row r="58" spans="2:15">
      <c r="B58" s="3" t="s">
        <v>50</v>
      </c>
      <c r="C58" s="39">
        <v>1.1889217928565297</v>
      </c>
      <c r="D58" s="37">
        <v>1.3124144201168857</v>
      </c>
      <c r="E58" s="37">
        <v>1.4034628909285489</v>
      </c>
      <c r="F58" s="39">
        <v>1.4055940520354717</v>
      </c>
      <c r="G58" s="23">
        <v>1.4913836380611896</v>
      </c>
      <c r="H58" s="23">
        <v>1.577504066390427</v>
      </c>
      <c r="I58" s="37">
        <v>1.514098224072012</v>
      </c>
      <c r="J58" s="170">
        <v>1.5859589491194404</v>
      </c>
      <c r="K58" s="39">
        <v>1.7043826102128616</v>
      </c>
      <c r="L58" s="185">
        <v>1.6870000000000001</v>
      </c>
      <c r="M58" s="187">
        <v>1.7548632618334954</v>
      </c>
      <c r="N58" s="39">
        <v>1.7522618271491788</v>
      </c>
      <c r="O58" s="39">
        <v>1.6779999999999999</v>
      </c>
    </row>
    <row r="59" spans="2:15">
      <c r="B59" s="15" t="s">
        <v>121</v>
      </c>
      <c r="C59" s="39">
        <v>1.3887858982894963</v>
      </c>
      <c r="D59" s="37">
        <v>1.4720251243687468</v>
      </c>
      <c r="E59" s="37">
        <v>1.4729656017509076</v>
      </c>
      <c r="F59" s="39">
        <v>1.4984873213052152</v>
      </c>
      <c r="G59" s="23">
        <v>1.6051856185844873</v>
      </c>
      <c r="H59" s="23">
        <v>1.643508854436776</v>
      </c>
      <c r="I59" s="37">
        <v>1.5930715940583857</v>
      </c>
      <c r="J59" s="170">
        <v>1.7259823527448368</v>
      </c>
      <c r="K59" s="39">
        <v>1.8537045665752441</v>
      </c>
      <c r="L59" s="187">
        <v>1.8031249999999999</v>
      </c>
      <c r="M59" s="35"/>
      <c r="N59" s="41">
        <v>1.8662173948976915</v>
      </c>
      <c r="O59" s="39">
        <f>AVERAGE(O9:O58)</f>
        <v>1.8216236682117484</v>
      </c>
    </row>
    <row r="60" spans="2:15">
      <c r="B60" s="3" t="s">
        <v>122</v>
      </c>
      <c r="C60" s="39">
        <v>1.3377412150586494</v>
      </c>
      <c r="D60" s="37">
        <v>1.3878508616308309</v>
      </c>
      <c r="E60" s="37">
        <v>1.4363585438197082</v>
      </c>
      <c r="F60" s="39">
        <v>1.4790549930514196</v>
      </c>
      <c r="G60" s="23">
        <v>1.5771288338091145</v>
      </c>
      <c r="H60" s="23">
        <v>1.5971242575289599</v>
      </c>
      <c r="I60" s="37">
        <v>1.5393078258987019</v>
      </c>
      <c r="J60" s="170">
        <v>1.7110508494416186</v>
      </c>
      <c r="K60" s="39">
        <v>1.7208889442618867</v>
      </c>
      <c r="L60" s="186">
        <v>1.73</v>
      </c>
      <c r="M60" s="35"/>
      <c r="N60" s="39">
        <v>1.8212648370281983</v>
      </c>
      <c r="O60" s="39">
        <v>1.7907967161145075</v>
      </c>
    </row>
    <row r="61" spans="2:15">
      <c r="C61" s="23"/>
      <c r="D61" s="35"/>
      <c r="K61" s="23" t="s">
        <v>59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3578-9D37-BA4F-99F5-829B7395E4B9}">
  <dimension ref="B8:BZ274"/>
  <sheetViews>
    <sheetView topLeftCell="Z1" zoomScale="111" zoomScaleNormal="90" workbookViewId="0">
      <selection activeCell="AY88" sqref="AY88"/>
    </sheetView>
  </sheetViews>
  <sheetFormatPr defaultColWidth="11.19921875" defaultRowHeight="15.6"/>
  <cols>
    <col min="2" max="2" width="12.69921875" customWidth="1"/>
    <col min="18" max="33" width="13" customWidth="1"/>
    <col min="34" max="34" width="13.5" customWidth="1"/>
    <col min="35" max="62" width="12.69921875" customWidth="1"/>
    <col min="63" max="63" width="13.296875" customWidth="1"/>
    <col min="65" max="65" width="13.19921875" customWidth="1"/>
  </cols>
  <sheetData>
    <row r="8" spans="2:78">
      <c r="V8" s="138"/>
    </row>
    <row r="9" spans="2:78" ht="25.8">
      <c r="F9" t="s">
        <v>404</v>
      </c>
      <c r="AI9" s="287" t="s">
        <v>59</v>
      </c>
    </row>
    <row r="10" spans="2:78" ht="25.8">
      <c r="S10" s="290" t="s">
        <v>426</v>
      </c>
      <c r="T10" s="287" t="s">
        <v>59</v>
      </c>
      <c r="V10" s="138" t="s">
        <v>405</v>
      </c>
      <c r="AI10" s="290" t="s">
        <v>425</v>
      </c>
      <c r="AL10" s="289" t="s">
        <v>406</v>
      </c>
      <c r="AY10" s="287">
        <v>3</v>
      </c>
      <c r="BB10" s="138" t="s">
        <v>407</v>
      </c>
      <c r="BM10" t="s">
        <v>413</v>
      </c>
    </row>
    <row r="12" spans="2:78" ht="19.05" customHeight="1">
      <c r="B12" s="140" t="s">
        <v>120</v>
      </c>
      <c r="C12" s="140">
        <v>2007</v>
      </c>
      <c r="D12" s="140">
        <v>2008</v>
      </c>
      <c r="E12" s="140">
        <v>2009</v>
      </c>
      <c r="F12" s="140">
        <v>2010</v>
      </c>
      <c r="G12" s="140">
        <v>2011</v>
      </c>
      <c r="H12" s="140">
        <v>2012</v>
      </c>
      <c r="I12" s="220">
        <v>2013</v>
      </c>
      <c r="J12" s="140">
        <v>2014</v>
      </c>
      <c r="K12" s="140">
        <v>2015</v>
      </c>
      <c r="L12" s="140">
        <v>2016</v>
      </c>
      <c r="M12" s="140">
        <v>2017</v>
      </c>
      <c r="N12" s="140">
        <v>2018</v>
      </c>
      <c r="O12" s="140">
        <v>2019</v>
      </c>
      <c r="R12" s="140">
        <v>2007</v>
      </c>
      <c r="S12" s="140">
        <v>2008</v>
      </c>
      <c r="T12" s="140">
        <v>2009</v>
      </c>
      <c r="U12" s="140">
        <v>2010</v>
      </c>
      <c r="V12" s="140">
        <v>2011</v>
      </c>
      <c r="W12" s="140">
        <v>2012</v>
      </c>
      <c r="X12" s="140">
        <v>2013</v>
      </c>
      <c r="Y12" s="140">
        <v>2014</v>
      </c>
      <c r="Z12" s="140">
        <v>2015</v>
      </c>
      <c r="AA12" s="140">
        <v>2016</v>
      </c>
      <c r="AB12" s="220">
        <v>2017</v>
      </c>
      <c r="AC12" s="140">
        <v>2018</v>
      </c>
      <c r="AD12" s="140">
        <v>2019</v>
      </c>
      <c r="AH12" s="140">
        <v>2007</v>
      </c>
      <c r="AI12" s="140">
        <v>2008</v>
      </c>
      <c r="AJ12" s="140">
        <v>2009</v>
      </c>
      <c r="AK12" s="140">
        <v>2010</v>
      </c>
      <c r="AL12" s="140">
        <v>2011</v>
      </c>
      <c r="AM12" s="140">
        <v>2012</v>
      </c>
      <c r="AN12" s="140">
        <v>2013</v>
      </c>
      <c r="AO12" s="140">
        <v>2014</v>
      </c>
      <c r="AP12" s="140">
        <v>2015</v>
      </c>
      <c r="AQ12" s="140">
        <v>2016</v>
      </c>
      <c r="AR12" s="220">
        <v>2017</v>
      </c>
      <c r="AS12" s="140">
        <v>2018</v>
      </c>
      <c r="AT12" s="140">
        <v>2019</v>
      </c>
      <c r="AX12" s="140">
        <v>2007</v>
      </c>
      <c r="AY12" s="140">
        <v>2008</v>
      </c>
      <c r="AZ12" s="140">
        <v>2009</v>
      </c>
      <c r="BA12" s="140">
        <v>2010</v>
      </c>
      <c r="BB12" s="140">
        <v>2011</v>
      </c>
      <c r="BC12" s="140">
        <v>2012</v>
      </c>
      <c r="BD12" s="140">
        <v>2013</v>
      </c>
      <c r="BE12" s="140">
        <v>2014</v>
      </c>
      <c r="BF12" s="140">
        <v>2015</v>
      </c>
      <c r="BG12" s="140">
        <v>2016</v>
      </c>
      <c r="BH12" s="220">
        <v>2017</v>
      </c>
      <c r="BI12" s="140">
        <v>2018</v>
      </c>
      <c r="BJ12" s="140">
        <v>2019</v>
      </c>
      <c r="BK12" t="s">
        <v>59</v>
      </c>
      <c r="BN12" s="140">
        <v>2007</v>
      </c>
      <c r="BO12" s="140">
        <v>2008</v>
      </c>
      <c r="BP12" s="140">
        <v>2009</v>
      </c>
      <c r="BQ12" s="140">
        <v>2010</v>
      </c>
      <c r="BR12" s="140">
        <v>2011</v>
      </c>
      <c r="BS12" s="140">
        <v>2012</v>
      </c>
      <c r="BT12" s="140">
        <v>2013</v>
      </c>
      <c r="BU12" s="140">
        <v>2014</v>
      </c>
      <c r="BV12" s="140">
        <v>2015</v>
      </c>
      <c r="BW12" s="140">
        <v>2016</v>
      </c>
      <c r="BX12" s="220">
        <v>2017</v>
      </c>
      <c r="BY12" s="140">
        <v>2018</v>
      </c>
      <c r="BZ12" s="140">
        <v>2019</v>
      </c>
    </row>
    <row r="13" spans="2:78" ht="19.05" customHeight="1">
      <c r="B13" s="200" t="s">
        <v>52</v>
      </c>
      <c r="C13" s="35"/>
      <c r="D13" s="35"/>
      <c r="E13" s="35"/>
      <c r="F13" s="35"/>
      <c r="G13" s="35"/>
      <c r="H13" s="231">
        <v>1.0697093956141914</v>
      </c>
      <c r="I13" s="84">
        <v>1.0331314570716099</v>
      </c>
      <c r="J13" s="234">
        <v>0.75376884422110546</v>
      </c>
      <c r="K13" s="88">
        <v>1.2209796149490373</v>
      </c>
      <c r="L13" s="237">
        <v>2.31</v>
      </c>
      <c r="M13" s="249">
        <v>1.6482091929330716</v>
      </c>
      <c r="N13" s="47">
        <v>1.8966077815107836</v>
      </c>
      <c r="O13" s="40"/>
      <c r="R13" s="221" t="s">
        <v>8</v>
      </c>
      <c r="S13" s="221" t="s">
        <v>8</v>
      </c>
      <c r="T13" s="221" t="s">
        <v>8</v>
      </c>
      <c r="U13" s="221" t="s">
        <v>8</v>
      </c>
      <c r="V13" s="221" t="s">
        <v>27</v>
      </c>
      <c r="W13" s="221" t="s">
        <v>9</v>
      </c>
      <c r="X13" s="221" t="s">
        <v>8</v>
      </c>
      <c r="Y13" s="221" t="s">
        <v>8</v>
      </c>
      <c r="Z13" s="221" t="s">
        <v>8</v>
      </c>
      <c r="AA13" s="221" t="s">
        <v>8</v>
      </c>
      <c r="AB13" s="221" t="s">
        <v>8</v>
      </c>
      <c r="AC13" s="221" t="s">
        <v>8</v>
      </c>
      <c r="AD13" s="221" t="s">
        <v>8</v>
      </c>
      <c r="AE13" t="s">
        <v>59</v>
      </c>
      <c r="AO13" s="221" t="s">
        <v>8</v>
      </c>
      <c r="AU13" t="s">
        <v>59</v>
      </c>
      <c r="AX13" s="201"/>
      <c r="BG13" s="221" t="s">
        <v>8</v>
      </c>
      <c r="BI13" s="221" t="s">
        <v>8</v>
      </c>
      <c r="BM13" s="120" t="s">
        <v>189</v>
      </c>
      <c r="BN13">
        <v>4</v>
      </c>
      <c r="BO13">
        <v>4</v>
      </c>
      <c r="BP13">
        <v>4</v>
      </c>
      <c r="BQ13">
        <v>4</v>
      </c>
      <c r="BR13">
        <v>6</v>
      </c>
      <c r="BS13">
        <v>6</v>
      </c>
      <c r="BT13">
        <v>4</v>
      </c>
      <c r="BU13">
        <v>5</v>
      </c>
      <c r="BV13">
        <v>9</v>
      </c>
      <c r="BW13">
        <v>6</v>
      </c>
      <c r="BX13">
        <v>6</v>
      </c>
      <c r="BY13">
        <v>7</v>
      </c>
      <c r="BZ13">
        <v>5</v>
      </c>
    </row>
    <row r="14" spans="2:78" ht="19.05" customHeight="1">
      <c r="B14" s="201" t="s">
        <v>0</v>
      </c>
      <c r="C14" s="49">
        <v>1.5846290977518074</v>
      </c>
      <c r="D14" s="79">
        <v>1.7740429505135387</v>
      </c>
      <c r="E14" s="80">
        <v>1.7966903073286051</v>
      </c>
      <c r="F14" s="47">
        <v>1.8765246762994932</v>
      </c>
      <c r="G14" s="229">
        <v>1.6423357664233578</v>
      </c>
      <c r="H14" s="227">
        <v>2.0742975674146709</v>
      </c>
      <c r="I14" s="80">
        <v>1.8233202662047587</v>
      </c>
      <c r="J14" s="229">
        <v>1.7495395948434622</v>
      </c>
      <c r="K14" s="48">
        <v>1.7639959149568285</v>
      </c>
      <c r="L14" s="239">
        <v>1.78</v>
      </c>
      <c r="M14" s="255">
        <v>0.80337417152038559</v>
      </c>
      <c r="N14" s="48">
        <v>1.7612929962702031</v>
      </c>
      <c r="O14" s="48">
        <v>1.7108639863130881</v>
      </c>
      <c r="R14" s="221" t="s">
        <v>25</v>
      </c>
      <c r="S14" s="221" t="s">
        <v>45</v>
      </c>
      <c r="T14" s="221" t="s">
        <v>18</v>
      </c>
      <c r="U14" s="221" t="s">
        <v>27</v>
      </c>
      <c r="V14" s="221" t="s">
        <v>8</v>
      </c>
      <c r="W14" s="221" t="s">
        <v>8</v>
      </c>
      <c r="X14" s="221" t="s">
        <v>9</v>
      </c>
      <c r="Y14" s="221" t="s">
        <v>23</v>
      </c>
      <c r="Z14" s="221" t="s">
        <v>9</v>
      </c>
      <c r="AA14" s="221" t="s">
        <v>54</v>
      </c>
      <c r="AB14" s="221" t="s">
        <v>54</v>
      </c>
      <c r="AC14" s="221" t="s">
        <v>54</v>
      </c>
      <c r="AD14" s="221" t="s">
        <v>40</v>
      </c>
      <c r="AE14" s="120" t="s">
        <v>189</v>
      </c>
      <c r="AO14" s="221" t="s">
        <v>23</v>
      </c>
      <c r="AR14" s="221" t="s">
        <v>8</v>
      </c>
      <c r="AS14" s="221" t="s">
        <v>8</v>
      </c>
      <c r="AT14" s="221" t="s">
        <v>8</v>
      </c>
      <c r="AU14" s="120" t="s">
        <v>189</v>
      </c>
      <c r="AX14" s="201"/>
      <c r="BE14" s="221" t="s">
        <v>8</v>
      </c>
      <c r="BF14" s="221" t="s">
        <v>8</v>
      </c>
      <c r="BG14" s="221" t="s">
        <v>54</v>
      </c>
      <c r="BI14" s="221" t="s">
        <v>54</v>
      </c>
      <c r="BJ14" s="221" t="s">
        <v>8</v>
      </c>
      <c r="BK14" s="120" t="s">
        <v>189</v>
      </c>
      <c r="BM14" s="121" t="s">
        <v>190</v>
      </c>
      <c r="BN14">
        <v>1</v>
      </c>
      <c r="BO14">
        <v>4</v>
      </c>
      <c r="BP14">
        <v>1</v>
      </c>
      <c r="BQ14">
        <v>2</v>
      </c>
      <c r="BR14">
        <v>4</v>
      </c>
      <c r="BS14">
        <v>5</v>
      </c>
      <c r="BT14">
        <v>5</v>
      </c>
      <c r="BU14">
        <v>10</v>
      </c>
      <c r="BV14">
        <v>6</v>
      </c>
      <c r="BW14">
        <v>10</v>
      </c>
      <c r="BX14">
        <v>8</v>
      </c>
      <c r="BY14">
        <v>9</v>
      </c>
      <c r="BZ14">
        <v>10</v>
      </c>
    </row>
    <row r="15" spans="2:78" ht="19.05" customHeight="1">
      <c r="B15" s="201" t="s">
        <v>1</v>
      </c>
      <c r="C15" s="49">
        <v>1.4364763841259243</v>
      </c>
      <c r="D15" s="81">
        <v>1.409788838150112</v>
      </c>
      <c r="E15" s="84">
        <v>1.2516189418922301</v>
      </c>
      <c r="F15" s="48">
        <v>1.6843756849986733</v>
      </c>
      <c r="G15" s="229">
        <v>1.7720651647429915</v>
      </c>
      <c r="H15" s="228">
        <v>1.8244146185578991</v>
      </c>
      <c r="I15" s="81">
        <v>1.4143940899367613</v>
      </c>
      <c r="J15" s="228">
        <v>1.8986904789302892</v>
      </c>
      <c r="K15" s="46">
        <v>2.2232363300218814</v>
      </c>
      <c r="L15" s="236">
        <v>2.4</v>
      </c>
      <c r="M15" s="246">
        <v>2.1682461568445928</v>
      </c>
      <c r="N15" s="46">
        <v>2.255639097744361</v>
      </c>
      <c r="O15" s="46">
        <v>2.3380345425748548</v>
      </c>
      <c r="R15" s="221" t="s">
        <v>18</v>
      </c>
      <c r="S15" s="221" t="s">
        <v>18</v>
      </c>
      <c r="T15" s="221" t="s">
        <v>45</v>
      </c>
      <c r="U15" s="221" t="s">
        <v>45</v>
      </c>
      <c r="V15" s="221" t="s">
        <v>9</v>
      </c>
      <c r="W15" s="221" t="s">
        <v>18</v>
      </c>
      <c r="X15" s="221" t="s">
        <v>20</v>
      </c>
      <c r="Y15" s="221" t="s">
        <v>36</v>
      </c>
      <c r="Z15" s="221" t="s">
        <v>4</v>
      </c>
      <c r="AA15" s="221" t="s">
        <v>45</v>
      </c>
      <c r="AB15" s="221" t="s">
        <v>36</v>
      </c>
      <c r="AC15" s="221" t="s">
        <v>45</v>
      </c>
      <c r="AD15" s="221" t="s">
        <v>45</v>
      </c>
      <c r="AN15" s="221" t="s">
        <v>8</v>
      </c>
      <c r="AO15" s="221" t="s">
        <v>36</v>
      </c>
      <c r="AQ15" s="221" t="s">
        <v>8</v>
      </c>
      <c r="AR15" s="221" t="s">
        <v>54</v>
      </c>
      <c r="AS15" s="221" t="s">
        <v>54</v>
      </c>
      <c r="AT15" s="221" t="s">
        <v>40</v>
      </c>
      <c r="AX15" s="201"/>
      <c r="BE15" s="221" t="s">
        <v>23</v>
      </c>
      <c r="BF15" s="221" t="s">
        <v>9</v>
      </c>
      <c r="BG15" s="221" t="s">
        <v>45</v>
      </c>
      <c r="BH15" s="221" t="s">
        <v>8</v>
      </c>
      <c r="BI15" s="221" t="s">
        <v>45</v>
      </c>
      <c r="BJ15" s="221" t="s">
        <v>40</v>
      </c>
      <c r="BM15" s="122" t="s">
        <v>191</v>
      </c>
      <c r="BN15">
        <v>3</v>
      </c>
      <c r="BO15">
        <v>2</v>
      </c>
      <c r="BP15">
        <v>7</v>
      </c>
      <c r="BQ15">
        <v>5</v>
      </c>
      <c r="BR15">
        <v>4</v>
      </c>
      <c r="BS15">
        <v>8</v>
      </c>
      <c r="BT15">
        <v>7</v>
      </c>
      <c r="BU15">
        <v>6</v>
      </c>
      <c r="BV15">
        <v>5</v>
      </c>
      <c r="BW15">
        <v>4</v>
      </c>
      <c r="BX15" s="285">
        <v>12</v>
      </c>
      <c r="BY15">
        <v>9</v>
      </c>
      <c r="BZ15">
        <v>8</v>
      </c>
    </row>
    <row r="16" spans="2:78" ht="19.05" customHeight="1">
      <c r="B16" s="201" t="s">
        <v>2</v>
      </c>
      <c r="C16" s="50">
        <v>0.89608028879387591</v>
      </c>
      <c r="D16" s="84">
        <v>0.85629768021173902</v>
      </c>
      <c r="E16" s="84">
        <v>1.0807676086039646</v>
      </c>
      <c r="F16" s="50">
        <v>0.81610446137105552</v>
      </c>
      <c r="G16" s="231">
        <v>1.0562235944101399</v>
      </c>
      <c r="H16" s="231">
        <v>1.1226179450478517</v>
      </c>
      <c r="I16" s="84">
        <v>0.85925416738271176</v>
      </c>
      <c r="J16" s="231">
        <v>1.3420612965955465</v>
      </c>
      <c r="K16" s="50">
        <v>1.0263890014315427</v>
      </c>
      <c r="L16" s="235">
        <v>1.18</v>
      </c>
      <c r="M16" s="249">
        <v>1.7983589974148591</v>
      </c>
      <c r="N16" s="46">
        <v>2.1657357802348116</v>
      </c>
      <c r="O16" s="47">
        <v>1.7962163571573428</v>
      </c>
      <c r="R16" s="221" t="s">
        <v>45</v>
      </c>
      <c r="S16" s="221" t="s">
        <v>33</v>
      </c>
      <c r="T16" s="221" t="s">
        <v>27</v>
      </c>
      <c r="U16" s="221" t="s">
        <v>18</v>
      </c>
      <c r="V16" s="221" t="s">
        <v>18</v>
      </c>
      <c r="W16" s="221" t="s">
        <v>45</v>
      </c>
      <c r="X16" s="221" t="s">
        <v>4</v>
      </c>
      <c r="Y16" s="221" t="s">
        <v>54</v>
      </c>
      <c r="Z16" s="221" t="s">
        <v>33</v>
      </c>
      <c r="AA16" s="221" t="s">
        <v>33</v>
      </c>
      <c r="AB16" s="221" t="s">
        <v>11</v>
      </c>
      <c r="AC16" s="221" t="s">
        <v>18</v>
      </c>
      <c r="AD16" s="221" t="s">
        <v>20</v>
      </c>
      <c r="AK16" s="221" t="s">
        <v>8</v>
      </c>
      <c r="AM16" s="221" t="s">
        <v>9</v>
      </c>
      <c r="AN16" s="221" t="s">
        <v>9</v>
      </c>
      <c r="AO16" s="221" t="s">
        <v>54</v>
      </c>
      <c r="AP16" s="221" t="s">
        <v>8</v>
      </c>
      <c r="AQ16" s="221" t="s">
        <v>54</v>
      </c>
      <c r="AR16" s="221" t="s">
        <v>36</v>
      </c>
      <c r="AS16" s="221" t="s">
        <v>45</v>
      </c>
      <c r="AT16" s="221" t="s">
        <v>45</v>
      </c>
      <c r="AX16" s="201"/>
      <c r="BE16" s="221" t="s">
        <v>36</v>
      </c>
      <c r="BF16" s="221" t="s">
        <v>4</v>
      </c>
      <c r="BG16" s="221" t="s">
        <v>33</v>
      </c>
      <c r="BH16" s="221" t="s">
        <v>54</v>
      </c>
      <c r="BI16" s="221" t="s">
        <v>18</v>
      </c>
      <c r="BJ16" s="221" t="s">
        <v>45</v>
      </c>
      <c r="BM16" s="124" t="s">
        <v>192</v>
      </c>
      <c r="BN16">
        <v>1</v>
      </c>
      <c r="BO16">
        <v>4</v>
      </c>
      <c r="BP16">
        <v>3</v>
      </c>
      <c r="BQ16">
        <v>11</v>
      </c>
      <c r="BR16">
        <v>8</v>
      </c>
      <c r="BS16" s="285">
        <v>5</v>
      </c>
      <c r="BT16">
        <v>7</v>
      </c>
      <c r="BU16">
        <v>8</v>
      </c>
      <c r="BV16">
        <v>10</v>
      </c>
      <c r="BW16">
        <v>7</v>
      </c>
      <c r="BX16">
        <v>11</v>
      </c>
      <c r="BY16">
        <v>8</v>
      </c>
      <c r="BZ16">
        <v>7</v>
      </c>
    </row>
    <row r="17" spans="2:78" ht="19.05" customHeight="1">
      <c r="B17" s="201" t="s">
        <v>3</v>
      </c>
      <c r="C17" s="39"/>
      <c r="D17" s="37"/>
      <c r="E17" s="80">
        <v>1.8018470865949923</v>
      </c>
      <c r="F17" s="47">
        <v>1.8286161625946185</v>
      </c>
      <c r="G17" s="228">
        <v>1.8158294014059475</v>
      </c>
      <c r="H17" s="228">
        <v>1.9521445702493168</v>
      </c>
      <c r="I17" s="80">
        <v>1.8960726890440789</v>
      </c>
      <c r="J17" s="227">
        <v>2.0540027249081376</v>
      </c>
      <c r="K17" s="46">
        <v>2.2959157195495354</v>
      </c>
      <c r="L17" s="237">
        <v>2.13</v>
      </c>
      <c r="M17" s="246">
        <v>2.1863383050363634</v>
      </c>
      <c r="N17" s="46">
        <v>2.1550082660919978</v>
      </c>
      <c r="O17" s="46">
        <v>2.0873588181214684</v>
      </c>
      <c r="R17" s="222" t="s">
        <v>32</v>
      </c>
      <c r="S17" s="222" t="s">
        <v>5</v>
      </c>
      <c r="T17" s="222" t="s">
        <v>22</v>
      </c>
      <c r="U17" s="222" t="s">
        <v>30</v>
      </c>
      <c r="V17" s="221" t="s">
        <v>22</v>
      </c>
      <c r="W17" s="221" t="s">
        <v>27</v>
      </c>
      <c r="X17" s="222" t="s">
        <v>39</v>
      </c>
      <c r="Y17" s="221" t="s">
        <v>18</v>
      </c>
      <c r="Z17" s="221" t="s">
        <v>45</v>
      </c>
      <c r="AA17" s="221" t="s">
        <v>18</v>
      </c>
      <c r="AB17" s="221" t="s">
        <v>27</v>
      </c>
      <c r="AC17" s="221" t="s">
        <v>11</v>
      </c>
      <c r="AD17" s="221" t="s">
        <v>4</v>
      </c>
      <c r="AK17" s="221" t="s">
        <v>27</v>
      </c>
      <c r="AL17" s="221" t="s">
        <v>27</v>
      </c>
      <c r="AM17" s="221" t="s">
        <v>8</v>
      </c>
      <c r="AN17" s="221" t="s">
        <v>20</v>
      </c>
      <c r="AO17" s="221" t="s">
        <v>18</v>
      </c>
      <c r="AP17" s="221" t="s">
        <v>9</v>
      </c>
      <c r="AQ17" s="221" t="s">
        <v>45</v>
      </c>
      <c r="AR17" s="221" t="s">
        <v>11</v>
      </c>
      <c r="AS17" s="221" t="s">
        <v>18</v>
      </c>
      <c r="AT17" s="221" t="s">
        <v>20</v>
      </c>
      <c r="AX17" s="201"/>
      <c r="BE17" s="221" t="s">
        <v>54</v>
      </c>
      <c r="BF17" s="221" t="s">
        <v>33</v>
      </c>
      <c r="BG17" s="221" t="s">
        <v>18</v>
      </c>
      <c r="BH17" s="221" t="s">
        <v>36</v>
      </c>
      <c r="BI17" s="221" t="s">
        <v>11</v>
      </c>
      <c r="BJ17" s="221" t="s">
        <v>20</v>
      </c>
      <c r="BM17" s="123" t="s">
        <v>193</v>
      </c>
      <c r="BN17">
        <v>11</v>
      </c>
      <c r="BO17">
        <v>9</v>
      </c>
      <c r="BP17">
        <v>9</v>
      </c>
      <c r="BQ17">
        <v>5</v>
      </c>
      <c r="BR17">
        <v>6</v>
      </c>
      <c r="BS17">
        <v>6</v>
      </c>
      <c r="BT17">
        <v>10</v>
      </c>
      <c r="BU17">
        <v>10</v>
      </c>
      <c r="BV17">
        <v>7</v>
      </c>
      <c r="BW17" s="286">
        <v>12</v>
      </c>
      <c r="BX17">
        <v>5</v>
      </c>
      <c r="BY17">
        <v>7</v>
      </c>
      <c r="BZ17">
        <v>4</v>
      </c>
    </row>
    <row r="18" spans="2:78" ht="19.05" customHeight="1">
      <c r="B18" s="201" t="s">
        <v>123</v>
      </c>
      <c r="C18" s="49">
        <v>1.5434304170120332</v>
      </c>
      <c r="D18" s="79">
        <v>1.6551094369774277</v>
      </c>
      <c r="E18" s="80">
        <v>1.9927031897903265</v>
      </c>
      <c r="F18" s="47">
        <v>1.8220421930762398</v>
      </c>
      <c r="G18" s="229">
        <v>1.7481971716667188</v>
      </c>
      <c r="H18" s="228">
        <v>1.8040154896502387</v>
      </c>
      <c r="I18" s="80">
        <v>1.9939247604953656</v>
      </c>
      <c r="J18" s="227">
        <v>2.1515952541956107</v>
      </c>
      <c r="K18" s="39"/>
      <c r="L18" s="184"/>
      <c r="M18" s="198"/>
      <c r="N18" s="39"/>
      <c r="O18" s="39"/>
      <c r="R18" s="224" t="s">
        <v>40</v>
      </c>
      <c r="S18" s="222" t="s">
        <v>27</v>
      </c>
      <c r="T18" s="224" t="s">
        <v>123</v>
      </c>
      <c r="U18" s="222" t="s">
        <v>22</v>
      </c>
      <c r="V18" s="221" t="s">
        <v>45</v>
      </c>
      <c r="W18" s="221" t="s">
        <v>20</v>
      </c>
      <c r="X18" s="222" t="s">
        <v>33</v>
      </c>
      <c r="Y18" s="222" t="s">
        <v>45</v>
      </c>
      <c r="Z18" s="221" t="s">
        <v>16</v>
      </c>
      <c r="AA18" s="221" t="s">
        <v>1</v>
      </c>
      <c r="AB18" s="221" t="s">
        <v>20</v>
      </c>
      <c r="AC18" s="221" t="s">
        <v>33</v>
      </c>
      <c r="AD18" s="222" t="s">
        <v>36</v>
      </c>
      <c r="AI18" s="221" t="s">
        <v>8</v>
      </c>
      <c r="AJ18" s="221" t="s">
        <v>8</v>
      </c>
      <c r="AK18" s="221" t="s">
        <v>45</v>
      </c>
      <c r="AL18" s="221" t="s">
        <v>8</v>
      </c>
      <c r="AM18" s="221" t="s">
        <v>18</v>
      </c>
      <c r="AN18" s="221" t="s">
        <v>4</v>
      </c>
      <c r="AO18" s="222" t="s">
        <v>45</v>
      </c>
      <c r="AP18" s="221" t="s">
        <v>4</v>
      </c>
      <c r="AQ18" s="221" t="s">
        <v>33</v>
      </c>
      <c r="AR18" s="221" t="s">
        <v>27</v>
      </c>
      <c r="AS18" s="221" t="s">
        <v>11</v>
      </c>
      <c r="AT18" s="221" t="s">
        <v>4</v>
      </c>
      <c r="AX18" s="201"/>
      <c r="BC18" s="221" t="s">
        <v>9</v>
      </c>
      <c r="BE18" s="221" t="s">
        <v>18</v>
      </c>
      <c r="BF18" s="221" t="s">
        <v>45</v>
      </c>
      <c r="BG18" s="221" t="s">
        <v>1</v>
      </c>
      <c r="BH18" s="221" t="s">
        <v>11</v>
      </c>
      <c r="BI18" s="221" t="s">
        <v>33</v>
      </c>
      <c r="BJ18" s="221" t="s">
        <v>4</v>
      </c>
      <c r="BM18" s="125" t="s">
        <v>194</v>
      </c>
      <c r="BN18">
        <v>23</v>
      </c>
      <c r="BO18">
        <v>23</v>
      </c>
      <c r="BP18">
        <v>22</v>
      </c>
      <c r="BQ18">
        <v>21</v>
      </c>
      <c r="BR18">
        <v>19</v>
      </c>
      <c r="BS18">
        <v>18</v>
      </c>
      <c r="BT18">
        <v>16</v>
      </c>
      <c r="BU18">
        <v>12</v>
      </c>
      <c r="BV18">
        <v>11</v>
      </c>
      <c r="BW18">
        <v>10</v>
      </c>
      <c r="BX18">
        <v>8</v>
      </c>
      <c r="BY18">
        <v>10</v>
      </c>
      <c r="BZ18">
        <v>16</v>
      </c>
    </row>
    <row r="19" spans="2:78" ht="19.05" customHeight="1">
      <c r="B19" s="201" t="s">
        <v>4</v>
      </c>
      <c r="C19" s="49">
        <v>1.575555025065648</v>
      </c>
      <c r="D19" s="79">
        <v>1.5963455965420696</v>
      </c>
      <c r="E19" s="80">
        <v>1.9708216022523675</v>
      </c>
      <c r="F19" s="48">
        <v>1.7775454188994904</v>
      </c>
      <c r="G19" s="227">
        <v>2.0220294790613527</v>
      </c>
      <c r="H19" s="231">
        <v>1.3547932585487454</v>
      </c>
      <c r="I19" s="77">
        <v>2.4913760061326178</v>
      </c>
      <c r="J19" s="228">
        <v>1.9555317439057061</v>
      </c>
      <c r="K19" s="45">
        <v>2.7889848636646719</v>
      </c>
      <c r="L19" s="237">
        <v>2.21</v>
      </c>
      <c r="M19" s="246">
        <v>2.1389201195601504</v>
      </c>
      <c r="N19" s="45">
        <v>2.3962774109058484</v>
      </c>
      <c r="O19" s="45">
        <v>2.6317278849963213</v>
      </c>
      <c r="R19" s="224" t="s">
        <v>53</v>
      </c>
      <c r="S19" s="222" t="s">
        <v>12</v>
      </c>
      <c r="T19" s="224" t="s">
        <v>4</v>
      </c>
      <c r="U19" s="224" t="s">
        <v>53</v>
      </c>
      <c r="V19" s="222" t="s">
        <v>23</v>
      </c>
      <c r="W19" s="222" t="s">
        <v>13</v>
      </c>
      <c r="X19" s="222" t="s">
        <v>36</v>
      </c>
      <c r="Y19" s="222" t="s">
        <v>33</v>
      </c>
      <c r="Z19" s="221" t="s">
        <v>18</v>
      </c>
      <c r="AA19" s="222" t="s">
        <v>36</v>
      </c>
      <c r="AB19" s="222" t="s">
        <v>33</v>
      </c>
      <c r="AC19" s="221" t="s">
        <v>4</v>
      </c>
      <c r="AD19" s="222" t="s">
        <v>1</v>
      </c>
      <c r="AI19" s="221" t="s">
        <v>45</v>
      </c>
      <c r="AJ19" s="221" t="s">
        <v>18</v>
      </c>
      <c r="AK19" s="221" t="s">
        <v>18</v>
      </c>
      <c r="AL19" s="221" t="s">
        <v>9</v>
      </c>
      <c r="AM19" s="221" t="s">
        <v>45</v>
      </c>
      <c r="AN19" s="222" t="s">
        <v>39</v>
      </c>
      <c r="AO19" s="222" t="s">
        <v>33</v>
      </c>
      <c r="AP19" s="221" t="s">
        <v>33</v>
      </c>
      <c r="AQ19" s="221" t="s">
        <v>18</v>
      </c>
      <c r="AR19" s="221" t="s">
        <v>20</v>
      </c>
      <c r="AS19" s="221" t="s">
        <v>33</v>
      </c>
      <c r="AT19" s="222" t="s">
        <v>36</v>
      </c>
      <c r="AX19" s="201"/>
      <c r="BB19" s="221" t="s">
        <v>27</v>
      </c>
      <c r="BC19" s="221" t="s">
        <v>8</v>
      </c>
      <c r="BE19" s="222" t="s">
        <v>45</v>
      </c>
      <c r="BF19" s="221" t="s">
        <v>16</v>
      </c>
      <c r="BG19" s="222" t="s">
        <v>36</v>
      </c>
      <c r="BH19" s="221" t="s">
        <v>27</v>
      </c>
      <c r="BI19" s="221" t="s">
        <v>4</v>
      </c>
      <c r="BJ19" s="222" t="s">
        <v>36</v>
      </c>
      <c r="BK19" s="121" t="s">
        <v>190</v>
      </c>
    </row>
    <row r="20" spans="2:78" ht="19.05" customHeight="1">
      <c r="B20" s="201" t="s">
        <v>5</v>
      </c>
      <c r="C20" s="39"/>
      <c r="D20" s="78">
        <v>2.218876297646406</v>
      </c>
      <c r="E20" s="37"/>
      <c r="F20" s="50">
        <v>0.95279341706366394</v>
      </c>
      <c r="G20" s="231">
        <v>0.86385625431928137</v>
      </c>
      <c r="H20" s="229">
        <v>1.7647577869937352</v>
      </c>
      <c r="I20" s="84">
        <v>0.80703012912482064</v>
      </c>
      <c r="J20" s="231">
        <v>1.2246326102169349</v>
      </c>
      <c r="K20" s="46">
        <v>2.1872265966754156</v>
      </c>
      <c r="L20" s="242">
        <v>1.54</v>
      </c>
      <c r="M20" s="255">
        <v>1.0941916659068112</v>
      </c>
      <c r="N20" s="49">
        <v>1.4258071086668702</v>
      </c>
      <c r="O20" s="49">
        <v>1.4857461231312099</v>
      </c>
      <c r="R20" s="224" t="s">
        <v>23</v>
      </c>
      <c r="S20" s="222" t="s">
        <v>53</v>
      </c>
      <c r="T20" s="224" t="s">
        <v>9</v>
      </c>
      <c r="U20" s="224" t="s">
        <v>9</v>
      </c>
      <c r="V20" s="222" t="s">
        <v>20</v>
      </c>
      <c r="W20" s="222" t="s">
        <v>36</v>
      </c>
      <c r="X20" s="222" t="s">
        <v>18</v>
      </c>
      <c r="Y20" s="222" t="s">
        <v>20</v>
      </c>
      <c r="Z20" s="221" t="s">
        <v>27</v>
      </c>
      <c r="AA20" s="238" t="s">
        <v>52</v>
      </c>
      <c r="AB20" s="222" t="s">
        <v>3</v>
      </c>
      <c r="AC20" s="222" t="s">
        <v>20</v>
      </c>
      <c r="AD20" s="222" t="s">
        <v>9</v>
      </c>
      <c r="AE20" s="121" t="s">
        <v>190</v>
      </c>
      <c r="AI20" s="221" t="s">
        <v>18</v>
      </c>
      <c r="AJ20" s="221" t="s">
        <v>45</v>
      </c>
      <c r="AK20" s="222" t="s">
        <v>30</v>
      </c>
      <c r="AL20" s="221" t="s">
        <v>18</v>
      </c>
      <c r="AM20" s="221" t="s">
        <v>27</v>
      </c>
      <c r="AN20" s="222" t="s">
        <v>33</v>
      </c>
      <c r="AO20" s="222" t="s">
        <v>20</v>
      </c>
      <c r="AP20" s="221" t="s">
        <v>45</v>
      </c>
      <c r="AQ20" s="221" t="s">
        <v>1</v>
      </c>
      <c r="AR20" s="222" t="s">
        <v>33</v>
      </c>
      <c r="AS20" s="221" t="s">
        <v>4</v>
      </c>
      <c r="AT20" s="222" t="s">
        <v>1</v>
      </c>
      <c r="AU20" s="121" t="s">
        <v>190</v>
      </c>
      <c r="AX20" s="201"/>
      <c r="BB20" s="221" t="s">
        <v>8</v>
      </c>
      <c r="BC20" s="221" t="s">
        <v>18</v>
      </c>
      <c r="BD20" s="221" t="s">
        <v>8</v>
      </c>
      <c r="BE20" s="222" t="s">
        <v>33</v>
      </c>
      <c r="BF20" s="221" t="s">
        <v>18</v>
      </c>
      <c r="BG20" s="238" t="s">
        <v>52</v>
      </c>
      <c r="BH20" s="221" t="s">
        <v>20</v>
      </c>
      <c r="BI20" s="222" t="s">
        <v>20</v>
      </c>
      <c r="BJ20" s="222" t="s">
        <v>1</v>
      </c>
    </row>
    <row r="21" spans="2:78" ht="19.05" customHeight="1">
      <c r="B21" s="201" t="s">
        <v>6</v>
      </c>
      <c r="C21" s="50">
        <v>0.78935156070417101</v>
      </c>
      <c r="D21" s="84">
        <v>0.9845603043186395</v>
      </c>
      <c r="E21" s="84">
        <v>1.0629262018589074</v>
      </c>
      <c r="F21" s="50">
        <v>0.88046480801513238</v>
      </c>
      <c r="G21" s="231">
        <v>0.82269268777108706</v>
      </c>
      <c r="H21" s="231">
        <v>1.090174379448517</v>
      </c>
      <c r="I21" s="84">
        <v>1.0687344841798543</v>
      </c>
      <c r="J21" s="231">
        <v>1.0709163647342994</v>
      </c>
      <c r="K21" s="50">
        <v>1.3401368689613249</v>
      </c>
      <c r="L21" s="235">
        <v>1.31</v>
      </c>
      <c r="M21" s="255">
        <v>1.3451092667753339</v>
      </c>
      <c r="N21" s="50">
        <v>1.2234524979215478</v>
      </c>
      <c r="O21" s="50">
        <v>1.2284659949140553</v>
      </c>
      <c r="R21" s="223" t="s">
        <v>21</v>
      </c>
      <c r="S21" s="224" t="s">
        <v>25</v>
      </c>
      <c r="T21" s="224" t="s">
        <v>53</v>
      </c>
      <c r="U21" s="224" t="s">
        <v>0</v>
      </c>
      <c r="V21" s="222" t="s">
        <v>4</v>
      </c>
      <c r="W21" s="222" t="s">
        <v>30</v>
      </c>
      <c r="X21" s="222" t="s">
        <v>13</v>
      </c>
      <c r="Y21" s="222" t="s">
        <v>22</v>
      </c>
      <c r="Z21" s="221" t="s">
        <v>25</v>
      </c>
      <c r="AA21" s="222" t="s">
        <v>23</v>
      </c>
      <c r="AB21" s="222" t="s">
        <v>1</v>
      </c>
      <c r="AC21" s="222" t="s">
        <v>12</v>
      </c>
      <c r="AD21" s="222" t="s">
        <v>10</v>
      </c>
      <c r="AH21" s="221" t="s">
        <v>8</v>
      </c>
      <c r="AI21" s="221" t="s">
        <v>33</v>
      </c>
      <c r="AJ21" s="221" t="s">
        <v>27</v>
      </c>
      <c r="AK21" s="222" t="s">
        <v>22</v>
      </c>
      <c r="AL21" s="221" t="s">
        <v>22</v>
      </c>
      <c r="AM21" s="221" t="s">
        <v>20</v>
      </c>
      <c r="AN21" s="222" t="s">
        <v>36</v>
      </c>
      <c r="AO21" s="222" t="s">
        <v>22</v>
      </c>
      <c r="AP21" s="221" t="s">
        <v>16</v>
      </c>
      <c r="AQ21" s="222" t="s">
        <v>36</v>
      </c>
      <c r="AR21" s="222" t="s">
        <v>3</v>
      </c>
      <c r="AS21" s="222" t="s">
        <v>20</v>
      </c>
      <c r="AT21" s="222" t="s">
        <v>9</v>
      </c>
      <c r="AX21" s="201"/>
      <c r="AY21" s="221" t="s">
        <v>8</v>
      </c>
      <c r="BB21" s="221" t="s">
        <v>9</v>
      </c>
      <c r="BC21" s="221" t="s">
        <v>45</v>
      </c>
      <c r="BD21" s="221" t="s">
        <v>9</v>
      </c>
      <c r="BE21" s="222" t="s">
        <v>20</v>
      </c>
      <c r="BF21" s="221" t="s">
        <v>27</v>
      </c>
      <c r="BG21" s="222" t="s">
        <v>23</v>
      </c>
      <c r="BH21" s="222" t="s">
        <v>33</v>
      </c>
      <c r="BI21" s="222" t="s">
        <v>12</v>
      </c>
      <c r="BJ21" s="222" t="s">
        <v>9</v>
      </c>
    </row>
    <row r="22" spans="2:78" ht="19.05" customHeight="1">
      <c r="B22" s="201" t="s">
        <v>7</v>
      </c>
      <c r="C22" s="39"/>
      <c r="D22" s="37"/>
      <c r="E22" s="81">
        <v>1.4712935189926923</v>
      </c>
      <c r="F22" s="48">
        <v>1.6771999908516364</v>
      </c>
      <c r="G22" s="23"/>
      <c r="H22" s="228">
        <v>1.8178209962294105</v>
      </c>
      <c r="I22" s="79">
        <v>1.6193414138469884</v>
      </c>
      <c r="J22" s="230">
        <v>1.5741553746727102</v>
      </c>
      <c r="K22" s="48">
        <v>1.7208889442618867</v>
      </c>
      <c r="L22" s="239">
        <v>1.72</v>
      </c>
      <c r="M22" s="248">
        <v>1.8803445477810374</v>
      </c>
      <c r="N22" s="48">
        <v>1.6618263956114876</v>
      </c>
      <c r="O22" s="50">
        <v>1.3255203071327541</v>
      </c>
      <c r="R22" s="225" t="s">
        <v>0</v>
      </c>
      <c r="S22" s="224" t="s">
        <v>17</v>
      </c>
      <c r="T22" s="224" t="s">
        <v>20</v>
      </c>
      <c r="U22" s="224" t="s">
        <v>3</v>
      </c>
      <c r="V22" s="222" t="s">
        <v>39</v>
      </c>
      <c r="W22" s="222" t="s">
        <v>0</v>
      </c>
      <c r="X22" s="224" t="s">
        <v>123</v>
      </c>
      <c r="Y22" s="222" t="s">
        <v>42</v>
      </c>
      <c r="Z22" s="222" t="s">
        <v>36</v>
      </c>
      <c r="AA22" s="222" t="s">
        <v>4</v>
      </c>
      <c r="AB22" s="222" t="s">
        <v>10</v>
      </c>
      <c r="AC22" s="222" t="s">
        <v>23</v>
      </c>
      <c r="AD22" s="222" t="s">
        <v>33</v>
      </c>
      <c r="AH22" s="221" t="s">
        <v>25</v>
      </c>
      <c r="AI22" s="222" t="s">
        <v>5</v>
      </c>
      <c r="AJ22" s="222" t="s">
        <v>22</v>
      </c>
      <c r="AK22" s="224" t="s">
        <v>53</v>
      </c>
      <c r="AL22" s="221" t="s">
        <v>45</v>
      </c>
      <c r="AM22" s="222" t="s">
        <v>13</v>
      </c>
      <c r="AN22" s="222" t="s">
        <v>18</v>
      </c>
      <c r="AO22" s="222" t="s">
        <v>42</v>
      </c>
      <c r="AP22" s="221" t="s">
        <v>18</v>
      </c>
      <c r="AQ22" s="238" t="s">
        <v>52</v>
      </c>
      <c r="AR22" s="222" t="s">
        <v>1</v>
      </c>
      <c r="AS22" s="222" t="s">
        <v>12</v>
      </c>
      <c r="AT22" s="222" t="s">
        <v>10</v>
      </c>
      <c r="AX22" s="201"/>
      <c r="AY22" s="221" t="s">
        <v>45</v>
      </c>
      <c r="BB22" s="221" t="s">
        <v>18</v>
      </c>
      <c r="BC22" s="221" t="s">
        <v>27</v>
      </c>
      <c r="BD22" s="221" t="s">
        <v>20</v>
      </c>
      <c r="BE22" s="222" t="s">
        <v>22</v>
      </c>
      <c r="BF22" s="221" t="s">
        <v>25</v>
      </c>
      <c r="BG22" s="222" t="s">
        <v>4</v>
      </c>
      <c r="BH22" s="222" t="s">
        <v>3</v>
      </c>
      <c r="BI22" s="222" t="s">
        <v>23</v>
      </c>
      <c r="BJ22" s="222" t="s">
        <v>10</v>
      </c>
    </row>
    <row r="23" spans="2:78" ht="19.05" customHeight="1">
      <c r="B23" s="201" t="s">
        <v>8</v>
      </c>
      <c r="C23" s="45">
        <v>3.6571792017808873</v>
      </c>
      <c r="D23" s="77">
        <v>3.7037037037037037</v>
      </c>
      <c r="E23" s="77">
        <v>3.1540594920876615</v>
      </c>
      <c r="F23" s="45">
        <v>3.2878779712175925</v>
      </c>
      <c r="G23" s="226">
        <v>2.7908973808501503</v>
      </c>
      <c r="H23" s="232">
        <v>2.90869916509561</v>
      </c>
      <c r="I23" s="77">
        <v>3.2592434280829234</v>
      </c>
      <c r="J23" s="226">
        <v>3.329876084939134</v>
      </c>
      <c r="K23" s="45">
        <v>4.0581299698382232</v>
      </c>
      <c r="L23" s="236">
        <v>3.98</v>
      </c>
      <c r="M23" s="243">
        <v>3.5454809648358032</v>
      </c>
      <c r="N23" s="45">
        <v>4.5365009252074255</v>
      </c>
      <c r="O23" s="45">
        <v>3.8603052053803006</v>
      </c>
      <c r="R23" s="225" t="s">
        <v>4</v>
      </c>
      <c r="S23" s="223" t="s">
        <v>0</v>
      </c>
      <c r="T23" s="224" t="s">
        <v>3</v>
      </c>
      <c r="U23" s="224" t="s">
        <v>123</v>
      </c>
      <c r="V23" s="224" t="s">
        <v>11</v>
      </c>
      <c r="W23" s="222" t="s">
        <v>53</v>
      </c>
      <c r="X23" s="224" t="s">
        <v>29</v>
      </c>
      <c r="Y23" s="222" t="s">
        <v>123</v>
      </c>
      <c r="Z23" s="222" t="s">
        <v>3</v>
      </c>
      <c r="AA23" s="222" t="s">
        <v>35</v>
      </c>
      <c r="AB23" s="222" t="s">
        <v>9</v>
      </c>
      <c r="AC23" s="222" t="s">
        <v>1</v>
      </c>
      <c r="AD23" s="222" t="s">
        <v>11</v>
      </c>
      <c r="AH23" s="221" t="s">
        <v>18</v>
      </c>
      <c r="AI23" s="222" t="s">
        <v>27</v>
      </c>
      <c r="AJ23" s="224" t="s">
        <v>123</v>
      </c>
      <c r="AK23" s="224" t="s">
        <v>9</v>
      </c>
      <c r="AL23" s="222" t="s">
        <v>23</v>
      </c>
      <c r="AM23" s="222" t="s">
        <v>36</v>
      </c>
      <c r="AN23" s="222" t="s">
        <v>13</v>
      </c>
      <c r="AO23" s="222" t="s">
        <v>123</v>
      </c>
      <c r="AP23" s="221" t="s">
        <v>27</v>
      </c>
      <c r="AQ23" s="222" t="s">
        <v>23</v>
      </c>
      <c r="AR23" s="222" t="s">
        <v>10</v>
      </c>
      <c r="AS23" s="222" t="s">
        <v>23</v>
      </c>
      <c r="AT23" s="222" t="s">
        <v>33</v>
      </c>
      <c r="AX23" s="201"/>
      <c r="AY23" s="221" t="s">
        <v>18</v>
      </c>
      <c r="BA23" s="221" t="s">
        <v>8</v>
      </c>
      <c r="BB23" s="221" t="s">
        <v>22</v>
      </c>
      <c r="BC23" s="221" t="s">
        <v>20</v>
      </c>
      <c r="BD23" s="221" t="s">
        <v>4</v>
      </c>
      <c r="BE23" s="222" t="s">
        <v>42</v>
      </c>
      <c r="BF23" s="222" t="s">
        <v>36</v>
      </c>
      <c r="BG23" s="222" t="s">
        <v>35</v>
      </c>
      <c r="BH23" s="222" t="s">
        <v>1</v>
      </c>
      <c r="BI23" s="222" t="s">
        <v>1</v>
      </c>
      <c r="BJ23" s="222" t="s">
        <v>33</v>
      </c>
    </row>
    <row r="24" spans="2:78" ht="19.05" customHeight="1">
      <c r="B24" s="201" t="s">
        <v>9</v>
      </c>
      <c r="C24" s="50">
        <v>1.1106839249861165</v>
      </c>
      <c r="D24" s="81">
        <v>1.5391192817443351</v>
      </c>
      <c r="E24" s="80">
        <v>1.9387709094188197</v>
      </c>
      <c r="F24" s="47">
        <v>1.9415680473372781</v>
      </c>
      <c r="G24" s="226">
        <v>2.5842313130820616</v>
      </c>
      <c r="H24" s="232">
        <v>3.0455886551822591</v>
      </c>
      <c r="I24" s="77">
        <v>2.8855721393034828</v>
      </c>
      <c r="J24" s="228">
        <v>1.905539676058255</v>
      </c>
      <c r="K24" s="45">
        <v>2.8619452141916137</v>
      </c>
      <c r="L24" s="242">
        <v>1.42</v>
      </c>
      <c r="M24" s="246">
        <v>2.1432805873500844</v>
      </c>
      <c r="N24" s="48">
        <v>1.7553269296406455</v>
      </c>
      <c r="O24" s="46">
        <v>2.3314459723081318</v>
      </c>
      <c r="R24" s="225" t="s">
        <v>33</v>
      </c>
      <c r="S24" s="223" t="s">
        <v>123</v>
      </c>
      <c r="T24" s="224" t="s">
        <v>0</v>
      </c>
      <c r="U24" s="223" t="s">
        <v>4</v>
      </c>
      <c r="V24" s="224" t="s">
        <v>33</v>
      </c>
      <c r="W24" s="224" t="s">
        <v>3</v>
      </c>
      <c r="X24" s="224" t="s">
        <v>11</v>
      </c>
      <c r="Y24" s="222" t="s">
        <v>3</v>
      </c>
      <c r="Z24" s="222" t="s">
        <v>1</v>
      </c>
      <c r="AA24" s="222" t="s">
        <v>3</v>
      </c>
      <c r="AB24" s="222" t="s">
        <v>4</v>
      </c>
      <c r="AC24" s="222" t="s">
        <v>2</v>
      </c>
      <c r="AD24" s="222" t="s">
        <v>35</v>
      </c>
      <c r="AH24" s="221" t="s">
        <v>45</v>
      </c>
      <c r="AI24" s="222" t="s">
        <v>12</v>
      </c>
      <c r="AJ24" s="224" t="s">
        <v>4</v>
      </c>
      <c r="AK24" s="224" t="s">
        <v>0</v>
      </c>
      <c r="AL24" s="222" t="s">
        <v>20</v>
      </c>
      <c r="AM24" s="222" t="s">
        <v>30</v>
      </c>
      <c r="AN24" s="224" t="s">
        <v>123</v>
      </c>
      <c r="AO24" s="222" t="s">
        <v>3</v>
      </c>
      <c r="AP24" s="221" t="s">
        <v>25</v>
      </c>
      <c r="AQ24" s="222" t="s">
        <v>4</v>
      </c>
      <c r="AR24" s="222" t="s">
        <v>9</v>
      </c>
      <c r="AS24" s="222" t="s">
        <v>1</v>
      </c>
      <c r="AT24" s="222" t="s">
        <v>11</v>
      </c>
      <c r="AX24" s="221" t="s">
        <v>8</v>
      </c>
      <c r="AY24" s="221" t="s">
        <v>33</v>
      </c>
      <c r="AZ24" s="221" t="s">
        <v>8</v>
      </c>
      <c r="BA24" s="221" t="s">
        <v>27</v>
      </c>
      <c r="BB24" s="221" t="s">
        <v>45</v>
      </c>
      <c r="BC24" s="222" t="s">
        <v>13</v>
      </c>
      <c r="BD24" s="222" t="s">
        <v>39</v>
      </c>
      <c r="BE24" s="222" t="s">
        <v>123</v>
      </c>
      <c r="BF24" s="222" t="s">
        <v>3</v>
      </c>
      <c r="BG24" s="222" t="s">
        <v>3</v>
      </c>
      <c r="BH24" s="222" t="s">
        <v>10</v>
      </c>
      <c r="BI24" s="222" t="s">
        <v>2</v>
      </c>
      <c r="BJ24" s="222" t="s">
        <v>11</v>
      </c>
    </row>
    <row r="25" spans="2:78" ht="19.05" customHeight="1">
      <c r="B25" s="201" t="s">
        <v>10</v>
      </c>
      <c r="C25" s="39"/>
      <c r="D25" s="84">
        <v>1.1573668151369552</v>
      </c>
      <c r="E25" s="84">
        <v>1.1085205467898087</v>
      </c>
      <c r="F25" s="50">
        <v>1.3373411907336006</v>
      </c>
      <c r="G25" s="231">
        <v>1.1894408349107279</v>
      </c>
      <c r="H25" s="23"/>
      <c r="I25" s="37"/>
      <c r="J25" s="229">
        <v>1.6537412561765237</v>
      </c>
      <c r="K25" s="47">
        <v>1.8447256714404729</v>
      </c>
      <c r="L25" s="237">
        <v>2.0499999999999998</v>
      </c>
      <c r="M25" s="245">
        <v>2.1680066151996722</v>
      </c>
      <c r="N25" s="46">
        <v>2.1188266727957017</v>
      </c>
      <c r="O25" s="46">
        <v>2.2923945572214115</v>
      </c>
      <c r="R25" s="225" t="s">
        <v>123</v>
      </c>
      <c r="S25" s="223" t="s">
        <v>23</v>
      </c>
      <c r="T25" s="223" t="s">
        <v>32</v>
      </c>
      <c r="U25" s="223" t="s">
        <v>13</v>
      </c>
      <c r="V25" s="224" t="s">
        <v>32</v>
      </c>
      <c r="W25" s="224" t="s">
        <v>39</v>
      </c>
      <c r="X25" s="224" t="s">
        <v>3</v>
      </c>
      <c r="Y25" s="222" t="s">
        <v>16</v>
      </c>
      <c r="Z25" s="222" t="s">
        <v>23</v>
      </c>
      <c r="AA25" s="222" t="s">
        <v>42</v>
      </c>
      <c r="AB25" s="222" t="s">
        <v>18</v>
      </c>
      <c r="AC25" s="222" t="s">
        <v>3</v>
      </c>
      <c r="AD25" s="222" t="s">
        <v>3</v>
      </c>
      <c r="AH25" s="222" t="s">
        <v>32</v>
      </c>
      <c r="AI25" s="222" t="s">
        <v>53</v>
      </c>
      <c r="AJ25" s="224" t="s">
        <v>9</v>
      </c>
      <c r="AK25" s="224" t="s">
        <v>3</v>
      </c>
      <c r="AL25" s="222" t="s">
        <v>4</v>
      </c>
      <c r="AM25" s="222" t="s">
        <v>0</v>
      </c>
      <c r="AN25" s="224" t="s">
        <v>29</v>
      </c>
      <c r="AO25" s="222" t="s">
        <v>16</v>
      </c>
      <c r="AP25" s="222" t="s">
        <v>36</v>
      </c>
      <c r="AQ25" s="222" t="s">
        <v>35</v>
      </c>
      <c r="AR25" s="222" t="s">
        <v>4</v>
      </c>
      <c r="AS25" s="222" t="s">
        <v>2</v>
      </c>
      <c r="AT25" s="222" t="s">
        <v>35</v>
      </c>
      <c r="AX25" s="221" t="s">
        <v>25</v>
      </c>
      <c r="AY25" s="222" t="s">
        <v>5</v>
      </c>
      <c r="AZ25" s="221" t="s">
        <v>18</v>
      </c>
      <c r="BA25" s="221" t="s">
        <v>45</v>
      </c>
      <c r="BB25" s="222" t="s">
        <v>23</v>
      </c>
      <c r="BC25" s="222" t="s">
        <v>36</v>
      </c>
      <c r="BD25" s="222" t="s">
        <v>33</v>
      </c>
      <c r="BE25" s="222" t="s">
        <v>3</v>
      </c>
      <c r="BF25" s="222" t="s">
        <v>1</v>
      </c>
      <c r="BG25" s="222" t="s">
        <v>42</v>
      </c>
      <c r="BH25" s="222" t="s">
        <v>9</v>
      </c>
      <c r="BI25" s="222" t="s">
        <v>3</v>
      </c>
      <c r="BJ25" s="222" t="s">
        <v>35</v>
      </c>
    </row>
    <row r="26" spans="2:78" ht="19.05" customHeight="1">
      <c r="B26" s="201" t="s">
        <v>11</v>
      </c>
      <c r="C26" s="49">
        <v>1.5048737388132019</v>
      </c>
      <c r="D26" s="81">
        <v>1.5759262880609204</v>
      </c>
      <c r="E26" s="81">
        <v>1.5416357566765579</v>
      </c>
      <c r="F26" s="48">
        <v>1.6202752049527218</v>
      </c>
      <c r="G26" s="228">
        <v>1.94295012689893</v>
      </c>
      <c r="H26" s="229">
        <v>1.7641619622347673</v>
      </c>
      <c r="I26" s="80">
        <v>1.9050428327372393</v>
      </c>
      <c r="J26" s="227">
        <v>2.0002909514111145</v>
      </c>
      <c r="K26" s="50">
        <v>1.3590878475897239</v>
      </c>
      <c r="L26" s="242">
        <v>1.53</v>
      </c>
      <c r="M26" s="244">
        <v>2.5105364483063637</v>
      </c>
      <c r="N26" s="45">
        <v>2.4804328548111401</v>
      </c>
      <c r="O26" s="46">
        <v>2.1886088735786995</v>
      </c>
      <c r="R26" s="225" t="s">
        <v>42</v>
      </c>
      <c r="S26" s="223" t="s">
        <v>4</v>
      </c>
      <c r="T26" s="223" t="s">
        <v>33</v>
      </c>
      <c r="U26" s="223" t="s">
        <v>23</v>
      </c>
      <c r="V26" s="224" t="s">
        <v>3</v>
      </c>
      <c r="W26" s="224" t="s">
        <v>33</v>
      </c>
      <c r="X26" s="224" t="s">
        <v>42</v>
      </c>
      <c r="Y26" s="222" t="s">
        <v>39</v>
      </c>
      <c r="Z26" s="222" t="s">
        <v>5</v>
      </c>
      <c r="AA26" s="222" t="s">
        <v>39</v>
      </c>
      <c r="AB26" s="222" t="s">
        <v>40</v>
      </c>
      <c r="AC26" s="222" t="s">
        <v>10</v>
      </c>
      <c r="AD26" s="222" t="s">
        <v>23</v>
      </c>
      <c r="AH26" s="224" t="s">
        <v>40</v>
      </c>
      <c r="AI26" s="224" t="s">
        <v>25</v>
      </c>
      <c r="AJ26" s="224" t="s">
        <v>53</v>
      </c>
      <c r="AK26" s="224" t="s">
        <v>123</v>
      </c>
      <c r="AL26" s="222" t="s">
        <v>39</v>
      </c>
      <c r="AM26" s="222" t="s">
        <v>53</v>
      </c>
      <c r="AN26" s="224" t="s">
        <v>11</v>
      </c>
      <c r="AO26" s="222" t="s">
        <v>39</v>
      </c>
      <c r="AP26" s="222" t="s">
        <v>3</v>
      </c>
      <c r="AQ26" s="222" t="s">
        <v>3</v>
      </c>
      <c r="AR26" s="222" t="s">
        <v>18</v>
      </c>
      <c r="AS26" s="222" t="s">
        <v>3</v>
      </c>
      <c r="AT26" s="222" t="s">
        <v>3</v>
      </c>
      <c r="AX26" s="221" t="s">
        <v>18</v>
      </c>
      <c r="AY26" s="222" t="s">
        <v>27</v>
      </c>
      <c r="AZ26" s="221" t="s">
        <v>45</v>
      </c>
      <c r="BA26" s="221" t="s">
        <v>18</v>
      </c>
      <c r="BB26" s="222" t="s">
        <v>20</v>
      </c>
      <c r="BC26" s="222" t="s">
        <v>30</v>
      </c>
      <c r="BD26" s="222" t="s">
        <v>36</v>
      </c>
      <c r="BE26" s="222" t="s">
        <v>16</v>
      </c>
      <c r="BF26" s="222" t="s">
        <v>23</v>
      </c>
      <c r="BG26" s="222" t="s">
        <v>39</v>
      </c>
      <c r="BH26" s="222" t="s">
        <v>4</v>
      </c>
      <c r="BI26" s="222" t="s">
        <v>10</v>
      </c>
      <c r="BJ26" s="222" t="s">
        <v>3</v>
      </c>
    </row>
    <row r="27" spans="2:78" ht="19.05" customHeight="1">
      <c r="B27" s="201" t="s">
        <v>12</v>
      </c>
      <c r="C27" s="49">
        <v>1.5013906323069728</v>
      </c>
      <c r="D27" s="78">
        <v>2.1063189568706115</v>
      </c>
      <c r="E27" s="79">
        <v>1.6610022231875909</v>
      </c>
      <c r="F27" s="48">
        <v>1.6548463356973995</v>
      </c>
      <c r="G27" s="231">
        <v>1.1472173309855398</v>
      </c>
      <c r="H27" s="231">
        <v>1.2655891581195453</v>
      </c>
      <c r="I27" s="79">
        <v>1.7246785826277828</v>
      </c>
      <c r="J27" s="229">
        <v>1.7210819697397828</v>
      </c>
      <c r="K27" s="48">
        <v>1.7406885959298606</v>
      </c>
      <c r="L27" s="240">
        <v>1.89</v>
      </c>
      <c r="M27" s="247">
        <v>1.9315235222522091</v>
      </c>
      <c r="N27" s="46">
        <v>2.3204360261183958</v>
      </c>
      <c r="O27" s="49">
        <v>1.5401242907322343</v>
      </c>
      <c r="R27" s="225" t="s">
        <v>11</v>
      </c>
      <c r="S27" s="225" t="s">
        <v>42</v>
      </c>
      <c r="T27" s="223" t="s">
        <v>12</v>
      </c>
      <c r="U27" s="223" t="s">
        <v>20</v>
      </c>
      <c r="V27" s="223" t="s">
        <v>16</v>
      </c>
      <c r="W27" s="224" t="s">
        <v>16</v>
      </c>
      <c r="X27" s="224" t="s">
        <v>23</v>
      </c>
      <c r="Y27" s="222" t="s">
        <v>11</v>
      </c>
      <c r="Z27" s="222" t="s">
        <v>44</v>
      </c>
      <c r="AA27" s="222" t="s">
        <v>10</v>
      </c>
      <c r="AB27" s="224" t="s">
        <v>39</v>
      </c>
      <c r="AC27" s="222" t="s">
        <v>31</v>
      </c>
      <c r="AD27" s="222" t="s">
        <v>18</v>
      </c>
      <c r="AH27" s="224" t="s">
        <v>53</v>
      </c>
      <c r="AI27" s="224" t="s">
        <v>17</v>
      </c>
      <c r="AJ27" s="224" t="s">
        <v>20</v>
      </c>
      <c r="AK27" s="223" t="s">
        <v>4</v>
      </c>
      <c r="AL27" s="224" t="s">
        <v>11</v>
      </c>
      <c r="AM27" s="224" t="s">
        <v>3</v>
      </c>
      <c r="AN27" s="224" t="s">
        <v>3</v>
      </c>
      <c r="AO27" s="222" t="s">
        <v>11</v>
      </c>
      <c r="AP27" s="222" t="s">
        <v>1</v>
      </c>
      <c r="AQ27" s="222" t="s">
        <v>42</v>
      </c>
      <c r="AR27" s="222" t="s">
        <v>40</v>
      </c>
      <c r="AS27" s="222" t="s">
        <v>10</v>
      </c>
      <c r="AT27" s="222" t="s">
        <v>23</v>
      </c>
      <c r="AX27" s="221" t="s">
        <v>45</v>
      </c>
      <c r="AY27" s="222" t="s">
        <v>12</v>
      </c>
      <c r="AZ27" s="221" t="s">
        <v>27</v>
      </c>
      <c r="BA27" s="222" t="s">
        <v>30</v>
      </c>
      <c r="BB27" s="222" t="s">
        <v>4</v>
      </c>
      <c r="BC27" s="222" t="s">
        <v>0</v>
      </c>
      <c r="BD27" s="222" t="s">
        <v>18</v>
      </c>
      <c r="BE27" s="222" t="s">
        <v>39</v>
      </c>
      <c r="BF27" s="222" t="s">
        <v>5</v>
      </c>
      <c r="BG27" s="222" t="s">
        <v>10</v>
      </c>
      <c r="BH27" s="222" t="s">
        <v>18</v>
      </c>
      <c r="BI27" s="222" t="s">
        <v>31</v>
      </c>
      <c r="BJ27" s="222" t="s">
        <v>23</v>
      </c>
    </row>
    <row r="28" spans="2:78" ht="19.05" customHeight="1">
      <c r="B28" s="201" t="s">
        <v>13</v>
      </c>
      <c r="C28" s="50">
        <v>1.3332698442931288</v>
      </c>
      <c r="D28" s="84">
        <v>1.3410603956128166</v>
      </c>
      <c r="E28" s="84">
        <v>1.3661529611964622</v>
      </c>
      <c r="F28" s="48">
        <v>1.7313694888802185</v>
      </c>
      <c r="G28" s="229">
        <v>1.6036884835120779</v>
      </c>
      <c r="H28" s="227">
        <v>2.2882169131215706</v>
      </c>
      <c r="I28" s="78">
        <v>2.0910899168664252</v>
      </c>
      <c r="J28" s="229">
        <v>1.7672751142417127</v>
      </c>
      <c r="K28" s="49">
        <v>1.4310461700685395</v>
      </c>
      <c r="L28" s="239">
        <v>1.77</v>
      </c>
      <c r="M28" s="253">
        <v>1.40946201100976</v>
      </c>
      <c r="N28" s="48">
        <v>1.765272279875896</v>
      </c>
      <c r="O28" s="47">
        <v>1.8025399426464566</v>
      </c>
      <c r="R28" s="225" t="s">
        <v>12</v>
      </c>
      <c r="S28" s="225" t="s">
        <v>11</v>
      </c>
      <c r="T28" s="225" t="s">
        <v>14</v>
      </c>
      <c r="U28" s="223" t="s">
        <v>1</v>
      </c>
      <c r="V28" s="223" t="s">
        <v>1</v>
      </c>
      <c r="W28" s="224" t="s">
        <v>42</v>
      </c>
      <c r="X28" s="224" t="s">
        <v>0</v>
      </c>
      <c r="Y28" s="224" t="s">
        <v>4</v>
      </c>
      <c r="Z28" s="224" t="s">
        <v>35</v>
      </c>
      <c r="AA28" s="222" t="s">
        <v>32</v>
      </c>
      <c r="AB28" s="224" t="s">
        <v>23</v>
      </c>
      <c r="AC28" s="222" t="s">
        <v>42</v>
      </c>
      <c r="AD28" s="224" t="s">
        <v>29</v>
      </c>
      <c r="AH28" s="224" t="s">
        <v>23</v>
      </c>
      <c r="AI28" s="223" t="s">
        <v>0</v>
      </c>
      <c r="AJ28" s="224" t="s">
        <v>3</v>
      </c>
      <c r="AK28" s="223" t="s">
        <v>13</v>
      </c>
      <c r="AL28" s="224" t="s">
        <v>33</v>
      </c>
      <c r="AM28" s="224" t="s">
        <v>39</v>
      </c>
      <c r="AN28" s="224" t="s">
        <v>42</v>
      </c>
      <c r="AO28" s="224" t="s">
        <v>4</v>
      </c>
      <c r="AP28" s="222" t="s">
        <v>23</v>
      </c>
      <c r="AQ28" s="222" t="s">
        <v>39</v>
      </c>
      <c r="AR28" s="224" t="s">
        <v>39</v>
      </c>
      <c r="AS28" s="222" t="s">
        <v>31</v>
      </c>
      <c r="AT28" s="222" t="s">
        <v>18</v>
      </c>
      <c r="AX28" s="222" t="s">
        <v>32</v>
      </c>
      <c r="AY28" s="222" t="s">
        <v>53</v>
      </c>
      <c r="AZ28" s="222" t="s">
        <v>22</v>
      </c>
      <c r="BA28" s="222" t="s">
        <v>22</v>
      </c>
      <c r="BB28" s="222" t="s">
        <v>39</v>
      </c>
      <c r="BC28" s="222" t="s">
        <v>53</v>
      </c>
      <c r="BD28" s="222" t="s">
        <v>13</v>
      </c>
      <c r="BE28" s="222" t="s">
        <v>11</v>
      </c>
      <c r="BF28" s="222" t="s">
        <v>44</v>
      </c>
      <c r="BG28" s="222" t="s">
        <v>32</v>
      </c>
      <c r="BH28" s="222" t="s">
        <v>40</v>
      </c>
      <c r="BI28" s="222" t="s">
        <v>42</v>
      </c>
      <c r="BJ28" s="222" t="s">
        <v>18</v>
      </c>
    </row>
    <row r="29" spans="2:78" ht="19.05" customHeight="1">
      <c r="B29" s="201" t="s">
        <v>14</v>
      </c>
      <c r="C29" s="50">
        <v>0.90248008469428487</v>
      </c>
      <c r="D29" s="84">
        <v>0.83318560538911546</v>
      </c>
      <c r="E29" s="81">
        <v>1.5925276455641841</v>
      </c>
      <c r="F29" s="49">
        <v>1.5113814394986638</v>
      </c>
      <c r="G29" s="231">
        <v>1.3903502179467908</v>
      </c>
      <c r="H29" s="231">
        <v>1.0913333082452115</v>
      </c>
      <c r="I29" s="84">
        <v>1.0519592741481008</v>
      </c>
      <c r="J29" s="230">
        <v>1.5697120325902119</v>
      </c>
      <c r="K29" s="48">
        <v>1.6893794346210158</v>
      </c>
      <c r="L29" s="240">
        <v>1.9</v>
      </c>
      <c r="M29" s="250">
        <v>1.7620292380675768</v>
      </c>
      <c r="N29" s="50">
        <v>0.98607659843016615</v>
      </c>
      <c r="O29" s="50">
        <v>1.1860488491305659</v>
      </c>
      <c r="R29" s="225" t="s">
        <v>1</v>
      </c>
      <c r="S29" s="225" t="s">
        <v>9</v>
      </c>
      <c r="T29" s="225" t="s">
        <v>23</v>
      </c>
      <c r="U29" s="223" t="s">
        <v>7</v>
      </c>
      <c r="V29" s="223" t="s">
        <v>123</v>
      </c>
      <c r="W29" s="224" t="s">
        <v>1</v>
      </c>
      <c r="X29" s="223" t="s">
        <v>12</v>
      </c>
      <c r="Y29" s="224" t="s">
        <v>9</v>
      </c>
      <c r="Z29" s="224" t="s">
        <v>39</v>
      </c>
      <c r="AA29" s="224" t="s">
        <v>44</v>
      </c>
      <c r="AB29" s="224" t="s">
        <v>45</v>
      </c>
      <c r="AC29" s="224" t="s">
        <v>16</v>
      </c>
      <c r="AD29" s="224" t="s">
        <v>42</v>
      </c>
      <c r="AE29" s="122" t="s">
        <v>191</v>
      </c>
      <c r="AH29" s="223" t="s">
        <v>21</v>
      </c>
      <c r="AI29" s="223" t="s">
        <v>123</v>
      </c>
      <c r="AJ29" s="224" t="s">
        <v>0</v>
      </c>
      <c r="AK29" s="223" t="s">
        <v>23</v>
      </c>
      <c r="AL29" s="224" t="s">
        <v>32</v>
      </c>
      <c r="AM29" s="224" t="s">
        <v>33</v>
      </c>
      <c r="AN29" s="224" t="s">
        <v>23</v>
      </c>
      <c r="AO29" s="224" t="s">
        <v>9</v>
      </c>
      <c r="AP29" s="222" t="s">
        <v>5</v>
      </c>
      <c r="AQ29" s="222" t="s">
        <v>10</v>
      </c>
      <c r="AR29" s="224" t="s">
        <v>23</v>
      </c>
      <c r="AS29" s="222" t="s">
        <v>42</v>
      </c>
      <c r="AT29" s="224" t="s">
        <v>29</v>
      </c>
      <c r="AU29" s="122" t="s">
        <v>191</v>
      </c>
      <c r="AW29" s="257"/>
      <c r="AX29" s="224" t="s">
        <v>40</v>
      </c>
      <c r="AY29" s="224" t="s">
        <v>25</v>
      </c>
      <c r="AZ29" s="224" t="s">
        <v>123</v>
      </c>
      <c r="BA29" s="224" t="s">
        <v>53</v>
      </c>
      <c r="BB29" s="224" t="s">
        <v>11</v>
      </c>
      <c r="BC29" s="224" t="s">
        <v>3</v>
      </c>
      <c r="BD29" s="224" t="s">
        <v>123</v>
      </c>
      <c r="BE29" s="224" t="s">
        <v>4</v>
      </c>
      <c r="BF29" s="224" t="s">
        <v>35</v>
      </c>
      <c r="BG29" s="224" t="s">
        <v>44</v>
      </c>
      <c r="BH29" s="224" t="s">
        <v>39</v>
      </c>
      <c r="BI29" s="224" t="s">
        <v>16</v>
      </c>
      <c r="BJ29" s="224" t="s">
        <v>29</v>
      </c>
    </row>
    <row r="30" spans="2:78" ht="19.05" customHeight="1">
      <c r="B30" s="201" t="s">
        <v>15</v>
      </c>
      <c r="C30" s="50">
        <v>0.79141473297666909</v>
      </c>
      <c r="D30" s="84">
        <v>1.0031847133757963</v>
      </c>
      <c r="E30" s="84">
        <v>0.88608996977800292</v>
      </c>
      <c r="F30" s="50">
        <v>0.98607791686861757</v>
      </c>
      <c r="G30" s="231">
        <v>1.0668266906702673</v>
      </c>
      <c r="H30" s="231">
        <v>1.0739565535757873</v>
      </c>
      <c r="I30" s="84">
        <v>0.91962182569132978</v>
      </c>
      <c r="J30" s="231">
        <v>0.92907028897289679</v>
      </c>
      <c r="K30" s="50">
        <v>1.3153773880363293</v>
      </c>
      <c r="L30" s="242">
        <v>1.44</v>
      </c>
      <c r="M30" s="254">
        <v>1.3864065344847745</v>
      </c>
      <c r="N30" s="50">
        <v>1.0889539236371062</v>
      </c>
      <c r="O30" s="48">
        <v>1.7853770750716724</v>
      </c>
      <c r="R30" s="225" t="s">
        <v>29</v>
      </c>
      <c r="S30" s="225" t="s">
        <v>20</v>
      </c>
      <c r="T30" s="225" t="s">
        <v>29</v>
      </c>
      <c r="U30" s="223" t="s">
        <v>12</v>
      </c>
      <c r="V30" s="223" t="s">
        <v>53</v>
      </c>
      <c r="W30" s="224" t="s">
        <v>7</v>
      </c>
      <c r="X30" s="223" t="s">
        <v>44</v>
      </c>
      <c r="Y30" s="224" t="s">
        <v>1</v>
      </c>
      <c r="Z30" s="224" t="s">
        <v>42</v>
      </c>
      <c r="AA30" s="224" t="s">
        <v>27</v>
      </c>
      <c r="AB30" s="224" t="s">
        <v>31</v>
      </c>
      <c r="AC30" s="224" t="s">
        <v>35</v>
      </c>
      <c r="AD30" s="224" t="s">
        <v>39</v>
      </c>
      <c r="AH30" s="225" t="s">
        <v>0</v>
      </c>
      <c r="AI30" s="223" t="s">
        <v>23</v>
      </c>
      <c r="AJ30" s="223" t="s">
        <v>32</v>
      </c>
      <c r="AK30" s="223" t="s">
        <v>20</v>
      </c>
      <c r="AL30" s="224" t="s">
        <v>3</v>
      </c>
      <c r="AM30" s="224" t="s">
        <v>16</v>
      </c>
      <c r="AN30" s="224" t="s">
        <v>0</v>
      </c>
      <c r="AO30" s="224" t="s">
        <v>1</v>
      </c>
      <c r="AP30" s="222" t="s">
        <v>44</v>
      </c>
      <c r="AQ30" s="222" t="s">
        <v>32</v>
      </c>
      <c r="AR30" s="224" t="s">
        <v>45</v>
      </c>
      <c r="AS30" s="224" t="s">
        <v>16</v>
      </c>
      <c r="AT30" s="224" t="s">
        <v>42</v>
      </c>
      <c r="AX30" s="224" t="s">
        <v>53</v>
      </c>
      <c r="AY30" s="224" t="s">
        <v>17</v>
      </c>
      <c r="AZ30" s="224" t="s">
        <v>4</v>
      </c>
      <c r="BA30" s="224" t="s">
        <v>9</v>
      </c>
      <c r="BB30" s="224" t="s">
        <v>33</v>
      </c>
      <c r="BC30" s="224" t="s">
        <v>39</v>
      </c>
      <c r="BD30" s="224" t="s">
        <v>29</v>
      </c>
      <c r="BE30" s="224" t="s">
        <v>9</v>
      </c>
      <c r="BF30" s="224" t="s">
        <v>39</v>
      </c>
      <c r="BG30" s="224" t="s">
        <v>27</v>
      </c>
      <c r="BH30" s="224" t="s">
        <v>23</v>
      </c>
      <c r="BI30" s="224" t="s">
        <v>35</v>
      </c>
      <c r="BJ30" s="224" t="s">
        <v>42</v>
      </c>
    </row>
    <row r="31" spans="2:78" ht="19.05" customHeight="1">
      <c r="B31" s="201" t="s">
        <v>16</v>
      </c>
      <c r="C31" s="49">
        <v>1.3967507167536573</v>
      </c>
      <c r="D31" s="84">
        <v>1.3659128851115496</v>
      </c>
      <c r="E31" s="84">
        <v>1.075268817204301</v>
      </c>
      <c r="F31" s="50">
        <v>1.3597824348104304</v>
      </c>
      <c r="G31" s="229">
        <v>1.7915309446254071</v>
      </c>
      <c r="H31" s="228">
        <v>1.8653690186536902</v>
      </c>
      <c r="I31" s="81">
        <v>1.5434606011372869</v>
      </c>
      <c r="J31" s="227">
        <v>2.0368258106566728</v>
      </c>
      <c r="K31" s="45">
        <v>2.5634664682047466</v>
      </c>
      <c r="L31" s="235">
        <v>1.07</v>
      </c>
      <c r="M31" s="250">
        <v>1.7813215709559758</v>
      </c>
      <c r="N31" s="47">
        <v>1.95994887089902</v>
      </c>
      <c r="O31" s="49">
        <v>1.4231077114649116</v>
      </c>
      <c r="R31" s="225" t="s">
        <v>44</v>
      </c>
      <c r="S31" s="225" t="s">
        <v>32</v>
      </c>
      <c r="T31" s="225" t="s">
        <v>25</v>
      </c>
      <c r="U31" s="223" t="s">
        <v>29</v>
      </c>
      <c r="V31" s="223" t="s">
        <v>0</v>
      </c>
      <c r="W31" s="224" t="s">
        <v>123</v>
      </c>
      <c r="X31" s="223" t="s">
        <v>35</v>
      </c>
      <c r="Y31" s="224" t="s">
        <v>30</v>
      </c>
      <c r="Z31" s="224" t="s">
        <v>22</v>
      </c>
      <c r="AA31" s="224" t="s">
        <v>14</v>
      </c>
      <c r="AB31" s="224" t="s">
        <v>12</v>
      </c>
      <c r="AC31" s="224" t="s">
        <v>44</v>
      </c>
      <c r="AD31" s="224" t="s">
        <v>31</v>
      </c>
      <c r="AH31" s="225" t="s">
        <v>4</v>
      </c>
      <c r="AI31" s="223" t="s">
        <v>4</v>
      </c>
      <c r="AJ31" s="223" t="s">
        <v>33</v>
      </c>
      <c r="AK31" s="223" t="s">
        <v>1</v>
      </c>
      <c r="AL31" s="223" t="s">
        <v>16</v>
      </c>
      <c r="AM31" s="224" t="s">
        <v>42</v>
      </c>
      <c r="AN31" s="223" t="s">
        <v>12</v>
      </c>
      <c r="AO31" s="224" t="s">
        <v>30</v>
      </c>
      <c r="AP31" s="224" t="s">
        <v>35</v>
      </c>
      <c r="AQ31" s="224" t="s">
        <v>44</v>
      </c>
      <c r="AR31" s="224" t="s">
        <v>31</v>
      </c>
      <c r="AS31" s="224" t="s">
        <v>35</v>
      </c>
      <c r="AT31" s="224" t="s">
        <v>39</v>
      </c>
      <c r="AX31" s="224" t="s">
        <v>23</v>
      </c>
      <c r="AY31" s="223" t="s">
        <v>0</v>
      </c>
      <c r="AZ31" s="224" t="s">
        <v>9</v>
      </c>
      <c r="BA31" s="224" t="s">
        <v>0</v>
      </c>
      <c r="BB31" s="224" t="s">
        <v>32</v>
      </c>
      <c r="BC31" s="224" t="s">
        <v>33</v>
      </c>
      <c r="BD31" s="224" t="s">
        <v>11</v>
      </c>
      <c r="BE31" s="224" t="s">
        <v>1</v>
      </c>
      <c r="BF31" s="224" t="s">
        <v>42</v>
      </c>
      <c r="BG31" s="224" t="s">
        <v>14</v>
      </c>
      <c r="BH31" s="224" t="s">
        <v>45</v>
      </c>
      <c r="BI31" s="224" t="s">
        <v>44</v>
      </c>
      <c r="BJ31" s="224" t="s">
        <v>39</v>
      </c>
    </row>
    <row r="32" spans="2:78" ht="19.05" customHeight="1">
      <c r="B32" s="201" t="s">
        <v>17</v>
      </c>
      <c r="C32" s="50">
        <v>1.1047282368537341</v>
      </c>
      <c r="D32" s="80">
        <v>1.8045319925614711</v>
      </c>
      <c r="E32" s="84">
        <v>0.67614204617486717</v>
      </c>
      <c r="F32" s="50">
        <v>0.89647812166488794</v>
      </c>
      <c r="G32" s="231">
        <v>1.3273199554705564</v>
      </c>
      <c r="H32" s="231">
        <v>1.122334455667789</v>
      </c>
      <c r="I32" s="84">
        <v>1.2985497096501213</v>
      </c>
      <c r="J32" s="231">
        <v>1.2090350477924443</v>
      </c>
      <c r="K32" s="49">
        <v>1.5060889022763457</v>
      </c>
      <c r="L32" s="235">
        <v>1.33</v>
      </c>
      <c r="M32" s="254">
        <v>1.3908205841446453</v>
      </c>
      <c r="N32" s="50">
        <v>0.97636024734459603</v>
      </c>
      <c r="O32" s="50">
        <v>1.329606406285412</v>
      </c>
      <c r="R32" s="225" t="s">
        <v>16</v>
      </c>
      <c r="S32" s="225" t="s">
        <v>29</v>
      </c>
      <c r="T32" s="225" t="s">
        <v>11</v>
      </c>
      <c r="U32" s="223" t="s">
        <v>33</v>
      </c>
      <c r="V32" s="223" t="s">
        <v>29</v>
      </c>
      <c r="W32" s="223" t="s">
        <v>5</v>
      </c>
      <c r="X32" s="223" t="s">
        <v>31</v>
      </c>
      <c r="Y32" s="224" t="s">
        <v>44</v>
      </c>
      <c r="Z32" s="224" t="s">
        <v>10</v>
      </c>
      <c r="AA32" s="224" t="s">
        <v>12</v>
      </c>
      <c r="AB32" s="224" t="s">
        <v>22</v>
      </c>
      <c r="AC32" s="224" t="s">
        <v>40</v>
      </c>
      <c r="AD32" s="224" t="s">
        <v>37</v>
      </c>
      <c r="AH32" s="225" t="s">
        <v>33</v>
      </c>
      <c r="AI32" s="225" t="s">
        <v>42</v>
      </c>
      <c r="AJ32" s="223" t="s">
        <v>12</v>
      </c>
      <c r="AK32" s="223" t="s">
        <v>7</v>
      </c>
      <c r="AL32" s="223" t="s">
        <v>1</v>
      </c>
      <c r="AM32" s="224" t="s">
        <v>1</v>
      </c>
      <c r="AN32" s="223" t="s">
        <v>44</v>
      </c>
      <c r="AO32" s="224" t="s">
        <v>44</v>
      </c>
      <c r="AP32" s="224" t="s">
        <v>39</v>
      </c>
      <c r="AQ32" s="224" t="s">
        <v>27</v>
      </c>
      <c r="AR32" s="224" t="s">
        <v>12</v>
      </c>
      <c r="AS32" s="224" t="s">
        <v>44</v>
      </c>
      <c r="AT32" s="224" t="s">
        <v>31</v>
      </c>
      <c r="AX32" s="223" t="s">
        <v>21</v>
      </c>
      <c r="AY32" s="223" t="s">
        <v>123</v>
      </c>
      <c r="AZ32" s="224" t="s">
        <v>53</v>
      </c>
      <c r="BA32" s="224" t="s">
        <v>3</v>
      </c>
      <c r="BB32" s="224" t="s">
        <v>3</v>
      </c>
      <c r="BC32" s="224" t="s">
        <v>16</v>
      </c>
      <c r="BD32" s="224" t="s">
        <v>3</v>
      </c>
      <c r="BE32" s="224" t="s">
        <v>30</v>
      </c>
      <c r="BF32" s="224" t="s">
        <v>22</v>
      </c>
      <c r="BG32" s="224" t="s">
        <v>12</v>
      </c>
      <c r="BH32" s="224" t="s">
        <v>31</v>
      </c>
      <c r="BI32" s="224" t="s">
        <v>40</v>
      </c>
      <c r="BJ32" s="224" t="s">
        <v>31</v>
      </c>
      <c r="BK32" s="122" t="s">
        <v>191</v>
      </c>
    </row>
    <row r="33" spans="2:78" ht="19.05" customHeight="1">
      <c r="B33" s="201" t="s">
        <v>18</v>
      </c>
      <c r="C33" s="45">
        <v>2.7262673285152128</v>
      </c>
      <c r="D33" s="77">
        <v>2.6296262546051006</v>
      </c>
      <c r="E33" s="77">
        <v>2.8462617759069953</v>
      </c>
      <c r="F33" s="45">
        <v>2.6273074912652343</v>
      </c>
      <c r="G33" s="226">
        <v>2.4549469237732122</v>
      </c>
      <c r="H33" s="232">
        <v>2.76464571065218</v>
      </c>
      <c r="I33" s="78">
        <v>2.1935646123538208</v>
      </c>
      <c r="J33" s="226">
        <v>2.462677222322708</v>
      </c>
      <c r="K33" s="45">
        <v>2.5505556567680818</v>
      </c>
      <c r="L33" s="236">
        <v>2.4500000000000002</v>
      </c>
      <c r="M33" s="245">
        <v>2.0880655765459442</v>
      </c>
      <c r="N33" s="45">
        <v>2.6581528726831452</v>
      </c>
      <c r="O33" s="46">
        <v>2.0042102834731956</v>
      </c>
      <c r="R33" s="129" t="s">
        <v>35</v>
      </c>
      <c r="S33" s="225" t="s">
        <v>35</v>
      </c>
      <c r="T33" s="225" t="s">
        <v>7</v>
      </c>
      <c r="U33" s="223" t="s">
        <v>32</v>
      </c>
      <c r="V33" s="223" t="s">
        <v>13</v>
      </c>
      <c r="W33" s="223" t="s">
        <v>11</v>
      </c>
      <c r="X33" s="223" t="s">
        <v>7</v>
      </c>
      <c r="Y33" s="224" t="s">
        <v>29</v>
      </c>
      <c r="Z33" s="223" t="s">
        <v>0</v>
      </c>
      <c r="AA33" s="223" t="s">
        <v>0</v>
      </c>
      <c r="AB33" s="224" t="s">
        <v>7</v>
      </c>
      <c r="AC33" s="256" t="s">
        <v>52</v>
      </c>
      <c r="AD33" s="224" t="s">
        <v>25</v>
      </c>
      <c r="AH33" s="225" t="s">
        <v>123</v>
      </c>
      <c r="AI33" s="225" t="s">
        <v>11</v>
      </c>
      <c r="AJ33" s="225" t="s">
        <v>14</v>
      </c>
      <c r="AK33" s="223" t="s">
        <v>12</v>
      </c>
      <c r="AL33" s="223" t="s">
        <v>123</v>
      </c>
      <c r="AM33" s="224" t="s">
        <v>7</v>
      </c>
      <c r="AN33" s="223" t="s">
        <v>35</v>
      </c>
      <c r="AO33" s="224" t="s">
        <v>29</v>
      </c>
      <c r="AP33" s="224" t="s">
        <v>42</v>
      </c>
      <c r="AQ33" s="224" t="s">
        <v>14</v>
      </c>
      <c r="AR33" s="224" t="s">
        <v>22</v>
      </c>
      <c r="AS33" s="224" t="s">
        <v>40</v>
      </c>
      <c r="AT33" s="224" t="s">
        <v>37</v>
      </c>
      <c r="AX33" s="225" t="s">
        <v>0</v>
      </c>
      <c r="AY33" s="223" t="s">
        <v>23</v>
      </c>
      <c r="AZ33" s="224" t="s">
        <v>20</v>
      </c>
      <c r="BA33" s="224" t="s">
        <v>123</v>
      </c>
      <c r="BB33" s="223" t="s">
        <v>16</v>
      </c>
      <c r="BC33" s="224" t="s">
        <v>42</v>
      </c>
      <c r="BD33" s="224" t="s">
        <v>42</v>
      </c>
      <c r="BE33" s="224" t="s">
        <v>44</v>
      </c>
      <c r="BF33" s="224" t="s">
        <v>10</v>
      </c>
      <c r="BG33" s="223" t="s">
        <v>0</v>
      </c>
      <c r="BH33" s="224" t="s">
        <v>12</v>
      </c>
      <c r="BI33" s="256" t="s">
        <v>52</v>
      </c>
      <c r="BJ33" s="224" t="s">
        <v>37</v>
      </c>
    </row>
    <row r="34" spans="2:78" ht="19.05" customHeight="1">
      <c r="B34" s="201" t="s">
        <v>19</v>
      </c>
      <c r="C34" s="50">
        <v>1.104699093157461</v>
      </c>
      <c r="D34" s="84">
        <v>1.053740779768177</v>
      </c>
      <c r="E34" s="84">
        <v>1.0504201680672269</v>
      </c>
      <c r="F34" s="50">
        <v>1.2884522467386053</v>
      </c>
      <c r="G34" s="230">
        <v>1.48997854789922</v>
      </c>
      <c r="H34" s="230">
        <v>1.4673115591543937</v>
      </c>
      <c r="I34" s="81">
        <v>1.405962723962652</v>
      </c>
      <c r="J34" s="230">
        <v>1.5477798752829395</v>
      </c>
      <c r="K34" s="49">
        <v>1.4812540079662564</v>
      </c>
      <c r="L34" s="242">
        <v>1.58</v>
      </c>
      <c r="M34" s="253">
        <v>1.537512544076894</v>
      </c>
      <c r="N34" s="49">
        <v>1.4372509309466257</v>
      </c>
      <c r="O34" s="48">
        <v>1.6463803424090446</v>
      </c>
      <c r="R34" s="129" t="s">
        <v>13</v>
      </c>
      <c r="S34" s="225" t="s">
        <v>44</v>
      </c>
      <c r="T34" s="225" t="s">
        <v>42</v>
      </c>
      <c r="U34" s="223" t="s">
        <v>11</v>
      </c>
      <c r="V34" s="223" t="s">
        <v>21</v>
      </c>
      <c r="W34" s="223" t="s">
        <v>44</v>
      </c>
      <c r="X34" s="223" t="s">
        <v>53</v>
      </c>
      <c r="Y34" s="223" t="s">
        <v>13</v>
      </c>
      <c r="Z34" s="223" t="s">
        <v>12</v>
      </c>
      <c r="AA34" s="223" t="s">
        <v>29</v>
      </c>
      <c r="AB34" s="224" t="s">
        <v>24</v>
      </c>
      <c r="AC34" s="224" t="s">
        <v>30</v>
      </c>
      <c r="AD34" s="224" t="s">
        <v>13</v>
      </c>
      <c r="AH34" s="225" t="s">
        <v>42</v>
      </c>
      <c r="AI34" s="225" t="s">
        <v>9</v>
      </c>
      <c r="AJ34" s="225" t="s">
        <v>23</v>
      </c>
      <c r="AK34" s="223" t="s">
        <v>29</v>
      </c>
      <c r="AL34" s="223" t="s">
        <v>53</v>
      </c>
      <c r="AM34" s="224" t="s">
        <v>123</v>
      </c>
      <c r="AN34" s="223" t="s">
        <v>31</v>
      </c>
      <c r="AO34" s="223" t="s">
        <v>13</v>
      </c>
      <c r="AP34" s="224" t="s">
        <v>22</v>
      </c>
      <c r="AQ34" s="224" t="s">
        <v>12</v>
      </c>
      <c r="AR34" s="224" t="s">
        <v>7</v>
      </c>
      <c r="AS34" s="256" t="s">
        <v>52</v>
      </c>
      <c r="AT34" s="224" t="s">
        <v>25</v>
      </c>
      <c r="AX34" s="225" t="s">
        <v>4</v>
      </c>
      <c r="AY34" s="223" t="s">
        <v>4</v>
      </c>
      <c r="AZ34" s="224" t="s">
        <v>3</v>
      </c>
      <c r="BA34" s="223" t="s">
        <v>4</v>
      </c>
      <c r="BB34" s="223" t="s">
        <v>1</v>
      </c>
      <c r="BC34" s="224" t="s">
        <v>1</v>
      </c>
      <c r="BD34" s="224" t="s">
        <v>23</v>
      </c>
      <c r="BE34" s="224" t="s">
        <v>29</v>
      </c>
      <c r="BF34" s="223" t="s">
        <v>0</v>
      </c>
      <c r="BG34" s="223" t="s">
        <v>29</v>
      </c>
      <c r="BH34" s="224" t="s">
        <v>22</v>
      </c>
      <c r="BI34" s="224" t="s">
        <v>30</v>
      </c>
      <c r="BJ34" s="224" t="s">
        <v>25</v>
      </c>
    </row>
    <row r="35" spans="2:78" ht="19.05" customHeight="1">
      <c r="B35" s="201" t="s">
        <v>20</v>
      </c>
      <c r="C35" s="50">
        <v>1.3299091993029442</v>
      </c>
      <c r="D35" s="81">
        <v>1.5242148855400897</v>
      </c>
      <c r="E35" s="80">
        <v>1.8453967603034651</v>
      </c>
      <c r="F35" s="48">
        <v>1.6858329821181288</v>
      </c>
      <c r="G35" s="227">
        <v>2.1397465455148201</v>
      </c>
      <c r="H35" s="232">
        <v>2.4257307139434596</v>
      </c>
      <c r="I35" s="77">
        <v>2.4956919603066137</v>
      </c>
      <c r="J35" s="227">
        <v>2.2903453136011276</v>
      </c>
      <c r="K35" s="39"/>
      <c r="L35" s="184"/>
      <c r="M35" s="244">
        <v>2.4254401724757457</v>
      </c>
      <c r="N35" s="46">
        <v>2.3268192532887233</v>
      </c>
      <c r="O35" s="45">
        <v>2.8250341487644359</v>
      </c>
      <c r="R35" s="129" t="s">
        <v>20</v>
      </c>
      <c r="S35" s="225" t="s">
        <v>1</v>
      </c>
      <c r="T35" s="225" t="s">
        <v>34</v>
      </c>
      <c r="U35" s="225" t="s">
        <v>14</v>
      </c>
      <c r="V35" s="225" t="s">
        <v>31</v>
      </c>
      <c r="W35" s="223" t="s">
        <v>35</v>
      </c>
      <c r="X35" s="223" t="s">
        <v>40</v>
      </c>
      <c r="Y35" s="223" t="s">
        <v>0</v>
      </c>
      <c r="Z35" s="223" t="s">
        <v>32</v>
      </c>
      <c r="AA35" s="223" t="s">
        <v>13</v>
      </c>
      <c r="AB35" s="224" t="s">
        <v>30</v>
      </c>
      <c r="AC35" s="224" t="s">
        <v>29</v>
      </c>
      <c r="AD35" s="224" t="s">
        <v>2</v>
      </c>
      <c r="AH35" s="225" t="s">
        <v>11</v>
      </c>
      <c r="AI35" s="225" t="s">
        <v>20</v>
      </c>
      <c r="AJ35" s="225" t="s">
        <v>29</v>
      </c>
      <c r="AK35" s="223" t="s">
        <v>33</v>
      </c>
      <c r="AL35" s="223" t="s">
        <v>0</v>
      </c>
      <c r="AM35" s="223" t="s">
        <v>5</v>
      </c>
      <c r="AN35" s="223" t="s">
        <v>7</v>
      </c>
      <c r="AO35" s="223" t="s">
        <v>0</v>
      </c>
      <c r="AP35" s="224" t="s">
        <v>10</v>
      </c>
      <c r="AQ35" s="223" t="s">
        <v>0</v>
      </c>
      <c r="AR35" s="224" t="s">
        <v>24</v>
      </c>
      <c r="AS35" s="224" t="s">
        <v>30</v>
      </c>
      <c r="AT35" s="224" t="s">
        <v>13</v>
      </c>
      <c r="AX35" s="225" t="s">
        <v>33</v>
      </c>
      <c r="AY35" s="225" t="s">
        <v>42</v>
      </c>
      <c r="AZ35" s="224" t="s">
        <v>0</v>
      </c>
      <c r="BA35" s="223" t="s">
        <v>13</v>
      </c>
      <c r="BB35" s="223" t="s">
        <v>123</v>
      </c>
      <c r="BC35" s="224" t="s">
        <v>7</v>
      </c>
      <c r="BD35" s="224" t="s">
        <v>0</v>
      </c>
      <c r="BE35" s="223" t="s">
        <v>13</v>
      </c>
      <c r="BF35" s="223" t="s">
        <v>12</v>
      </c>
      <c r="BG35" s="223" t="s">
        <v>13</v>
      </c>
      <c r="BH35" s="224" t="s">
        <v>7</v>
      </c>
      <c r="BI35" s="224" t="s">
        <v>29</v>
      </c>
      <c r="BJ35" s="224" t="s">
        <v>13</v>
      </c>
    </row>
    <row r="36" spans="2:78" ht="19.05" customHeight="1">
      <c r="B36" s="201" t="s">
        <v>53</v>
      </c>
      <c r="C36" s="47">
        <v>1.9056159623360609</v>
      </c>
      <c r="D36" s="78">
        <v>1.9994943807313095</v>
      </c>
      <c r="E36" s="80">
        <v>1.8997411602669136</v>
      </c>
      <c r="F36" s="47">
        <v>1.9804996953077389</v>
      </c>
      <c r="G36" s="229">
        <v>1.737974748249246</v>
      </c>
      <c r="H36" s="227">
        <v>2.0459256467547853</v>
      </c>
      <c r="I36" s="79">
        <v>1.6156828953037485</v>
      </c>
      <c r="J36" s="229">
        <v>1.6568679850347408</v>
      </c>
      <c r="K36" s="49">
        <v>1.573521432447097</v>
      </c>
      <c r="L36" s="235">
        <v>1.21</v>
      </c>
      <c r="M36" s="253">
        <v>1.4645259275330873</v>
      </c>
      <c r="N36" s="47">
        <v>1.8696804799776756</v>
      </c>
      <c r="O36" s="39"/>
      <c r="R36" s="129" t="s">
        <v>39</v>
      </c>
      <c r="S36" s="129" t="s">
        <v>16</v>
      </c>
      <c r="T36" s="258" t="s">
        <v>50</v>
      </c>
      <c r="U36" s="225" t="s">
        <v>41</v>
      </c>
      <c r="V36" s="225" t="s">
        <v>42</v>
      </c>
      <c r="W36" s="223" t="s">
        <v>41</v>
      </c>
      <c r="X36" s="225" t="s">
        <v>16</v>
      </c>
      <c r="Y36" s="223" t="s">
        <v>12</v>
      </c>
      <c r="Z36" s="223" t="s">
        <v>7</v>
      </c>
      <c r="AA36" s="223" t="s">
        <v>22</v>
      </c>
      <c r="AB36" s="224" t="s">
        <v>35</v>
      </c>
      <c r="AC36" s="224" t="s">
        <v>53</v>
      </c>
      <c r="AD36" s="223" t="s">
        <v>15</v>
      </c>
      <c r="AH36" s="225" t="s">
        <v>12</v>
      </c>
      <c r="AI36" s="225" t="s">
        <v>32</v>
      </c>
      <c r="AJ36" s="225" t="s">
        <v>25</v>
      </c>
      <c r="AK36" s="223" t="s">
        <v>32</v>
      </c>
      <c r="AL36" s="223" t="s">
        <v>29</v>
      </c>
      <c r="AM36" s="223" t="s">
        <v>11</v>
      </c>
      <c r="AN36" s="223" t="s">
        <v>53</v>
      </c>
      <c r="AO36" s="223" t="s">
        <v>12</v>
      </c>
      <c r="AP36" s="223" t="s">
        <v>0</v>
      </c>
      <c r="AQ36" s="223" t="s">
        <v>29</v>
      </c>
      <c r="AR36" s="224" t="s">
        <v>30</v>
      </c>
      <c r="AS36" s="224" t="s">
        <v>29</v>
      </c>
      <c r="AT36" s="224" t="s">
        <v>2</v>
      </c>
      <c r="AX36" s="225" t="s">
        <v>123</v>
      </c>
      <c r="AY36" s="225" t="s">
        <v>11</v>
      </c>
      <c r="AZ36" s="223" t="s">
        <v>32</v>
      </c>
      <c r="BA36" s="223" t="s">
        <v>23</v>
      </c>
      <c r="BB36" s="223" t="s">
        <v>53</v>
      </c>
      <c r="BC36" s="224" t="s">
        <v>123</v>
      </c>
      <c r="BD36" s="223" t="s">
        <v>12</v>
      </c>
      <c r="BE36" s="223" t="s">
        <v>0</v>
      </c>
      <c r="BF36" s="223" t="s">
        <v>32</v>
      </c>
      <c r="BG36" s="223" t="s">
        <v>22</v>
      </c>
      <c r="BH36" s="224" t="s">
        <v>24</v>
      </c>
      <c r="BI36" s="224" t="s">
        <v>53</v>
      </c>
      <c r="BJ36" s="224" t="s">
        <v>2</v>
      </c>
      <c r="BN36" s="140">
        <v>2007</v>
      </c>
      <c r="BO36" s="140">
        <v>2008</v>
      </c>
      <c r="BP36" s="140">
        <v>2009</v>
      </c>
      <c r="BQ36" s="140">
        <v>2010</v>
      </c>
      <c r="BR36" s="140">
        <v>2011</v>
      </c>
      <c r="BS36" s="140">
        <v>2012</v>
      </c>
      <c r="BT36" s="140">
        <v>2013</v>
      </c>
      <c r="BU36" s="140">
        <v>2014</v>
      </c>
      <c r="BV36" s="140">
        <v>2015</v>
      </c>
      <c r="BW36" s="140">
        <v>2016</v>
      </c>
      <c r="BX36" s="220">
        <v>2017</v>
      </c>
      <c r="BY36" s="140">
        <v>2018</v>
      </c>
      <c r="BZ36" s="140">
        <v>2019</v>
      </c>
    </row>
    <row r="37" spans="2:78" ht="19.05" customHeight="1">
      <c r="B37" s="201" t="s">
        <v>21</v>
      </c>
      <c r="C37" s="48">
        <v>1.6442081839535172</v>
      </c>
      <c r="D37" s="84">
        <v>0.76390367299913597</v>
      </c>
      <c r="E37" s="84">
        <v>1.1673700819724706</v>
      </c>
      <c r="F37" s="50">
        <v>1.3172800800906288</v>
      </c>
      <c r="G37" s="229">
        <v>1.6017155564968759</v>
      </c>
      <c r="H37" s="231">
        <v>1.3404646050321041</v>
      </c>
      <c r="I37" s="84">
        <v>1.2150019359920958</v>
      </c>
      <c r="J37" s="229">
        <v>1.663583491928293</v>
      </c>
      <c r="K37" s="48">
        <v>1.620897521768252</v>
      </c>
      <c r="L37" s="235">
        <v>1.34</v>
      </c>
      <c r="M37" s="252">
        <v>1.5596532876939215</v>
      </c>
      <c r="N37" s="50">
        <v>1.3076393668272539</v>
      </c>
      <c r="O37" s="50">
        <v>1.2737961926091825</v>
      </c>
      <c r="R37" s="259" t="s">
        <v>50</v>
      </c>
      <c r="S37" s="129" t="s">
        <v>13</v>
      </c>
      <c r="T37" s="129" t="s">
        <v>13</v>
      </c>
      <c r="U37" s="225" t="s">
        <v>54</v>
      </c>
      <c r="V37" s="225" t="s">
        <v>44</v>
      </c>
      <c r="W37" s="225" t="s">
        <v>29</v>
      </c>
      <c r="X37" s="225" t="s">
        <v>27</v>
      </c>
      <c r="Y37" s="223" t="s">
        <v>27</v>
      </c>
      <c r="Z37" s="260" t="s">
        <v>50</v>
      </c>
      <c r="AA37" s="223" t="s">
        <v>7</v>
      </c>
      <c r="AB37" s="224" t="s">
        <v>42</v>
      </c>
      <c r="AC37" s="224" t="s">
        <v>39</v>
      </c>
      <c r="AD37" s="223" t="s">
        <v>0</v>
      </c>
      <c r="AE37" s="124" t="s">
        <v>192</v>
      </c>
      <c r="AH37" s="225" t="s">
        <v>1</v>
      </c>
      <c r="AI37" s="225" t="s">
        <v>29</v>
      </c>
      <c r="AJ37" s="225" t="s">
        <v>11</v>
      </c>
      <c r="AK37" s="223" t="s">
        <v>11</v>
      </c>
      <c r="AL37" s="223" t="s">
        <v>13</v>
      </c>
      <c r="AM37" s="223" t="s">
        <v>44</v>
      </c>
      <c r="AN37" s="223" t="s">
        <v>40</v>
      </c>
      <c r="AO37" s="223" t="s">
        <v>27</v>
      </c>
      <c r="AP37" s="223" t="s">
        <v>12</v>
      </c>
      <c r="AQ37" s="223" t="s">
        <v>13</v>
      </c>
      <c r="AR37" s="224" t="s">
        <v>35</v>
      </c>
      <c r="AS37" s="224" t="s">
        <v>53</v>
      </c>
      <c r="AT37" s="223" t="s">
        <v>15</v>
      </c>
      <c r="AU37" s="124" t="s">
        <v>192</v>
      </c>
      <c r="AX37" s="225" t="s">
        <v>42</v>
      </c>
      <c r="AY37" s="225" t="s">
        <v>9</v>
      </c>
      <c r="AZ37" s="223" t="s">
        <v>33</v>
      </c>
      <c r="BA37" s="223" t="s">
        <v>20</v>
      </c>
      <c r="BB37" s="223" t="s">
        <v>0</v>
      </c>
      <c r="BC37" s="223" t="s">
        <v>5</v>
      </c>
      <c r="BD37" s="223" t="s">
        <v>44</v>
      </c>
      <c r="BE37" s="223" t="s">
        <v>12</v>
      </c>
      <c r="BF37" s="223" t="s">
        <v>7</v>
      </c>
      <c r="BG37" s="223" t="s">
        <v>7</v>
      </c>
      <c r="BH37" s="224" t="s">
        <v>30</v>
      </c>
      <c r="BI37" s="224" t="s">
        <v>39</v>
      </c>
      <c r="BJ37" s="223" t="s">
        <v>15</v>
      </c>
      <c r="BK37" s="124" t="s">
        <v>192</v>
      </c>
      <c r="BM37" t="s">
        <v>414</v>
      </c>
      <c r="BN37">
        <f>SUM(BN17:BN18)</f>
        <v>34</v>
      </c>
      <c r="BO37">
        <f t="shared" ref="BO37:BZ37" si="0">SUM(BO17:BO18)</f>
        <v>32</v>
      </c>
      <c r="BP37">
        <f t="shared" si="0"/>
        <v>31</v>
      </c>
      <c r="BQ37">
        <f t="shared" si="0"/>
        <v>26</v>
      </c>
      <c r="BR37">
        <f t="shared" si="0"/>
        <v>25</v>
      </c>
      <c r="BS37">
        <f t="shared" si="0"/>
        <v>24</v>
      </c>
      <c r="BT37">
        <f t="shared" si="0"/>
        <v>26</v>
      </c>
      <c r="BU37">
        <f t="shared" si="0"/>
        <v>22</v>
      </c>
      <c r="BV37">
        <f t="shared" si="0"/>
        <v>18</v>
      </c>
      <c r="BW37">
        <f t="shared" si="0"/>
        <v>22</v>
      </c>
      <c r="BX37">
        <f t="shared" si="0"/>
        <v>13</v>
      </c>
      <c r="BY37">
        <f t="shared" si="0"/>
        <v>17</v>
      </c>
      <c r="BZ37">
        <f t="shared" si="0"/>
        <v>20</v>
      </c>
    </row>
    <row r="38" spans="2:78" ht="19.05" customHeight="1">
      <c r="B38" s="201" t="s">
        <v>22</v>
      </c>
      <c r="C38" s="50">
        <v>0.93656875266070672</v>
      </c>
      <c r="D38" s="84">
        <v>0.82624142774518716</v>
      </c>
      <c r="E38" s="78">
        <v>2.1373001624348125</v>
      </c>
      <c r="F38" s="46">
        <v>2</v>
      </c>
      <c r="G38" s="226">
        <v>2.4242424242424243</v>
      </c>
      <c r="H38" s="231">
        <v>1.2044046799724708</v>
      </c>
      <c r="I38" s="84">
        <v>0.83892617449664431</v>
      </c>
      <c r="J38" s="227">
        <v>2.2477522477522478</v>
      </c>
      <c r="K38" s="47">
        <v>1.8778576094056172</v>
      </c>
      <c r="L38" s="239">
        <v>1.74</v>
      </c>
      <c r="M38" s="247">
        <v>1.9090593543908365</v>
      </c>
      <c r="N38" s="50">
        <v>1.0644903752328574</v>
      </c>
      <c r="O38" s="50">
        <v>1.1108025548458762</v>
      </c>
      <c r="R38" s="129" t="s">
        <v>41</v>
      </c>
      <c r="S38" s="129" t="s">
        <v>34</v>
      </c>
      <c r="T38" s="129" t="s">
        <v>39</v>
      </c>
      <c r="U38" s="225" t="s">
        <v>42</v>
      </c>
      <c r="V38" s="258" t="s">
        <v>50</v>
      </c>
      <c r="W38" s="258" t="s">
        <v>50</v>
      </c>
      <c r="X38" s="225" t="s">
        <v>30</v>
      </c>
      <c r="Y38" s="223" t="s">
        <v>24</v>
      </c>
      <c r="Z38" s="223" t="s">
        <v>14</v>
      </c>
      <c r="AA38" s="260" t="s">
        <v>50</v>
      </c>
      <c r="AB38" s="224" t="s">
        <v>44</v>
      </c>
      <c r="AC38" s="223" t="s">
        <v>13</v>
      </c>
      <c r="AD38" s="260" t="s">
        <v>50</v>
      </c>
      <c r="AH38" s="225" t="s">
        <v>29</v>
      </c>
      <c r="AI38" s="225" t="s">
        <v>35</v>
      </c>
      <c r="AJ38" s="225" t="s">
        <v>7</v>
      </c>
      <c r="AK38" s="225" t="s">
        <v>14</v>
      </c>
      <c r="AL38" s="223" t="s">
        <v>21</v>
      </c>
      <c r="AM38" s="223" t="s">
        <v>35</v>
      </c>
      <c r="AN38" s="225" t="s">
        <v>16</v>
      </c>
      <c r="AO38" s="223" t="s">
        <v>24</v>
      </c>
      <c r="AP38" s="223" t="s">
        <v>32</v>
      </c>
      <c r="AQ38" s="223" t="s">
        <v>22</v>
      </c>
      <c r="AR38" s="224" t="s">
        <v>42</v>
      </c>
      <c r="AS38" s="224" t="s">
        <v>39</v>
      </c>
      <c r="AT38" s="223" t="s">
        <v>0</v>
      </c>
      <c r="AX38" s="225" t="s">
        <v>11</v>
      </c>
      <c r="AY38" s="225" t="s">
        <v>20</v>
      </c>
      <c r="AZ38" s="223" t="s">
        <v>12</v>
      </c>
      <c r="BA38" s="223" t="s">
        <v>1</v>
      </c>
      <c r="BB38" s="223" t="s">
        <v>29</v>
      </c>
      <c r="BC38" s="223" t="s">
        <v>11</v>
      </c>
      <c r="BD38" s="223" t="s">
        <v>35</v>
      </c>
      <c r="BE38" s="223" t="s">
        <v>27</v>
      </c>
      <c r="BF38" s="223" t="s">
        <v>50</v>
      </c>
      <c r="BG38" s="223" t="s">
        <v>50</v>
      </c>
      <c r="BH38" s="224" t="s">
        <v>35</v>
      </c>
      <c r="BI38" s="223" t="s">
        <v>13</v>
      </c>
      <c r="BJ38" s="223" t="s">
        <v>0</v>
      </c>
      <c r="BM38" t="s">
        <v>415</v>
      </c>
      <c r="BN38">
        <f>SUM(BN15:BN16)</f>
        <v>4</v>
      </c>
      <c r="BO38">
        <f t="shared" ref="BO38:BZ38" si="1">SUM(BO15:BO16)</f>
        <v>6</v>
      </c>
      <c r="BP38">
        <f t="shared" si="1"/>
        <v>10</v>
      </c>
      <c r="BQ38">
        <f t="shared" si="1"/>
        <v>16</v>
      </c>
      <c r="BR38">
        <f t="shared" si="1"/>
        <v>12</v>
      </c>
      <c r="BS38">
        <f t="shared" si="1"/>
        <v>13</v>
      </c>
      <c r="BT38">
        <f t="shared" si="1"/>
        <v>14</v>
      </c>
      <c r="BU38">
        <f t="shared" si="1"/>
        <v>14</v>
      </c>
      <c r="BV38">
        <f t="shared" si="1"/>
        <v>15</v>
      </c>
      <c r="BW38">
        <f t="shared" si="1"/>
        <v>11</v>
      </c>
      <c r="BX38">
        <f t="shared" si="1"/>
        <v>23</v>
      </c>
      <c r="BY38">
        <f t="shared" si="1"/>
        <v>17</v>
      </c>
      <c r="BZ38">
        <f t="shared" si="1"/>
        <v>15</v>
      </c>
    </row>
    <row r="39" spans="2:78" ht="19.05" customHeight="1">
      <c r="B39" s="201" t="s">
        <v>23</v>
      </c>
      <c r="C39" s="47">
        <v>1.859219871341985</v>
      </c>
      <c r="D39" s="79">
        <v>1.5982753493904251</v>
      </c>
      <c r="E39" s="81">
        <v>1.5918261577758857</v>
      </c>
      <c r="F39" s="48">
        <v>1.6897730327585545</v>
      </c>
      <c r="G39" s="227">
        <v>2.2380860505498745</v>
      </c>
      <c r="H39" s="231">
        <v>1.3777794787400972</v>
      </c>
      <c r="I39" s="80">
        <v>1.8662400975015234</v>
      </c>
      <c r="J39" s="226">
        <v>2.6709203546388691</v>
      </c>
      <c r="K39" s="46">
        <v>2.1876969854277131</v>
      </c>
      <c r="L39" s="237">
        <v>2.2999999999999998</v>
      </c>
      <c r="M39" s="247">
        <v>1.9528258538826773</v>
      </c>
      <c r="N39" s="46">
        <v>2.2916181154354072</v>
      </c>
      <c r="O39" s="46">
        <v>2.0375549340791048</v>
      </c>
      <c r="R39" s="129" t="s">
        <v>9</v>
      </c>
      <c r="S39" s="259" t="s">
        <v>50</v>
      </c>
      <c r="T39" s="129" t="s">
        <v>44</v>
      </c>
      <c r="U39" s="258" t="s">
        <v>50</v>
      </c>
      <c r="V39" s="225" t="s">
        <v>19</v>
      </c>
      <c r="W39" s="225" t="s">
        <v>31</v>
      </c>
      <c r="X39" s="258" t="s">
        <v>50</v>
      </c>
      <c r="Y39" s="223" t="s">
        <v>21</v>
      </c>
      <c r="Z39" s="223" t="s">
        <v>41</v>
      </c>
      <c r="AA39" s="223" t="s">
        <v>25</v>
      </c>
      <c r="AB39" s="223" t="s">
        <v>2</v>
      </c>
      <c r="AC39" s="223" t="s">
        <v>0</v>
      </c>
      <c r="AD39" s="223" t="s">
        <v>44</v>
      </c>
      <c r="AH39" s="225" t="s">
        <v>44</v>
      </c>
      <c r="AI39" s="225" t="s">
        <v>44</v>
      </c>
      <c r="AJ39" s="225" t="s">
        <v>42</v>
      </c>
      <c r="AK39" s="225" t="s">
        <v>41</v>
      </c>
      <c r="AL39" s="225" t="s">
        <v>31</v>
      </c>
      <c r="AM39" s="223" t="s">
        <v>41</v>
      </c>
      <c r="AN39" s="225" t="s">
        <v>27</v>
      </c>
      <c r="AO39" s="223" t="s">
        <v>21</v>
      </c>
      <c r="AP39" s="223" t="s">
        <v>7</v>
      </c>
      <c r="AQ39" s="223" t="s">
        <v>7</v>
      </c>
      <c r="AR39" s="224" t="s">
        <v>44</v>
      </c>
      <c r="AS39" s="223" t="s">
        <v>13</v>
      </c>
      <c r="AT39" s="223" t="s">
        <v>50</v>
      </c>
      <c r="AX39" s="225" t="s">
        <v>12</v>
      </c>
      <c r="AY39" s="225" t="s">
        <v>32</v>
      </c>
      <c r="AZ39" s="225" t="s">
        <v>14</v>
      </c>
      <c r="BA39" s="223" t="s">
        <v>7</v>
      </c>
      <c r="BB39" s="223" t="s">
        <v>13</v>
      </c>
      <c r="BC39" s="223" t="s">
        <v>44</v>
      </c>
      <c r="BD39" s="223" t="s">
        <v>31</v>
      </c>
      <c r="BE39" s="223" t="s">
        <v>24</v>
      </c>
      <c r="BF39" s="223" t="s">
        <v>14</v>
      </c>
      <c r="BG39" s="223" t="s">
        <v>25</v>
      </c>
      <c r="BH39" s="224" t="s">
        <v>42</v>
      </c>
      <c r="BI39" s="223" t="s">
        <v>0</v>
      </c>
      <c r="BJ39" s="223" t="s">
        <v>50</v>
      </c>
      <c r="BM39" t="s">
        <v>416</v>
      </c>
      <c r="BN39">
        <f>BN14</f>
        <v>1</v>
      </c>
      <c r="BO39">
        <f t="shared" ref="BO39:BZ39" si="2">BO14</f>
        <v>4</v>
      </c>
      <c r="BP39">
        <f t="shared" si="2"/>
        <v>1</v>
      </c>
      <c r="BQ39">
        <f t="shared" si="2"/>
        <v>2</v>
      </c>
      <c r="BR39">
        <f t="shared" si="2"/>
        <v>4</v>
      </c>
      <c r="BS39">
        <f t="shared" si="2"/>
        <v>5</v>
      </c>
      <c r="BT39">
        <f t="shared" si="2"/>
        <v>5</v>
      </c>
      <c r="BU39">
        <f t="shared" si="2"/>
        <v>10</v>
      </c>
      <c r="BV39">
        <f t="shared" si="2"/>
        <v>6</v>
      </c>
      <c r="BW39">
        <f t="shared" si="2"/>
        <v>10</v>
      </c>
      <c r="BX39">
        <f t="shared" si="2"/>
        <v>8</v>
      </c>
      <c r="BY39">
        <f t="shared" si="2"/>
        <v>9</v>
      </c>
      <c r="BZ39">
        <f t="shared" si="2"/>
        <v>10</v>
      </c>
    </row>
    <row r="40" spans="2:78" ht="19.05" customHeight="1">
      <c r="B40" s="201" t="s">
        <v>24</v>
      </c>
      <c r="C40" s="39"/>
      <c r="D40" s="37"/>
      <c r="E40" s="37"/>
      <c r="F40" s="50">
        <v>0.72642742989975306</v>
      </c>
      <c r="G40" s="231">
        <v>0.96347551896294992</v>
      </c>
      <c r="H40" s="231">
        <v>1.2358703843255463</v>
      </c>
      <c r="I40" s="84">
        <v>1.2034418436729044</v>
      </c>
      <c r="J40" s="229">
        <v>1.707439135682534</v>
      </c>
      <c r="K40" s="49">
        <v>1.4981705033276671</v>
      </c>
      <c r="L40" s="242">
        <v>1.41</v>
      </c>
      <c r="M40" s="247">
        <v>1.8708804651296664</v>
      </c>
      <c r="N40" s="48">
        <v>1.648828463986115</v>
      </c>
      <c r="O40" s="48">
        <v>1.5990524133846611</v>
      </c>
      <c r="R40" s="129" t="s">
        <v>17</v>
      </c>
      <c r="S40" s="129" t="s">
        <v>31</v>
      </c>
      <c r="T40" s="129" t="s">
        <v>1</v>
      </c>
      <c r="U40" s="129" t="s">
        <v>44</v>
      </c>
      <c r="V40" s="225" t="s">
        <v>40</v>
      </c>
      <c r="W40" s="225" t="s">
        <v>34</v>
      </c>
      <c r="X40" s="225" t="s">
        <v>34</v>
      </c>
      <c r="Y40" s="223" t="s">
        <v>53</v>
      </c>
      <c r="Z40" s="223" t="s">
        <v>29</v>
      </c>
      <c r="AA40" s="225" t="s">
        <v>37</v>
      </c>
      <c r="AB40" s="223" t="s">
        <v>16</v>
      </c>
      <c r="AC40" s="223" t="s">
        <v>9</v>
      </c>
      <c r="AD40" s="223" t="s">
        <v>32</v>
      </c>
      <c r="AH40" s="225" t="s">
        <v>16</v>
      </c>
      <c r="AI40" s="225" t="s">
        <v>1</v>
      </c>
      <c r="AJ40" s="225" t="s">
        <v>34</v>
      </c>
      <c r="AK40" s="225" t="s">
        <v>54</v>
      </c>
      <c r="AL40" s="225" t="s">
        <v>42</v>
      </c>
      <c r="AM40" s="225" t="s">
        <v>29</v>
      </c>
      <c r="AN40" s="225" t="s">
        <v>30</v>
      </c>
      <c r="AO40" s="223" t="s">
        <v>53</v>
      </c>
      <c r="AP40" s="223" t="s">
        <v>50</v>
      </c>
      <c r="AQ40" s="223" t="s">
        <v>50</v>
      </c>
      <c r="AR40" s="223" t="s">
        <v>2</v>
      </c>
      <c r="AS40" s="223" t="s">
        <v>0</v>
      </c>
      <c r="AT40" s="223" t="s">
        <v>44</v>
      </c>
      <c r="AX40" s="225" t="s">
        <v>1</v>
      </c>
      <c r="AY40" s="225" t="s">
        <v>29</v>
      </c>
      <c r="AZ40" s="225" t="s">
        <v>23</v>
      </c>
      <c r="BA40" s="223" t="s">
        <v>12</v>
      </c>
      <c r="BB40" s="223" t="s">
        <v>21</v>
      </c>
      <c r="BC40" s="223" t="s">
        <v>35</v>
      </c>
      <c r="BD40" s="223" t="s">
        <v>7</v>
      </c>
      <c r="BE40" s="223" t="s">
        <v>21</v>
      </c>
      <c r="BF40" s="223" t="s">
        <v>41</v>
      </c>
      <c r="BG40" s="225" t="s">
        <v>37</v>
      </c>
      <c r="BH40" s="224" t="s">
        <v>44</v>
      </c>
      <c r="BI40" s="223" t="s">
        <v>9</v>
      </c>
      <c r="BJ40" s="223" t="s">
        <v>44</v>
      </c>
      <c r="BM40" t="s">
        <v>417</v>
      </c>
      <c r="BN40">
        <f>BN13</f>
        <v>4</v>
      </c>
      <c r="BO40">
        <f t="shared" ref="BO40:BZ40" si="3">BO13</f>
        <v>4</v>
      </c>
      <c r="BP40">
        <f t="shared" si="3"/>
        <v>4</v>
      </c>
      <c r="BQ40">
        <f t="shared" si="3"/>
        <v>4</v>
      </c>
      <c r="BR40">
        <f t="shared" si="3"/>
        <v>6</v>
      </c>
      <c r="BS40">
        <f t="shared" si="3"/>
        <v>6</v>
      </c>
      <c r="BT40">
        <f t="shared" si="3"/>
        <v>4</v>
      </c>
      <c r="BU40">
        <f t="shared" si="3"/>
        <v>5</v>
      </c>
      <c r="BV40">
        <f t="shared" si="3"/>
        <v>9</v>
      </c>
      <c r="BW40">
        <f t="shared" si="3"/>
        <v>6</v>
      </c>
      <c r="BX40">
        <f t="shared" si="3"/>
        <v>6</v>
      </c>
      <c r="BY40">
        <f t="shared" si="3"/>
        <v>7</v>
      </c>
      <c r="BZ40">
        <f t="shared" si="3"/>
        <v>5</v>
      </c>
    </row>
    <row r="41" spans="2:78" ht="19.05" customHeight="1">
      <c r="B41" s="201" t="s">
        <v>25</v>
      </c>
      <c r="C41" s="45">
        <v>2.9199211621286225</v>
      </c>
      <c r="D41" s="80">
        <v>1.9443613520789709</v>
      </c>
      <c r="E41" s="81">
        <v>1.5426147319706902</v>
      </c>
      <c r="F41" s="39"/>
      <c r="G41" s="23"/>
      <c r="H41" s="231">
        <v>1.0582872028655161</v>
      </c>
      <c r="I41" s="81">
        <v>1.3988315642228257</v>
      </c>
      <c r="J41" s="230">
        <v>1.5759787657597877</v>
      </c>
      <c r="K41" s="45">
        <v>2.4840606110789105</v>
      </c>
      <c r="L41" s="239">
        <v>1.67</v>
      </c>
      <c r="M41" s="250">
        <v>1.7047391749062393</v>
      </c>
      <c r="N41" s="49">
        <v>1.4522467110883308</v>
      </c>
      <c r="O41" s="47">
        <v>1.829108962633917</v>
      </c>
      <c r="R41" s="129" t="s">
        <v>19</v>
      </c>
      <c r="S41" s="129" t="s">
        <v>41</v>
      </c>
      <c r="T41" s="129" t="s">
        <v>21</v>
      </c>
      <c r="U41" s="129" t="s">
        <v>16</v>
      </c>
      <c r="V41" s="129" t="s">
        <v>14</v>
      </c>
      <c r="W41" s="225" t="s">
        <v>19</v>
      </c>
      <c r="X41" s="225" t="s">
        <v>45</v>
      </c>
      <c r="Y41" s="223" t="s">
        <v>10</v>
      </c>
      <c r="Z41" s="223" t="s">
        <v>21</v>
      </c>
      <c r="AA41" s="225" t="s">
        <v>19</v>
      </c>
      <c r="AB41" s="223" t="s">
        <v>32</v>
      </c>
      <c r="AC41" s="260" t="s">
        <v>50</v>
      </c>
      <c r="AD41" s="223" t="s">
        <v>19</v>
      </c>
      <c r="AH41" s="129" t="s">
        <v>35</v>
      </c>
      <c r="AI41" s="129" t="s">
        <v>16</v>
      </c>
      <c r="AJ41" s="225" t="s">
        <v>50</v>
      </c>
      <c r="AK41" s="225" t="s">
        <v>42</v>
      </c>
      <c r="AL41" s="225" t="s">
        <v>44</v>
      </c>
      <c r="AM41" s="225" t="s">
        <v>50</v>
      </c>
      <c r="AN41" s="225" t="s">
        <v>50</v>
      </c>
      <c r="AO41" s="223" t="s">
        <v>10</v>
      </c>
      <c r="AP41" s="223" t="s">
        <v>14</v>
      </c>
      <c r="AQ41" s="223" t="s">
        <v>25</v>
      </c>
      <c r="AR41" s="223" t="s">
        <v>16</v>
      </c>
      <c r="AS41" s="223" t="s">
        <v>9</v>
      </c>
      <c r="AT41" s="223" t="s">
        <v>32</v>
      </c>
      <c r="AX41" s="225" t="s">
        <v>29</v>
      </c>
      <c r="AY41" s="225" t="s">
        <v>35</v>
      </c>
      <c r="AZ41" s="225" t="s">
        <v>29</v>
      </c>
      <c r="BA41" s="223" t="s">
        <v>29</v>
      </c>
      <c r="BB41" s="225" t="s">
        <v>31</v>
      </c>
      <c r="BC41" s="223" t="s">
        <v>41</v>
      </c>
      <c r="BD41" s="223" t="s">
        <v>53</v>
      </c>
      <c r="BE41" s="223" t="s">
        <v>53</v>
      </c>
      <c r="BF41" s="223" t="s">
        <v>29</v>
      </c>
      <c r="BG41" s="225" t="s">
        <v>19</v>
      </c>
      <c r="BH41" s="223" t="s">
        <v>2</v>
      </c>
      <c r="BI41" s="223" t="s">
        <v>50</v>
      </c>
      <c r="BJ41" s="223" t="s">
        <v>32</v>
      </c>
      <c r="BM41" s="223" t="s">
        <v>418</v>
      </c>
      <c r="BN41">
        <f>BN38+BN39</f>
        <v>5</v>
      </c>
      <c r="BO41">
        <f t="shared" ref="BO41:BZ41" si="4">BO38+BO39</f>
        <v>10</v>
      </c>
      <c r="BP41">
        <f t="shared" si="4"/>
        <v>11</v>
      </c>
      <c r="BQ41">
        <f t="shared" si="4"/>
        <v>18</v>
      </c>
      <c r="BR41">
        <f t="shared" si="4"/>
        <v>16</v>
      </c>
      <c r="BS41">
        <f t="shared" si="4"/>
        <v>18</v>
      </c>
      <c r="BT41">
        <f t="shared" si="4"/>
        <v>19</v>
      </c>
      <c r="BU41">
        <f t="shared" si="4"/>
        <v>24</v>
      </c>
      <c r="BV41">
        <f t="shared" si="4"/>
        <v>21</v>
      </c>
      <c r="BW41">
        <f t="shared" si="4"/>
        <v>21</v>
      </c>
      <c r="BX41">
        <f t="shared" si="4"/>
        <v>31</v>
      </c>
      <c r="BY41">
        <f t="shared" si="4"/>
        <v>26</v>
      </c>
      <c r="BZ41">
        <f t="shared" si="4"/>
        <v>25</v>
      </c>
    </row>
    <row r="42" spans="2:78" ht="19.05" customHeight="1">
      <c r="B42" s="201" t="s">
        <v>26</v>
      </c>
      <c r="C42" s="50">
        <v>0.8413816560897236</v>
      </c>
      <c r="D42" s="84">
        <v>0.97440800117664361</v>
      </c>
      <c r="E42" s="84">
        <v>1.1026501300561691</v>
      </c>
      <c r="F42" s="50">
        <v>0.91375690178085389</v>
      </c>
      <c r="G42" s="231">
        <v>1.1558089193186605</v>
      </c>
      <c r="H42" s="231">
        <v>1.2799269747090398</v>
      </c>
      <c r="I42" s="84">
        <v>1.3730206454199239</v>
      </c>
      <c r="J42" s="231">
        <v>1.2245141764893279</v>
      </c>
      <c r="K42" s="50">
        <v>1.1494023107983848</v>
      </c>
      <c r="L42" s="242">
        <v>1.4</v>
      </c>
      <c r="M42" s="254">
        <v>1.2816339816095697</v>
      </c>
      <c r="N42" s="50">
        <v>1.1413896418889999</v>
      </c>
      <c r="O42" s="50">
        <v>0.94260578131545869</v>
      </c>
      <c r="R42" s="129" t="s">
        <v>34</v>
      </c>
      <c r="S42" s="129" t="s">
        <v>39</v>
      </c>
      <c r="T42" s="129" t="s">
        <v>38</v>
      </c>
      <c r="U42" s="129" t="s">
        <v>31</v>
      </c>
      <c r="V42" s="129" t="s">
        <v>41</v>
      </c>
      <c r="W42" s="225" t="s">
        <v>32</v>
      </c>
      <c r="X42" s="225" t="s">
        <v>1</v>
      </c>
      <c r="Y42" s="258" t="s">
        <v>50</v>
      </c>
      <c r="Z42" s="223" t="s">
        <v>37</v>
      </c>
      <c r="AA42" s="225" t="s">
        <v>5</v>
      </c>
      <c r="AB42" s="223" t="s">
        <v>14</v>
      </c>
      <c r="AC42" s="223" t="s">
        <v>27</v>
      </c>
      <c r="AD42" s="223" t="s">
        <v>24</v>
      </c>
      <c r="AH42" s="129" t="s">
        <v>13</v>
      </c>
      <c r="AI42" s="129" t="s">
        <v>13</v>
      </c>
      <c r="AJ42" s="129" t="s">
        <v>13</v>
      </c>
      <c r="AK42" s="225" t="s">
        <v>50</v>
      </c>
      <c r="AL42" s="225" t="s">
        <v>50</v>
      </c>
      <c r="AM42" s="225" t="s">
        <v>31</v>
      </c>
      <c r="AN42" s="225" t="s">
        <v>34</v>
      </c>
      <c r="AO42" s="225" t="s">
        <v>50</v>
      </c>
      <c r="AP42" s="223" t="s">
        <v>41</v>
      </c>
      <c r="AQ42" s="225" t="s">
        <v>37</v>
      </c>
      <c r="AR42" s="223" t="s">
        <v>32</v>
      </c>
      <c r="AS42" s="223" t="s">
        <v>50</v>
      </c>
      <c r="AT42" s="223" t="s">
        <v>19</v>
      </c>
      <c r="AX42" s="225" t="s">
        <v>44</v>
      </c>
      <c r="AY42" s="225" t="s">
        <v>44</v>
      </c>
      <c r="AZ42" s="225" t="s">
        <v>25</v>
      </c>
      <c r="BA42" s="223" t="s">
        <v>33</v>
      </c>
      <c r="BB42" s="225" t="s">
        <v>42</v>
      </c>
      <c r="BC42" s="225" t="s">
        <v>29</v>
      </c>
      <c r="BD42" s="223" t="s">
        <v>40</v>
      </c>
      <c r="BE42" s="223" t="s">
        <v>10</v>
      </c>
      <c r="BF42" s="223" t="s">
        <v>21</v>
      </c>
      <c r="BG42" s="225" t="s">
        <v>5</v>
      </c>
      <c r="BH42" s="223" t="s">
        <v>16</v>
      </c>
      <c r="BI42" s="223" t="s">
        <v>27</v>
      </c>
      <c r="BJ42" s="223" t="s">
        <v>19</v>
      </c>
      <c r="BM42" s="223" t="s">
        <v>419</v>
      </c>
      <c r="BN42">
        <f>SUM(BN13:BN14)</f>
        <v>5</v>
      </c>
      <c r="BO42">
        <f t="shared" ref="BO42:BZ42" si="5">SUM(BO13:BO14)</f>
        <v>8</v>
      </c>
      <c r="BP42">
        <f t="shared" si="5"/>
        <v>5</v>
      </c>
      <c r="BQ42">
        <f t="shared" si="5"/>
        <v>6</v>
      </c>
      <c r="BR42">
        <f t="shared" si="5"/>
        <v>10</v>
      </c>
      <c r="BS42">
        <f t="shared" si="5"/>
        <v>11</v>
      </c>
      <c r="BT42">
        <f t="shared" si="5"/>
        <v>9</v>
      </c>
      <c r="BU42">
        <f t="shared" si="5"/>
        <v>15</v>
      </c>
      <c r="BV42">
        <f t="shared" si="5"/>
        <v>15</v>
      </c>
      <c r="BW42">
        <f t="shared" si="5"/>
        <v>16</v>
      </c>
      <c r="BX42">
        <f t="shared" si="5"/>
        <v>14</v>
      </c>
      <c r="BY42">
        <f t="shared" si="5"/>
        <v>16</v>
      </c>
      <c r="BZ42">
        <f t="shared" si="5"/>
        <v>15</v>
      </c>
    </row>
    <row r="43" spans="2:78" ht="19.05" customHeight="1">
      <c r="B43" s="201" t="s">
        <v>27</v>
      </c>
      <c r="C43" s="39"/>
      <c r="D43" s="78">
        <v>2.2147167930900835</v>
      </c>
      <c r="E43" s="77">
        <v>2.4723576677426</v>
      </c>
      <c r="F43" s="45">
        <v>2.8163064141378582</v>
      </c>
      <c r="G43" s="226">
        <v>3.6543983294179068</v>
      </c>
      <c r="H43" s="232">
        <v>2.6426150399264663</v>
      </c>
      <c r="I43" s="81">
        <v>1.5351550506601166</v>
      </c>
      <c r="J43" s="229">
        <v>1.7146625632007033</v>
      </c>
      <c r="K43" s="45">
        <v>2.5413507925568575</v>
      </c>
      <c r="L43" s="240">
        <v>1.9</v>
      </c>
      <c r="M43" s="244">
        <v>2.4447622122791643</v>
      </c>
      <c r="N43" s="48">
        <v>1.7189514396218306</v>
      </c>
      <c r="O43" s="49">
        <v>1.4939759036144578</v>
      </c>
      <c r="R43" s="129" t="s">
        <v>54</v>
      </c>
      <c r="S43" s="129" t="s">
        <v>10</v>
      </c>
      <c r="T43" s="129" t="s">
        <v>35</v>
      </c>
      <c r="U43" s="129" t="s">
        <v>10</v>
      </c>
      <c r="V43" s="129" t="s">
        <v>54</v>
      </c>
      <c r="W43" s="129" t="s">
        <v>23</v>
      </c>
      <c r="X43" s="225" t="s">
        <v>41</v>
      </c>
      <c r="Y43" s="225" t="s">
        <v>25</v>
      </c>
      <c r="Z43" s="225" t="s">
        <v>40</v>
      </c>
      <c r="AA43" s="225" t="s">
        <v>41</v>
      </c>
      <c r="AB43" s="217" t="s">
        <v>50</v>
      </c>
      <c r="AC43" s="223" t="s">
        <v>28</v>
      </c>
      <c r="AD43" s="225" t="s">
        <v>12</v>
      </c>
      <c r="AH43" s="129" t="s">
        <v>20</v>
      </c>
      <c r="AI43" s="129" t="s">
        <v>34</v>
      </c>
      <c r="AJ43" s="129" t="s">
        <v>39</v>
      </c>
      <c r="AK43" s="129" t="s">
        <v>44</v>
      </c>
      <c r="AL43" s="225" t="s">
        <v>19</v>
      </c>
      <c r="AM43" s="225" t="s">
        <v>34</v>
      </c>
      <c r="AN43" s="225" t="s">
        <v>45</v>
      </c>
      <c r="AO43" s="225" t="s">
        <v>25</v>
      </c>
      <c r="AP43" s="223" t="s">
        <v>29</v>
      </c>
      <c r="AQ43" s="225" t="s">
        <v>19</v>
      </c>
      <c r="AR43" s="223" t="s">
        <v>14</v>
      </c>
      <c r="AS43" s="223" t="s">
        <v>27</v>
      </c>
      <c r="AT43" s="223" t="s">
        <v>24</v>
      </c>
      <c r="AX43" s="225" t="s">
        <v>16</v>
      </c>
      <c r="AY43" s="225" t="s">
        <v>1</v>
      </c>
      <c r="AZ43" s="225" t="s">
        <v>11</v>
      </c>
      <c r="BA43" s="223" t="s">
        <v>32</v>
      </c>
      <c r="BB43" s="225" t="s">
        <v>44</v>
      </c>
      <c r="BC43" s="225" t="s">
        <v>50</v>
      </c>
      <c r="BD43" s="225" t="s">
        <v>16</v>
      </c>
      <c r="BE43" s="225" t="s">
        <v>50</v>
      </c>
      <c r="BF43" s="223" t="s">
        <v>37</v>
      </c>
      <c r="BG43" s="225" t="s">
        <v>41</v>
      </c>
      <c r="BH43" s="223" t="s">
        <v>32</v>
      </c>
      <c r="BI43" s="223" t="s">
        <v>28</v>
      </c>
      <c r="BJ43" s="223" t="s">
        <v>24</v>
      </c>
      <c r="BM43" s="223" t="s">
        <v>420</v>
      </c>
      <c r="BN43">
        <f>SUM(BN15:BN18)</f>
        <v>38</v>
      </c>
      <c r="BO43">
        <f t="shared" ref="BO43:BZ43" si="6">SUM(BO15:BO18)</f>
        <v>38</v>
      </c>
      <c r="BP43">
        <f t="shared" si="6"/>
        <v>41</v>
      </c>
      <c r="BQ43">
        <f t="shared" si="6"/>
        <v>42</v>
      </c>
      <c r="BR43">
        <f t="shared" si="6"/>
        <v>37</v>
      </c>
      <c r="BS43">
        <f t="shared" si="6"/>
        <v>37</v>
      </c>
      <c r="BT43">
        <f t="shared" si="6"/>
        <v>40</v>
      </c>
      <c r="BU43">
        <f t="shared" si="6"/>
        <v>36</v>
      </c>
      <c r="BV43">
        <f t="shared" si="6"/>
        <v>33</v>
      </c>
      <c r="BW43">
        <f t="shared" si="6"/>
        <v>33</v>
      </c>
      <c r="BX43">
        <f t="shared" si="6"/>
        <v>36</v>
      </c>
      <c r="BY43">
        <f t="shared" si="6"/>
        <v>34</v>
      </c>
      <c r="BZ43">
        <f t="shared" si="6"/>
        <v>35</v>
      </c>
    </row>
    <row r="44" spans="2:78" ht="19.05" customHeight="1">
      <c r="B44" s="201" t="s">
        <v>28</v>
      </c>
      <c r="C44" s="39"/>
      <c r="D44" s="37"/>
      <c r="E44" s="37"/>
      <c r="F44" s="39"/>
      <c r="G44" s="23"/>
      <c r="H44" s="23"/>
      <c r="I44" s="37"/>
      <c r="J44" s="231">
        <v>0.6568934491069488</v>
      </c>
      <c r="K44" s="50">
        <v>1.3234687900023865</v>
      </c>
      <c r="L44" s="242">
        <v>1.41</v>
      </c>
      <c r="M44" s="253">
        <v>1.4868895517072518</v>
      </c>
      <c r="N44" s="48">
        <v>1.6944863672923463</v>
      </c>
      <c r="O44" s="50">
        <v>1.3270019465777685</v>
      </c>
      <c r="R44" s="129" t="s">
        <v>22</v>
      </c>
      <c r="S44" s="129" t="s">
        <v>19</v>
      </c>
      <c r="T44" s="129" t="s">
        <v>10</v>
      </c>
      <c r="U44" s="129" t="s">
        <v>21</v>
      </c>
      <c r="V44" s="129" t="s">
        <v>17</v>
      </c>
      <c r="W44" s="129" t="s">
        <v>4</v>
      </c>
      <c r="X44" s="225" t="s">
        <v>19</v>
      </c>
      <c r="Y44" s="225" t="s">
        <v>7</v>
      </c>
      <c r="Z44" s="225" t="s">
        <v>53</v>
      </c>
      <c r="AA44" s="225" t="s">
        <v>11</v>
      </c>
      <c r="AB44" s="223" t="s">
        <v>37</v>
      </c>
      <c r="AC44" s="223" t="s">
        <v>7</v>
      </c>
      <c r="AD44" s="225" t="s">
        <v>27</v>
      </c>
      <c r="AH44" s="129" t="s">
        <v>39</v>
      </c>
      <c r="AI44" s="129" t="s">
        <v>50</v>
      </c>
      <c r="AJ44" s="129" t="s">
        <v>44</v>
      </c>
      <c r="AK44" s="129" t="s">
        <v>16</v>
      </c>
      <c r="AL44" s="225" t="s">
        <v>40</v>
      </c>
      <c r="AM44" s="225" t="s">
        <v>19</v>
      </c>
      <c r="AN44" s="225" t="s">
        <v>1</v>
      </c>
      <c r="AO44" s="225" t="s">
        <v>7</v>
      </c>
      <c r="AP44" s="223" t="s">
        <v>21</v>
      </c>
      <c r="AQ44" s="225" t="s">
        <v>5</v>
      </c>
      <c r="AR44" s="223" t="s">
        <v>50</v>
      </c>
      <c r="AS44" s="223" t="s">
        <v>28</v>
      </c>
      <c r="AT44" s="225" t="s">
        <v>12</v>
      </c>
      <c r="AX44" s="129" t="s">
        <v>35</v>
      </c>
      <c r="AY44" s="129" t="s">
        <v>16</v>
      </c>
      <c r="AZ44" s="225" t="s">
        <v>7</v>
      </c>
      <c r="BA44" s="223" t="s">
        <v>11</v>
      </c>
      <c r="BB44" s="225" t="s">
        <v>50</v>
      </c>
      <c r="BC44" s="225" t="s">
        <v>31</v>
      </c>
      <c r="BD44" s="225" t="s">
        <v>27</v>
      </c>
      <c r="BE44" s="225" t="s">
        <v>25</v>
      </c>
      <c r="BF44" s="225" t="s">
        <v>40</v>
      </c>
      <c r="BG44" s="225" t="s">
        <v>11</v>
      </c>
      <c r="BH44" s="223" t="s">
        <v>14</v>
      </c>
      <c r="BI44" s="223" t="s">
        <v>7</v>
      </c>
      <c r="BJ44" s="225" t="s">
        <v>12</v>
      </c>
      <c r="BM44" s="223" t="s">
        <v>422</v>
      </c>
      <c r="BN44">
        <f>SUM(BN16:BN18)</f>
        <v>35</v>
      </c>
      <c r="BO44">
        <f t="shared" ref="BO44:BZ44" si="7">SUM(BO16:BO18)</f>
        <v>36</v>
      </c>
      <c r="BP44">
        <f t="shared" si="7"/>
        <v>34</v>
      </c>
      <c r="BQ44">
        <f t="shared" si="7"/>
        <v>37</v>
      </c>
      <c r="BR44">
        <f t="shared" si="7"/>
        <v>33</v>
      </c>
      <c r="BS44">
        <f t="shared" si="7"/>
        <v>29</v>
      </c>
      <c r="BT44">
        <f t="shared" si="7"/>
        <v>33</v>
      </c>
      <c r="BU44">
        <f t="shared" si="7"/>
        <v>30</v>
      </c>
      <c r="BV44">
        <f t="shared" si="7"/>
        <v>28</v>
      </c>
      <c r="BW44">
        <f t="shared" si="7"/>
        <v>29</v>
      </c>
      <c r="BX44">
        <f t="shared" si="7"/>
        <v>24</v>
      </c>
      <c r="BY44">
        <f t="shared" si="7"/>
        <v>25</v>
      </c>
      <c r="BZ44">
        <f t="shared" si="7"/>
        <v>27</v>
      </c>
    </row>
    <row r="45" spans="2:78" ht="19.05" customHeight="1">
      <c r="B45" s="201" t="s">
        <v>29</v>
      </c>
      <c r="C45" s="49">
        <v>1.434008893906225</v>
      </c>
      <c r="D45" s="81">
        <v>1.4638832553103889</v>
      </c>
      <c r="E45" s="81">
        <v>1.566793427340939</v>
      </c>
      <c r="F45" s="48">
        <v>1.6497068095323653</v>
      </c>
      <c r="G45" s="229">
        <v>1.6174116437049508</v>
      </c>
      <c r="H45" s="230">
        <v>1.5804884541159248</v>
      </c>
      <c r="I45" s="80">
        <v>1.9933165269390867</v>
      </c>
      <c r="J45" s="228">
        <v>1.8496900741520197</v>
      </c>
      <c r="K45" s="48">
        <v>1.6590149393473994</v>
      </c>
      <c r="L45" s="239">
        <v>1.78</v>
      </c>
      <c r="M45" s="250">
        <v>1.6413724843286044</v>
      </c>
      <c r="N45" s="47">
        <v>1.8836472745457578</v>
      </c>
      <c r="O45" s="47">
        <v>1.9547402450943536</v>
      </c>
      <c r="R45" s="129" t="s">
        <v>14</v>
      </c>
      <c r="S45" s="129" t="s">
        <v>54</v>
      </c>
      <c r="T45" s="129" t="s">
        <v>26</v>
      </c>
      <c r="U45" s="129" t="s">
        <v>19</v>
      </c>
      <c r="V45" s="129" t="s">
        <v>34</v>
      </c>
      <c r="W45" s="129" t="s">
        <v>21</v>
      </c>
      <c r="X45" s="225" t="s">
        <v>25</v>
      </c>
      <c r="Y45" s="225" t="s">
        <v>14</v>
      </c>
      <c r="Z45" s="225" t="s">
        <v>17</v>
      </c>
      <c r="AA45" s="225" t="s">
        <v>31</v>
      </c>
      <c r="AB45" s="223" t="s">
        <v>25</v>
      </c>
      <c r="AC45" s="223" t="s">
        <v>24</v>
      </c>
      <c r="AD45" s="225" t="s">
        <v>5</v>
      </c>
      <c r="AH45" s="129" t="s">
        <v>50</v>
      </c>
      <c r="AI45" s="129" t="s">
        <v>31</v>
      </c>
      <c r="AJ45" s="129" t="s">
        <v>1</v>
      </c>
      <c r="AK45" s="129" t="s">
        <v>31</v>
      </c>
      <c r="AL45" s="129" t="s">
        <v>14</v>
      </c>
      <c r="AM45" s="225" t="s">
        <v>32</v>
      </c>
      <c r="AN45" s="225" t="s">
        <v>41</v>
      </c>
      <c r="AO45" s="225" t="s">
        <v>14</v>
      </c>
      <c r="AP45" s="223" t="s">
        <v>37</v>
      </c>
      <c r="AQ45" s="225" t="s">
        <v>41</v>
      </c>
      <c r="AR45" s="223" t="s">
        <v>37</v>
      </c>
      <c r="AS45" s="223" t="s">
        <v>7</v>
      </c>
      <c r="AT45" s="225" t="s">
        <v>27</v>
      </c>
      <c r="AX45" s="129" t="s">
        <v>13</v>
      </c>
      <c r="AY45" s="129" t="s">
        <v>13</v>
      </c>
      <c r="AZ45" s="225" t="s">
        <v>42</v>
      </c>
      <c r="BA45" s="225" t="s">
        <v>14</v>
      </c>
      <c r="BB45" s="225" t="s">
        <v>19</v>
      </c>
      <c r="BC45" s="225" t="s">
        <v>34</v>
      </c>
      <c r="BD45" s="225" t="s">
        <v>30</v>
      </c>
      <c r="BE45" s="225" t="s">
        <v>7</v>
      </c>
      <c r="BF45" s="225" t="s">
        <v>53</v>
      </c>
      <c r="BG45" s="225" t="s">
        <v>31</v>
      </c>
      <c r="BH45" s="223" t="s">
        <v>50</v>
      </c>
      <c r="BI45" s="223" t="s">
        <v>24</v>
      </c>
      <c r="BJ45" s="225" t="s">
        <v>27</v>
      </c>
      <c r="BK45" s="123" t="s">
        <v>193</v>
      </c>
      <c r="BM45" s="223" t="s">
        <v>423</v>
      </c>
      <c r="BN45">
        <f>SUM(BN13:BN15)</f>
        <v>8</v>
      </c>
      <c r="BO45">
        <f t="shared" ref="BO45:BZ45" si="8">SUM(BO13:BO15)</f>
        <v>10</v>
      </c>
      <c r="BP45">
        <f t="shared" si="8"/>
        <v>12</v>
      </c>
      <c r="BQ45">
        <f t="shared" si="8"/>
        <v>11</v>
      </c>
      <c r="BR45">
        <f t="shared" si="8"/>
        <v>14</v>
      </c>
      <c r="BS45">
        <f t="shared" si="8"/>
        <v>19</v>
      </c>
      <c r="BT45">
        <f t="shared" si="8"/>
        <v>16</v>
      </c>
      <c r="BU45">
        <f t="shared" si="8"/>
        <v>21</v>
      </c>
      <c r="BV45">
        <f t="shared" si="8"/>
        <v>20</v>
      </c>
      <c r="BW45">
        <f t="shared" si="8"/>
        <v>20</v>
      </c>
      <c r="BX45">
        <f t="shared" si="8"/>
        <v>26</v>
      </c>
      <c r="BY45">
        <f t="shared" si="8"/>
        <v>25</v>
      </c>
      <c r="BZ45">
        <f t="shared" si="8"/>
        <v>23</v>
      </c>
    </row>
    <row r="46" spans="2:78" ht="19.05" customHeight="1">
      <c r="B46" s="201" t="s">
        <v>30</v>
      </c>
      <c r="C46" s="50">
        <v>0.41584364279031083</v>
      </c>
      <c r="D46" s="84">
        <v>0.59177433671959756</v>
      </c>
      <c r="E46" s="84">
        <v>0.79357206626326748</v>
      </c>
      <c r="F46" s="46">
        <v>2.0497803806734995</v>
      </c>
      <c r="G46" s="231">
        <v>1.0325729841359241</v>
      </c>
      <c r="H46" s="227">
        <v>2.1074815595363541</v>
      </c>
      <c r="I46" s="81">
        <v>1.5233581584292486</v>
      </c>
      <c r="J46" s="228">
        <v>1.8922967752109123</v>
      </c>
      <c r="K46" s="50">
        <v>1.1847405418213413</v>
      </c>
      <c r="L46" s="235">
        <v>1.01</v>
      </c>
      <c r="M46" s="247">
        <v>1.8673378257692619</v>
      </c>
      <c r="N46" s="47">
        <v>1.8948755972977427</v>
      </c>
      <c r="O46" s="50">
        <v>1.3489587724475172</v>
      </c>
      <c r="R46" s="129" t="s">
        <v>2</v>
      </c>
      <c r="S46" s="129" t="s">
        <v>15</v>
      </c>
      <c r="T46" s="129" t="s">
        <v>2</v>
      </c>
      <c r="U46" s="129" t="s">
        <v>34</v>
      </c>
      <c r="V46" s="129" t="s">
        <v>35</v>
      </c>
      <c r="W46" s="129" t="s">
        <v>26</v>
      </c>
      <c r="X46" s="129" t="s">
        <v>26</v>
      </c>
      <c r="Y46" s="225" t="s">
        <v>41</v>
      </c>
      <c r="Z46" s="225" t="s">
        <v>24</v>
      </c>
      <c r="AA46" s="225" t="s">
        <v>40</v>
      </c>
      <c r="AB46" s="223" t="s">
        <v>34</v>
      </c>
      <c r="AC46" s="225" t="s">
        <v>41</v>
      </c>
      <c r="AD46" s="225" t="s">
        <v>16</v>
      </c>
      <c r="AE46" s="123" t="s">
        <v>193</v>
      </c>
      <c r="AH46" s="129" t="s">
        <v>41</v>
      </c>
      <c r="AI46" s="129" t="s">
        <v>41</v>
      </c>
      <c r="AJ46" s="129" t="s">
        <v>21</v>
      </c>
      <c r="AK46" s="129" t="s">
        <v>10</v>
      </c>
      <c r="AL46" s="129" t="s">
        <v>41</v>
      </c>
      <c r="AM46" s="129" t="s">
        <v>23</v>
      </c>
      <c r="AN46" s="225" t="s">
        <v>19</v>
      </c>
      <c r="AO46" s="225" t="s">
        <v>41</v>
      </c>
      <c r="AP46" s="225" t="s">
        <v>40</v>
      </c>
      <c r="AQ46" s="225" t="s">
        <v>11</v>
      </c>
      <c r="AR46" s="223" t="s">
        <v>25</v>
      </c>
      <c r="AS46" s="223" t="s">
        <v>24</v>
      </c>
      <c r="AT46" s="225" t="s">
        <v>5</v>
      </c>
      <c r="AU46" s="123" t="s">
        <v>193</v>
      </c>
      <c r="AX46" s="129" t="s">
        <v>20</v>
      </c>
      <c r="AY46" s="129" t="s">
        <v>34</v>
      </c>
      <c r="AZ46" s="225" t="s">
        <v>34</v>
      </c>
      <c r="BA46" s="225" t="s">
        <v>41</v>
      </c>
      <c r="BB46" s="225" t="s">
        <v>40</v>
      </c>
      <c r="BC46" s="225" t="s">
        <v>19</v>
      </c>
      <c r="BD46" s="225" t="s">
        <v>50</v>
      </c>
      <c r="BE46" s="225" t="s">
        <v>14</v>
      </c>
      <c r="BF46" s="225" t="s">
        <v>17</v>
      </c>
      <c r="BG46" s="225" t="s">
        <v>40</v>
      </c>
      <c r="BH46" s="223" t="s">
        <v>37</v>
      </c>
      <c r="BI46" s="225" t="s">
        <v>41</v>
      </c>
      <c r="BJ46" s="225" t="s">
        <v>5</v>
      </c>
      <c r="BM46" s="223" t="s">
        <v>424</v>
      </c>
      <c r="BN46">
        <f>SUM(BN14:BN15)</f>
        <v>4</v>
      </c>
      <c r="BO46">
        <f t="shared" ref="BO46:BZ46" si="9">SUM(BO14:BO15)</f>
        <v>6</v>
      </c>
      <c r="BP46">
        <f t="shared" si="9"/>
        <v>8</v>
      </c>
      <c r="BQ46">
        <f t="shared" si="9"/>
        <v>7</v>
      </c>
      <c r="BR46">
        <f t="shared" si="9"/>
        <v>8</v>
      </c>
      <c r="BS46">
        <f t="shared" si="9"/>
        <v>13</v>
      </c>
      <c r="BT46">
        <f t="shared" si="9"/>
        <v>12</v>
      </c>
      <c r="BU46">
        <f t="shared" si="9"/>
        <v>16</v>
      </c>
      <c r="BV46">
        <f t="shared" si="9"/>
        <v>11</v>
      </c>
      <c r="BW46">
        <f t="shared" si="9"/>
        <v>14</v>
      </c>
      <c r="BX46">
        <f t="shared" si="9"/>
        <v>20</v>
      </c>
      <c r="BY46">
        <f t="shared" si="9"/>
        <v>18</v>
      </c>
      <c r="BZ46">
        <f t="shared" si="9"/>
        <v>18</v>
      </c>
    </row>
    <row r="47" spans="2:78" ht="19.05" customHeight="1">
      <c r="B47" s="201" t="s">
        <v>31</v>
      </c>
      <c r="C47" s="50">
        <v>0.75961703835349426</v>
      </c>
      <c r="D47" s="84">
        <v>1.3085125609976505</v>
      </c>
      <c r="E47" s="84">
        <v>1.0682847619861551</v>
      </c>
      <c r="F47" s="50">
        <v>1.3414848698099928</v>
      </c>
      <c r="G47" s="230">
        <v>1.5810743917665899</v>
      </c>
      <c r="H47" s="230">
        <v>1.5467174009338398</v>
      </c>
      <c r="I47" s="79">
        <v>1.623162007726545</v>
      </c>
      <c r="J47" s="230">
        <v>1.4931709387946304</v>
      </c>
      <c r="K47" s="49">
        <v>1.4751201273569059</v>
      </c>
      <c r="L47" s="242">
        <v>1.49</v>
      </c>
      <c r="M47" s="247">
        <v>1.941632012378834</v>
      </c>
      <c r="N47" s="46">
        <v>2.10266766505563</v>
      </c>
      <c r="O47" s="47">
        <v>1.9445831630877257</v>
      </c>
      <c r="R47" s="129" t="s">
        <v>26</v>
      </c>
      <c r="S47" s="129" t="s">
        <v>6</v>
      </c>
      <c r="T47" s="129" t="s">
        <v>16</v>
      </c>
      <c r="U47" s="129" t="s">
        <v>39</v>
      </c>
      <c r="V47" s="129" t="s">
        <v>10</v>
      </c>
      <c r="W47" s="129" t="s">
        <v>12</v>
      </c>
      <c r="X47" s="129" t="s">
        <v>32</v>
      </c>
      <c r="Y47" s="225" t="s">
        <v>19</v>
      </c>
      <c r="Z47" s="225" t="s">
        <v>19</v>
      </c>
      <c r="AA47" s="225" t="s">
        <v>15</v>
      </c>
      <c r="AB47" s="251" t="s">
        <v>52</v>
      </c>
      <c r="AC47" s="225" t="s">
        <v>32</v>
      </c>
      <c r="AD47" s="129" t="s">
        <v>30</v>
      </c>
      <c r="AH47" s="129" t="s">
        <v>9</v>
      </c>
      <c r="AI47" s="129" t="s">
        <v>39</v>
      </c>
      <c r="AJ47" s="129" t="s">
        <v>38</v>
      </c>
      <c r="AK47" s="129" t="s">
        <v>21</v>
      </c>
      <c r="AL47" s="129" t="s">
        <v>54</v>
      </c>
      <c r="AM47" s="129" t="s">
        <v>4</v>
      </c>
      <c r="AN47" s="225" t="s">
        <v>25</v>
      </c>
      <c r="AO47" s="225" t="s">
        <v>19</v>
      </c>
      <c r="AP47" s="225" t="s">
        <v>53</v>
      </c>
      <c r="AQ47" s="225" t="s">
        <v>31</v>
      </c>
      <c r="AR47" s="223" t="s">
        <v>34</v>
      </c>
      <c r="AS47" s="225" t="s">
        <v>41</v>
      </c>
      <c r="AT47" s="225" t="s">
        <v>16</v>
      </c>
      <c r="AX47" s="129" t="s">
        <v>39</v>
      </c>
      <c r="AY47" s="129" t="s">
        <v>50</v>
      </c>
      <c r="AZ47" s="225" t="s">
        <v>50</v>
      </c>
      <c r="BA47" s="225" t="s">
        <v>54</v>
      </c>
      <c r="BB47" s="129" t="s">
        <v>14</v>
      </c>
      <c r="BC47" s="225" t="s">
        <v>32</v>
      </c>
      <c r="BD47" s="225" t="s">
        <v>34</v>
      </c>
      <c r="BE47" s="225" t="s">
        <v>41</v>
      </c>
      <c r="BF47" s="225" t="s">
        <v>24</v>
      </c>
      <c r="BG47" s="225" t="s">
        <v>15</v>
      </c>
      <c r="BH47" s="223" t="s">
        <v>25</v>
      </c>
      <c r="BI47" s="225" t="s">
        <v>32</v>
      </c>
      <c r="BJ47" s="225" t="s">
        <v>16</v>
      </c>
    </row>
    <row r="48" spans="2:78" ht="19.05" customHeight="1">
      <c r="B48" s="201" t="s">
        <v>32</v>
      </c>
      <c r="C48" s="46">
        <v>2.0285118611596324</v>
      </c>
      <c r="D48" s="81">
        <v>1.5100037750094375</v>
      </c>
      <c r="E48" s="79">
        <v>1.7657110309474084</v>
      </c>
      <c r="F48" s="48">
        <v>1.6288224001861511</v>
      </c>
      <c r="G48" s="228">
        <v>1.8176070807649756</v>
      </c>
      <c r="H48" s="230">
        <v>1.4506959419721623</v>
      </c>
      <c r="I48" s="84">
        <v>1.3562474570360181</v>
      </c>
      <c r="J48" s="230">
        <v>1.5071442552358583</v>
      </c>
      <c r="K48" s="48">
        <v>1.7346898998167855</v>
      </c>
      <c r="L48" s="237">
        <v>2.0099999999999998</v>
      </c>
      <c r="M48" s="250">
        <v>1.7643273761338398</v>
      </c>
      <c r="N48" s="49">
        <v>1.4871913030728303</v>
      </c>
      <c r="O48" s="48">
        <v>1.6564729867482162</v>
      </c>
      <c r="R48" s="129" t="s">
        <v>15</v>
      </c>
      <c r="S48" s="129" t="s">
        <v>26</v>
      </c>
      <c r="T48" s="129" t="s">
        <v>31</v>
      </c>
      <c r="U48" s="129" t="s">
        <v>35</v>
      </c>
      <c r="V48" s="129" t="s">
        <v>26</v>
      </c>
      <c r="W48" s="129" t="s">
        <v>24</v>
      </c>
      <c r="X48" s="129" t="s">
        <v>17</v>
      </c>
      <c r="Y48" s="225" t="s">
        <v>32</v>
      </c>
      <c r="Z48" s="225" t="s">
        <v>31</v>
      </c>
      <c r="AA48" s="225" t="s">
        <v>9</v>
      </c>
      <c r="AB48" s="223" t="s">
        <v>29</v>
      </c>
      <c r="AC48" s="225" t="s">
        <v>34</v>
      </c>
      <c r="AD48" s="129" t="s">
        <v>17</v>
      </c>
      <c r="AH48" s="129" t="s">
        <v>17</v>
      </c>
      <c r="AI48" s="129" t="s">
        <v>10</v>
      </c>
      <c r="AJ48" s="129" t="s">
        <v>35</v>
      </c>
      <c r="AK48" s="129" t="s">
        <v>19</v>
      </c>
      <c r="AL48" s="129" t="s">
        <v>17</v>
      </c>
      <c r="AM48" s="129" t="s">
        <v>21</v>
      </c>
      <c r="AN48" s="129" t="s">
        <v>26</v>
      </c>
      <c r="AO48" s="225" t="s">
        <v>32</v>
      </c>
      <c r="AP48" s="225" t="s">
        <v>17</v>
      </c>
      <c r="AQ48" s="225" t="s">
        <v>40</v>
      </c>
      <c r="AR48" s="251" t="s">
        <v>52</v>
      </c>
      <c r="AS48" s="225" t="s">
        <v>32</v>
      </c>
      <c r="AT48" s="129" t="s">
        <v>30</v>
      </c>
      <c r="AX48" s="129" t="s">
        <v>50</v>
      </c>
      <c r="AY48" s="129" t="s">
        <v>31</v>
      </c>
      <c r="AZ48" s="129" t="s">
        <v>13</v>
      </c>
      <c r="BA48" s="225" t="s">
        <v>42</v>
      </c>
      <c r="BB48" s="129" t="s">
        <v>41</v>
      </c>
      <c r="BC48" s="129" t="s">
        <v>23</v>
      </c>
      <c r="BD48" s="225" t="s">
        <v>45</v>
      </c>
      <c r="BE48" s="225" t="s">
        <v>19</v>
      </c>
      <c r="BF48" s="225" t="s">
        <v>19</v>
      </c>
      <c r="BG48" s="225" t="s">
        <v>9</v>
      </c>
      <c r="BH48" s="223" t="s">
        <v>34</v>
      </c>
      <c r="BI48" s="225" t="s">
        <v>34</v>
      </c>
      <c r="BJ48" s="129" t="s">
        <v>30</v>
      </c>
      <c r="BK48" s="125" t="s">
        <v>194</v>
      </c>
      <c r="BN48" s="140">
        <v>2007</v>
      </c>
      <c r="BO48" s="140">
        <v>2008</v>
      </c>
      <c r="BP48" s="140">
        <v>2009</v>
      </c>
      <c r="BQ48" s="140">
        <v>2010</v>
      </c>
      <c r="BR48" s="140">
        <v>2011</v>
      </c>
      <c r="BS48" s="140">
        <v>2012</v>
      </c>
      <c r="BT48" s="140">
        <v>2013</v>
      </c>
      <c r="BU48" s="140">
        <v>2014</v>
      </c>
      <c r="BV48" s="140">
        <v>2015</v>
      </c>
      <c r="BW48" s="140">
        <v>2016</v>
      </c>
      <c r="BX48" s="220">
        <v>2017</v>
      </c>
      <c r="BY48" s="140">
        <v>2018</v>
      </c>
      <c r="BZ48" s="140">
        <v>2019</v>
      </c>
    </row>
    <row r="49" spans="2:78" ht="19.05" customHeight="1">
      <c r="B49" s="201" t="s">
        <v>33</v>
      </c>
      <c r="C49" s="49">
        <v>1.5596937328670006</v>
      </c>
      <c r="D49" s="77">
        <v>2.6046711871703803</v>
      </c>
      <c r="E49" s="79">
        <v>1.6930274003118735</v>
      </c>
      <c r="F49" s="48">
        <v>1.6432353478181487</v>
      </c>
      <c r="G49" s="228">
        <v>1.8958861554626647</v>
      </c>
      <c r="H49" s="228">
        <v>1.8681368751993439</v>
      </c>
      <c r="I49" s="78">
        <v>2.2898340437108913</v>
      </c>
      <c r="J49" s="227">
        <v>2.3249055507120024</v>
      </c>
      <c r="K49" s="45">
        <v>2.7182995031305008</v>
      </c>
      <c r="L49" s="236">
        <v>2.4700000000000002</v>
      </c>
      <c r="M49" s="245">
        <v>2.2337877671333826</v>
      </c>
      <c r="N49" s="45">
        <v>2.4493484257585849</v>
      </c>
      <c r="O49" s="46">
        <v>2.2558736710744198</v>
      </c>
      <c r="R49" s="129" t="s">
        <v>6</v>
      </c>
      <c r="S49" s="129" t="s">
        <v>38</v>
      </c>
      <c r="T49" s="129" t="s">
        <v>40</v>
      </c>
      <c r="U49" s="129" t="s">
        <v>15</v>
      </c>
      <c r="V49" s="129" t="s">
        <v>12</v>
      </c>
      <c r="W49" s="129" t="s">
        <v>22</v>
      </c>
      <c r="X49" s="129" t="s">
        <v>54</v>
      </c>
      <c r="Y49" s="225" t="s">
        <v>31</v>
      </c>
      <c r="Z49" s="225" t="s">
        <v>13</v>
      </c>
      <c r="AA49" s="225" t="s">
        <v>24</v>
      </c>
      <c r="AB49" s="223" t="s">
        <v>41</v>
      </c>
      <c r="AC49" s="225" t="s">
        <v>25</v>
      </c>
      <c r="AD49" s="129" t="s">
        <v>28</v>
      </c>
      <c r="AE49" s="125" t="s">
        <v>194</v>
      </c>
      <c r="AH49" s="129" t="s">
        <v>19</v>
      </c>
      <c r="AI49" s="129" t="s">
        <v>19</v>
      </c>
      <c r="AJ49" s="129" t="s">
        <v>10</v>
      </c>
      <c r="AK49" s="129" t="s">
        <v>34</v>
      </c>
      <c r="AL49" s="129" t="s">
        <v>34</v>
      </c>
      <c r="AM49" s="129" t="s">
        <v>26</v>
      </c>
      <c r="AN49" s="129" t="s">
        <v>32</v>
      </c>
      <c r="AO49" s="225" t="s">
        <v>31</v>
      </c>
      <c r="AP49" s="225" t="s">
        <v>24</v>
      </c>
      <c r="AQ49" s="225" t="s">
        <v>15</v>
      </c>
      <c r="AR49" s="223" t="s">
        <v>29</v>
      </c>
      <c r="AS49" s="225" t="s">
        <v>34</v>
      </c>
      <c r="AT49" s="129" t="s">
        <v>17</v>
      </c>
      <c r="AU49" s="125" t="s">
        <v>194</v>
      </c>
      <c r="AX49" s="129" t="s">
        <v>41</v>
      </c>
      <c r="AY49" s="129" t="s">
        <v>41</v>
      </c>
      <c r="AZ49" s="129" t="s">
        <v>39</v>
      </c>
      <c r="BA49" s="225" t="s">
        <v>50</v>
      </c>
      <c r="BB49" s="129" t="s">
        <v>54</v>
      </c>
      <c r="BC49" s="129" t="s">
        <v>4</v>
      </c>
      <c r="BD49" s="225" t="s">
        <v>1</v>
      </c>
      <c r="BE49" s="225" t="s">
        <v>32</v>
      </c>
      <c r="BF49" s="225" t="s">
        <v>31</v>
      </c>
      <c r="BG49" s="225" t="s">
        <v>24</v>
      </c>
      <c r="BH49" s="251" t="s">
        <v>52</v>
      </c>
      <c r="BI49" s="225" t="s">
        <v>25</v>
      </c>
      <c r="BJ49" s="129" t="s">
        <v>17</v>
      </c>
      <c r="BM49" t="s">
        <v>417</v>
      </c>
      <c r="BN49">
        <v>4</v>
      </c>
      <c r="BO49">
        <v>4</v>
      </c>
      <c r="BP49">
        <v>4</v>
      </c>
      <c r="BQ49">
        <v>4</v>
      </c>
      <c r="BR49">
        <v>6</v>
      </c>
      <c r="BS49">
        <v>6</v>
      </c>
      <c r="BT49">
        <v>4</v>
      </c>
      <c r="BU49">
        <v>5</v>
      </c>
      <c r="BV49">
        <v>9</v>
      </c>
      <c r="BW49">
        <v>6</v>
      </c>
      <c r="BX49">
        <v>6</v>
      </c>
      <c r="BY49">
        <v>7</v>
      </c>
      <c r="BZ49">
        <v>5</v>
      </c>
    </row>
    <row r="50" spans="2:78" ht="19.05" customHeight="1">
      <c r="B50" s="201" t="s">
        <v>34</v>
      </c>
      <c r="C50" s="50">
        <v>1.0726624317396634</v>
      </c>
      <c r="D50" s="84">
        <v>1.3161413831449444</v>
      </c>
      <c r="E50" s="81">
        <v>1.4363585438197082</v>
      </c>
      <c r="F50" s="50">
        <v>1.2857132421158748</v>
      </c>
      <c r="G50" s="231">
        <v>1.2885003166653322</v>
      </c>
      <c r="H50" s="230">
        <v>1.5179762281975138</v>
      </c>
      <c r="I50" s="81">
        <v>1.497701802406652</v>
      </c>
      <c r="J50" s="230">
        <v>1.4568552322955668</v>
      </c>
      <c r="K50" s="50">
        <v>1.2519816869897618</v>
      </c>
      <c r="L50" s="235">
        <v>1.24</v>
      </c>
      <c r="M50" s="250">
        <v>1.6760835766561755</v>
      </c>
      <c r="N50" s="49">
        <v>1.4635182067731318</v>
      </c>
      <c r="O50" s="50">
        <v>1.2325015216068167</v>
      </c>
      <c r="R50" s="129" t="s">
        <v>31</v>
      </c>
      <c r="S50" s="129" t="s">
        <v>37</v>
      </c>
      <c r="T50" s="129" t="s">
        <v>6</v>
      </c>
      <c r="U50" s="129" t="s">
        <v>5</v>
      </c>
      <c r="V50" s="129" t="s">
        <v>38</v>
      </c>
      <c r="W50" s="129" t="s">
        <v>2</v>
      </c>
      <c r="X50" s="129" t="s">
        <v>21</v>
      </c>
      <c r="Y50" s="225" t="s">
        <v>34</v>
      </c>
      <c r="Z50" s="129" t="s">
        <v>11</v>
      </c>
      <c r="AA50" s="225" t="s">
        <v>28</v>
      </c>
      <c r="AB50" s="225" t="s">
        <v>21</v>
      </c>
      <c r="AC50" s="225" t="s">
        <v>19</v>
      </c>
      <c r="AD50" s="129" t="s">
        <v>7</v>
      </c>
      <c r="AH50" s="129" t="s">
        <v>34</v>
      </c>
      <c r="AI50" s="129" t="s">
        <v>54</v>
      </c>
      <c r="AJ50" s="129" t="s">
        <v>26</v>
      </c>
      <c r="AK50" s="129" t="s">
        <v>39</v>
      </c>
      <c r="AL50" s="129" t="s">
        <v>35</v>
      </c>
      <c r="AM50" s="129" t="s">
        <v>12</v>
      </c>
      <c r="AN50" s="129" t="s">
        <v>17</v>
      </c>
      <c r="AO50" s="225" t="s">
        <v>34</v>
      </c>
      <c r="AP50" s="225" t="s">
        <v>19</v>
      </c>
      <c r="AQ50" s="225" t="s">
        <v>9</v>
      </c>
      <c r="AR50" s="223" t="s">
        <v>41</v>
      </c>
      <c r="AS50" s="225" t="s">
        <v>25</v>
      </c>
      <c r="AT50" s="129" t="s">
        <v>28</v>
      </c>
      <c r="AX50" s="129" t="s">
        <v>9</v>
      </c>
      <c r="AY50" s="129" t="s">
        <v>39</v>
      </c>
      <c r="AZ50" s="129" t="s">
        <v>44</v>
      </c>
      <c r="BA50" s="129" t="s">
        <v>44</v>
      </c>
      <c r="BB50" s="129" t="s">
        <v>17</v>
      </c>
      <c r="BC50" s="129" t="s">
        <v>21</v>
      </c>
      <c r="BD50" s="225" t="s">
        <v>41</v>
      </c>
      <c r="BE50" s="225" t="s">
        <v>31</v>
      </c>
      <c r="BF50" s="225" t="s">
        <v>13</v>
      </c>
      <c r="BG50" s="225" t="s">
        <v>28</v>
      </c>
      <c r="BH50" s="223" t="s">
        <v>29</v>
      </c>
      <c r="BI50" s="225" t="s">
        <v>19</v>
      </c>
      <c r="BJ50" s="129" t="s">
        <v>28</v>
      </c>
      <c r="BM50" s="223" t="s">
        <v>424</v>
      </c>
      <c r="BN50">
        <v>4</v>
      </c>
      <c r="BO50">
        <v>6</v>
      </c>
      <c r="BP50">
        <v>8</v>
      </c>
      <c r="BQ50">
        <v>7</v>
      </c>
      <c r="BR50">
        <v>8</v>
      </c>
      <c r="BS50">
        <v>13</v>
      </c>
      <c r="BT50">
        <v>12</v>
      </c>
      <c r="BU50">
        <v>16</v>
      </c>
      <c r="BV50">
        <v>11</v>
      </c>
      <c r="BW50">
        <v>14</v>
      </c>
      <c r="BX50">
        <v>20</v>
      </c>
      <c r="BY50">
        <v>18</v>
      </c>
      <c r="BZ50">
        <v>18</v>
      </c>
    </row>
    <row r="51" spans="2:78" ht="19.05" customHeight="1">
      <c r="B51" s="201" t="s">
        <v>54</v>
      </c>
      <c r="C51" s="50">
        <v>1.0668292311209329</v>
      </c>
      <c r="D51" s="84">
        <v>1.0262077676034103</v>
      </c>
      <c r="E51" s="84">
        <v>0.6613209886748781</v>
      </c>
      <c r="F51" s="49">
        <v>1.4501407489550457</v>
      </c>
      <c r="G51" s="231">
        <v>1.3735084556614301</v>
      </c>
      <c r="H51" s="231">
        <v>1.0362694300518134</v>
      </c>
      <c r="I51" s="84">
        <v>1.2251684606633413</v>
      </c>
      <c r="J51" s="226">
        <v>2.5659175367191649</v>
      </c>
      <c r="K51" s="39"/>
      <c r="L51" s="236">
        <v>3.63</v>
      </c>
      <c r="M51" s="244">
        <v>3.1525851197982346</v>
      </c>
      <c r="N51" s="45">
        <v>3.9144287664997726</v>
      </c>
      <c r="O51" s="39"/>
      <c r="R51" s="129" t="s">
        <v>38</v>
      </c>
      <c r="S51" s="129" t="s">
        <v>40</v>
      </c>
      <c r="T51" s="129" t="s">
        <v>19</v>
      </c>
      <c r="U51" s="129" t="s">
        <v>26</v>
      </c>
      <c r="V51" s="129" t="s">
        <v>15</v>
      </c>
      <c r="W51" s="129" t="s">
        <v>17</v>
      </c>
      <c r="X51" s="129" t="s">
        <v>24</v>
      </c>
      <c r="Y51" s="225" t="s">
        <v>35</v>
      </c>
      <c r="Z51" s="129" t="s">
        <v>6</v>
      </c>
      <c r="AA51" s="225" t="s">
        <v>26</v>
      </c>
      <c r="AB51" s="225" t="s">
        <v>19</v>
      </c>
      <c r="AC51" s="225" t="s">
        <v>5</v>
      </c>
      <c r="AD51" s="129" t="s">
        <v>21</v>
      </c>
      <c r="AH51" s="129" t="s">
        <v>54</v>
      </c>
      <c r="AI51" s="129" t="s">
        <v>15</v>
      </c>
      <c r="AJ51" s="129" t="s">
        <v>2</v>
      </c>
      <c r="AK51" s="129" t="s">
        <v>35</v>
      </c>
      <c r="AL51" s="129" t="s">
        <v>10</v>
      </c>
      <c r="AM51" s="129" t="s">
        <v>24</v>
      </c>
      <c r="AN51" s="129" t="s">
        <v>54</v>
      </c>
      <c r="AO51" s="225" t="s">
        <v>35</v>
      </c>
      <c r="AP51" s="225" t="s">
        <v>31</v>
      </c>
      <c r="AQ51" s="225" t="s">
        <v>24</v>
      </c>
      <c r="AR51" s="225" t="s">
        <v>21</v>
      </c>
      <c r="AS51" s="225" t="s">
        <v>19</v>
      </c>
      <c r="AT51" s="129" t="s">
        <v>7</v>
      </c>
      <c r="AX51" s="129" t="s">
        <v>17</v>
      </c>
      <c r="AY51" s="129" t="s">
        <v>10</v>
      </c>
      <c r="AZ51" s="129" t="s">
        <v>1</v>
      </c>
      <c r="BA51" s="129" t="s">
        <v>16</v>
      </c>
      <c r="BB51" s="129" t="s">
        <v>34</v>
      </c>
      <c r="BC51" s="129" t="s">
        <v>26</v>
      </c>
      <c r="BD51" s="225" t="s">
        <v>19</v>
      </c>
      <c r="BE51" s="225" t="s">
        <v>34</v>
      </c>
      <c r="BF51" s="129" t="s">
        <v>11</v>
      </c>
      <c r="BG51" s="225" t="s">
        <v>26</v>
      </c>
      <c r="BH51" s="223" t="s">
        <v>41</v>
      </c>
      <c r="BI51" s="225" t="s">
        <v>5</v>
      </c>
      <c r="BJ51" s="129" t="s">
        <v>7</v>
      </c>
    </row>
    <row r="52" spans="2:78" ht="19.05" customHeight="1">
      <c r="B52" s="201" t="s">
        <v>35</v>
      </c>
      <c r="C52" s="50">
        <v>1.3422125858241702</v>
      </c>
      <c r="D52" s="81">
        <v>1.4401629842987109</v>
      </c>
      <c r="E52" s="84">
        <v>1.1144464616324843</v>
      </c>
      <c r="F52" s="50">
        <v>1.0618084274058344</v>
      </c>
      <c r="G52" s="231">
        <v>1.2132931429979716</v>
      </c>
      <c r="H52" s="229">
        <v>1.6174148002968431</v>
      </c>
      <c r="I52" s="79">
        <v>1.6655818049546272</v>
      </c>
      <c r="J52" s="230">
        <v>1.4379505420695136</v>
      </c>
      <c r="K52" s="47">
        <v>1.9855764727919829</v>
      </c>
      <c r="L52" s="237">
        <v>2.16</v>
      </c>
      <c r="M52" s="247">
        <v>1.8535149905413411</v>
      </c>
      <c r="N52" s="47">
        <v>1.9485279932090904</v>
      </c>
      <c r="O52" s="46">
        <v>2.1261516654854713</v>
      </c>
      <c r="R52" s="129" t="s">
        <v>36</v>
      </c>
      <c r="S52" s="129" t="s">
        <v>2</v>
      </c>
      <c r="T52" s="129" t="s">
        <v>41</v>
      </c>
      <c r="U52" s="129" t="s">
        <v>17</v>
      </c>
      <c r="V52" s="129" t="s">
        <v>36</v>
      </c>
      <c r="W52" s="129" t="s">
        <v>38</v>
      </c>
      <c r="X52" s="129" t="s">
        <v>6</v>
      </c>
      <c r="Y52" s="129" t="s">
        <v>2</v>
      </c>
      <c r="Z52" s="129" t="s">
        <v>28</v>
      </c>
      <c r="AA52" s="129" t="s">
        <v>21</v>
      </c>
      <c r="AB52" s="225" t="s">
        <v>28</v>
      </c>
      <c r="AC52" s="225" t="s">
        <v>37</v>
      </c>
      <c r="AD52" s="129" t="s">
        <v>34</v>
      </c>
      <c r="AH52" s="129" t="s">
        <v>22</v>
      </c>
      <c r="AI52" s="129" t="s">
        <v>6</v>
      </c>
      <c r="AJ52" s="129" t="s">
        <v>16</v>
      </c>
      <c r="AK52" s="129" t="s">
        <v>15</v>
      </c>
      <c r="AL52" s="129" t="s">
        <v>26</v>
      </c>
      <c r="AM52" s="129" t="s">
        <v>22</v>
      </c>
      <c r="AN52" s="129" t="s">
        <v>21</v>
      </c>
      <c r="AO52" s="129" t="s">
        <v>2</v>
      </c>
      <c r="AP52" s="225" t="s">
        <v>13</v>
      </c>
      <c r="AQ52" s="225" t="s">
        <v>28</v>
      </c>
      <c r="AR52" s="225" t="s">
        <v>19</v>
      </c>
      <c r="AS52" s="225" t="s">
        <v>5</v>
      </c>
      <c r="AT52" s="129" t="s">
        <v>21</v>
      </c>
      <c r="AX52" s="129" t="s">
        <v>19</v>
      </c>
      <c r="AY52" s="129" t="s">
        <v>19</v>
      </c>
      <c r="AZ52" s="129" t="s">
        <v>21</v>
      </c>
      <c r="BA52" s="129" t="s">
        <v>31</v>
      </c>
      <c r="BB52" s="129" t="s">
        <v>35</v>
      </c>
      <c r="BC52" s="129" t="s">
        <v>12</v>
      </c>
      <c r="BD52" s="225" t="s">
        <v>25</v>
      </c>
      <c r="BE52" s="225" t="s">
        <v>35</v>
      </c>
      <c r="BF52" s="129" t="s">
        <v>6</v>
      </c>
      <c r="BG52" s="129" t="s">
        <v>21</v>
      </c>
      <c r="BH52" s="225" t="s">
        <v>21</v>
      </c>
      <c r="BI52" s="225" t="s">
        <v>37</v>
      </c>
      <c r="BJ52" s="129" t="s">
        <v>21</v>
      </c>
    </row>
    <row r="53" spans="2:78" ht="19.05" customHeight="1">
      <c r="B53" s="201" t="s">
        <v>36</v>
      </c>
      <c r="C53" s="50">
        <v>0.6339144215530903</v>
      </c>
      <c r="D53" s="84">
        <v>0.64220919964678491</v>
      </c>
      <c r="E53" s="84">
        <v>0.32496547241855556</v>
      </c>
      <c r="F53" s="50">
        <v>0.57646380630816108</v>
      </c>
      <c r="G53" s="231">
        <v>1.0633077048912154</v>
      </c>
      <c r="H53" s="227">
        <v>2.1629416005767843</v>
      </c>
      <c r="I53" s="78">
        <v>2.2883295194508011</v>
      </c>
      <c r="J53" s="226">
        <v>2.5827659074900211</v>
      </c>
      <c r="K53" s="46">
        <v>2.3485204321277595</v>
      </c>
      <c r="L53" s="237">
        <v>2.36</v>
      </c>
      <c r="M53" s="244">
        <v>2.9642685467072583</v>
      </c>
      <c r="N53" s="50">
        <v>1.2373174956693886</v>
      </c>
      <c r="O53" s="46">
        <v>2.3831815473657332</v>
      </c>
      <c r="R53" s="129" t="s">
        <v>37</v>
      </c>
      <c r="S53" s="129" t="s">
        <v>14</v>
      </c>
      <c r="T53" s="129" t="s">
        <v>15</v>
      </c>
      <c r="U53" s="129" t="s">
        <v>40</v>
      </c>
      <c r="V53" s="129" t="s">
        <v>2</v>
      </c>
      <c r="W53" s="129" t="s">
        <v>14</v>
      </c>
      <c r="X53" s="129" t="s">
        <v>14</v>
      </c>
      <c r="Y53" s="129" t="s">
        <v>5</v>
      </c>
      <c r="Z53" s="129" t="s">
        <v>15</v>
      </c>
      <c r="AA53" s="129" t="s">
        <v>17</v>
      </c>
      <c r="AB53" s="225" t="s">
        <v>53</v>
      </c>
      <c r="AC53" s="129" t="s">
        <v>21</v>
      </c>
      <c r="AD53" s="129" t="s">
        <v>6</v>
      </c>
      <c r="AH53" s="129" t="s">
        <v>14</v>
      </c>
      <c r="AI53" s="129" t="s">
        <v>26</v>
      </c>
      <c r="AJ53" s="129" t="s">
        <v>31</v>
      </c>
      <c r="AK53" s="129" t="s">
        <v>5</v>
      </c>
      <c r="AL53" s="129" t="s">
        <v>12</v>
      </c>
      <c r="AM53" s="129" t="s">
        <v>2</v>
      </c>
      <c r="AN53" s="129" t="s">
        <v>24</v>
      </c>
      <c r="AO53" s="129" t="s">
        <v>5</v>
      </c>
      <c r="AP53" s="129" t="s">
        <v>11</v>
      </c>
      <c r="AQ53" s="225" t="s">
        <v>26</v>
      </c>
      <c r="AR53" s="225" t="s">
        <v>28</v>
      </c>
      <c r="AS53" s="225" t="s">
        <v>37</v>
      </c>
      <c r="AT53" s="129" t="s">
        <v>34</v>
      </c>
      <c r="AX53" s="129" t="s">
        <v>34</v>
      </c>
      <c r="AY53" s="129" t="s">
        <v>54</v>
      </c>
      <c r="AZ53" s="129" t="s">
        <v>38</v>
      </c>
      <c r="BA53" s="129" t="s">
        <v>10</v>
      </c>
      <c r="BB53" s="129" t="s">
        <v>10</v>
      </c>
      <c r="BC53" s="129" t="s">
        <v>24</v>
      </c>
      <c r="BD53" s="129" t="s">
        <v>26</v>
      </c>
      <c r="BE53" s="129" t="s">
        <v>2</v>
      </c>
      <c r="BF53" s="129" t="s">
        <v>28</v>
      </c>
      <c r="BG53" s="129" t="s">
        <v>17</v>
      </c>
      <c r="BH53" s="225" t="s">
        <v>19</v>
      </c>
      <c r="BI53" s="129" t="s">
        <v>21</v>
      </c>
      <c r="BJ53" s="129" t="s">
        <v>34</v>
      </c>
    </row>
    <row r="54" spans="2:78" ht="19.05" customHeight="1">
      <c r="B54" s="201" t="s">
        <v>37</v>
      </c>
      <c r="C54" s="39">
        <v>0.61022303053508187</v>
      </c>
      <c r="D54" s="84">
        <v>0.87870373624828646</v>
      </c>
      <c r="E54" s="84">
        <v>0.84626234132581102</v>
      </c>
      <c r="F54" s="50">
        <v>0.75575654887428845</v>
      </c>
      <c r="G54" s="231">
        <v>0.7539277202198551</v>
      </c>
      <c r="H54" s="231">
        <v>1.0028174394728044</v>
      </c>
      <c r="I54" s="84">
        <v>0.79210772665082452</v>
      </c>
      <c r="J54" s="231">
        <v>1.0162121283735879</v>
      </c>
      <c r="K54" s="48">
        <v>1.6009837929394295</v>
      </c>
      <c r="L54" s="242">
        <v>1.59</v>
      </c>
      <c r="M54" s="250">
        <v>1.7275995704347014</v>
      </c>
      <c r="N54" s="49">
        <v>1.424368374352029</v>
      </c>
      <c r="O54" s="47">
        <v>1.9363242697710443</v>
      </c>
      <c r="R54" s="129" t="s">
        <v>30</v>
      </c>
      <c r="S54" s="129" t="s">
        <v>22</v>
      </c>
      <c r="T54" s="129" t="s">
        <v>37</v>
      </c>
      <c r="U54" s="129" t="s">
        <v>6</v>
      </c>
      <c r="V54" s="129" t="s">
        <v>30</v>
      </c>
      <c r="W54" s="129" t="s">
        <v>6</v>
      </c>
      <c r="X54" s="233" t="s">
        <v>52</v>
      </c>
      <c r="Y54" s="129" t="s">
        <v>26</v>
      </c>
      <c r="Z54" s="129" t="s">
        <v>34</v>
      </c>
      <c r="AA54" s="129" t="s">
        <v>6</v>
      </c>
      <c r="AB54" s="225" t="s">
        <v>13</v>
      </c>
      <c r="AC54" s="129" t="s">
        <v>36</v>
      </c>
      <c r="AD54" s="129" t="s">
        <v>14</v>
      </c>
      <c r="AH54" s="129" t="s">
        <v>2</v>
      </c>
      <c r="AI54" s="129" t="s">
        <v>38</v>
      </c>
      <c r="AJ54" s="129" t="s">
        <v>40</v>
      </c>
      <c r="AK54" s="129" t="s">
        <v>26</v>
      </c>
      <c r="AL54" s="129" t="s">
        <v>38</v>
      </c>
      <c r="AM54" s="129" t="s">
        <v>17</v>
      </c>
      <c r="AN54" s="129" t="s">
        <v>6</v>
      </c>
      <c r="AO54" s="129" t="s">
        <v>26</v>
      </c>
      <c r="AP54" s="129" t="s">
        <v>6</v>
      </c>
      <c r="AQ54" s="129" t="s">
        <v>21</v>
      </c>
      <c r="AR54" s="225" t="s">
        <v>53</v>
      </c>
      <c r="AS54" s="129" t="s">
        <v>21</v>
      </c>
      <c r="AT54" s="129" t="s">
        <v>6</v>
      </c>
      <c r="AX54" s="129" t="s">
        <v>54</v>
      </c>
      <c r="AY54" s="129" t="s">
        <v>15</v>
      </c>
      <c r="AZ54" s="129" t="s">
        <v>35</v>
      </c>
      <c r="BA54" s="129" t="s">
        <v>21</v>
      </c>
      <c r="BB54" s="129" t="s">
        <v>26</v>
      </c>
      <c r="BC54" s="129" t="s">
        <v>22</v>
      </c>
      <c r="BD54" s="129" t="s">
        <v>32</v>
      </c>
      <c r="BE54" s="129" t="s">
        <v>5</v>
      </c>
      <c r="BF54" s="129" t="s">
        <v>15</v>
      </c>
      <c r="BG54" s="129" t="s">
        <v>6</v>
      </c>
      <c r="BH54" s="225" t="s">
        <v>28</v>
      </c>
      <c r="BI54" s="129" t="s">
        <v>36</v>
      </c>
      <c r="BJ54" s="129" t="s">
        <v>6</v>
      </c>
    </row>
    <row r="55" spans="2:78" ht="19.05" customHeight="1">
      <c r="B55" s="201" t="s">
        <v>38</v>
      </c>
      <c r="C55" s="50">
        <v>0.65681444991789817</v>
      </c>
      <c r="D55" s="84">
        <v>0.88910422105450337</v>
      </c>
      <c r="E55" s="84">
        <v>1.1630190546389414</v>
      </c>
      <c r="F55" s="50">
        <v>0.85451091816272218</v>
      </c>
      <c r="G55" s="231">
        <v>1.0998164276992002</v>
      </c>
      <c r="H55" s="231">
        <v>1.0918997996416873</v>
      </c>
      <c r="I55" s="84">
        <v>0.68576513852717536</v>
      </c>
      <c r="J55" s="231">
        <v>1.1702616461342019</v>
      </c>
      <c r="K55" s="50">
        <v>1.2353288968840024</v>
      </c>
      <c r="L55" s="235">
        <v>1.1200000000000001</v>
      </c>
      <c r="M55" s="254">
        <v>1.1158653575987221</v>
      </c>
      <c r="N55" s="50">
        <v>1.2103639429891686</v>
      </c>
      <c r="O55" s="50">
        <v>1.044362466638421</v>
      </c>
      <c r="R55" s="129" t="s">
        <v>43</v>
      </c>
      <c r="S55" s="129" t="s">
        <v>21</v>
      </c>
      <c r="T55" s="129" t="s">
        <v>30</v>
      </c>
      <c r="U55" s="129" t="s">
        <v>38</v>
      </c>
      <c r="V55" s="129" t="s">
        <v>24</v>
      </c>
      <c r="W55" s="129" t="s">
        <v>15</v>
      </c>
      <c r="X55" s="129" t="s">
        <v>15</v>
      </c>
      <c r="Y55" s="129" t="s">
        <v>40</v>
      </c>
      <c r="Z55" s="129" t="s">
        <v>38</v>
      </c>
      <c r="AA55" s="129" t="s">
        <v>34</v>
      </c>
      <c r="AB55" s="129" t="s">
        <v>17</v>
      </c>
      <c r="AC55" s="129" t="s">
        <v>6</v>
      </c>
      <c r="AD55" s="129" t="s">
        <v>41</v>
      </c>
      <c r="AH55" s="129" t="s">
        <v>26</v>
      </c>
      <c r="AI55" s="129" t="s">
        <v>37</v>
      </c>
      <c r="AJ55" s="129" t="s">
        <v>6</v>
      </c>
      <c r="AK55" s="129" t="s">
        <v>17</v>
      </c>
      <c r="AL55" s="129" t="s">
        <v>15</v>
      </c>
      <c r="AM55" s="129" t="s">
        <v>38</v>
      </c>
      <c r="AN55" s="129" t="s">
        <v>14</v>
      </c>
      <c r="AO55" s="129" t="s">
        <v>40</v>
      </c>
      <c r="AP55" s="129" t="s">
        <v>28</v>
      </c>
      <c r="AQ55" s="129" t="s">
        <v>17</v>
      </c>
      <c r="AR55" s="225" t="s">
        <v>13</v>
      </c>
      <c r="AS55" s="129" t="s">
        <v>36</v>
      </c>
      <c r="AT55" s="129" t="s">
        <v>14</v>
      </c>
      <c r="AX55" s="129" t="s">
        <v>22</v>
      </c>
      <c r="AY55" s="129" t="s">
        <v>6</v>
      </c>
      <c r="AZ55" s="129" t="s">
        <v>10</v>
      </c>
      <c r="BA55" s="129" t="s">
        <v>19</v>
      </c>
      <c r="BB55" s="129" t="s">
        <v>12</v>
      </c>
      <c r="BC55" s="129" t="s">
        <v>2</v>
      </c>
      <c r="BD55" s="129" t="s">
        <v>17</v>
      </c>
      <c r="BE55" s="129" t="s">
        <v>26</v>
      </c>
      <c r="BF55" s="129" t="s">
        <v>34</v>
      </c>
      <c r="BG55" s="129" t="s">
        <v>34</v>
      </c>
      <c r="BH55" s="225" t="s">
        <v>53</v>
      </c>
      <c r="BI55" s="129" t="s">
        <v>6</v>
      </c>
      <c r="BJ55" s="129" t="s">
        <v>14</v>
      </c>
    </row>
    <row r="56" spans="2:78" ht="19.05" customHeight="1">
      <c r="B56" s="201" t="s">
        <v>50</v>
      </c>
      <c r="C56" s="50">
        <v>1.1889217928565297</v>
      </c>
      <c r="D56" s="84">
        <v>1.3124144201168857</v>
      </c>
      <c r="E56" s="81">
        <v>1.4034628909285489</v>
      </c>
      <c r="F56" s="49">
        <v>1.4055940520354717</v>
      </c>
      <c r="G56" s="230">
        <v>1.4913836380611896</v>
      </c>
      <c r="H56" s="230">
        <v>1.577504066390427</v>
      </c>
      <c r="I56" s="81">
        <v>1.514098224072012</v>
      </c>
      <c r="J56" s="230">
        <v>1.5859589491194404</v>
      </c>
      <c r="K56" s="48">
        <v>1.7043826102128616</v>
      </c>
      <c r="L56" s="241">
        <v>1.6870000000000001</v>
      </c>
      <c r="M56" s="250">
        <v>1.7548632618334954</v>
      </c>
      <c r="N56" s="48">
        <v>1.7522618271491788</v>
      </c>
      <c r="O56" s="48">
        <v>1.6779999999999999</v>
      </c>
      <c r="S56" s="129" t="s">
        <v>36</v>
      </c>
      <c r="T56" s="129" t="s">
        <v>17</v>
      </c>
      <c r="U56" s="129" t="s">
        <v>2</v>
      </c>
      <c r="V56" s="129" t="s">
        <v>5</v>
      </c>
      <c r="W56" s="233" t="s">
        <v>52</v>
      </c>
      <c r="X56" s="129" t="s">
        <v>2</v>
      </c>
      <c r="Y56" s="129" t="s">
        <v>17</v>
      </c>
      <c r="Z56" s="233" t="s">
        <v>52</v>
      </c>
      <c r="AA56" s="129" t="s">
        <v>53</v>
      </c>
      <c r="AB56" s="129" t="s">
        <v>15</v>
      </c>
      <c r="AC56" s="129" t="s">
        <v>38</v>
      </c>
      <c r="AD56" s="129" t="s">
        <v>22</v>
      </c>
      <c r="AH56" s="129" t="s">
        <v>15</v>
      </c>
      <c r="AI56" s="129" t="s">
        <v>40</v>
      </c>
      <c r="AJ56" s="129" t="s">
        <v>19</v>
      </c>
      <c r="AK56" s="129" t="s">
        <v>40</v>
      </c>
      <c r="AL56" s="129" t="s">
        <v>36</v>
      </c>
      <c r="AM56" s="129" t="s">
        <v>14</v>
      </c>
      <c r="AN56" s="233" t="s">
        <v>52</v>
      </c>
      <c r="AO56" s="129" t="s">
        <v>17</v>
      </c>
      <c r="AP56" s="129" t="s">
        <v>15</v>
      </c>
      <c r="AQ56" s="129" t="s">
        <v>6</v>
      </c>
      <c r="AR56" s="129" t="s">
        <v>17</v>
      </c>
      <c r="AS56" s="129" t="s">
        <v>6</v>
      </c>
      <c r="AT56" s="129" t="s">
        <v>41</v>
      </c>
      <c r="AX56" s="129" t="s">
        <v>14</v>
      </c>
      <c r="AY56" s="129" t="s">
        <v>26</v>
      </c>
      <c r="AZ56" s="129" t="s">
        <v>26</v>
      </c>
      <c r="BA56" s="129" t="s">
        <v>34</v>
      </c>
      <c r="BB56" s="129" t="s">
        <v>38</v>
      </c>
      <c r="BC56" s="129" t="s">
        <v>17</v>
      </c>
      <c r="BD56" s="129" t="s">
        <v>54</v>
      </c>
      <c r="BE56" s="129" t="s">
        <v>40</v>
      </c>
      <c r="BF56" s="129" t="s">
        <v>38</v>
      </c>
      <c r="BG56" s="129" t="s">
        <v>53</v>
      </c>
      <c r="BH56" s="225" t="s">
        <v>13</v>
      </c>
      <c r="BI56" s="129" t="s">
        <v>38</v>
      </c>
      <c r="BJ56" s="129" t="s">
        <v>41</v>
      </c>
    </row>
    <row r="57" spans="2:78" ht="19.05" customHeight="1">
      <c r="B57" s="201" t="s">
        <v>39</v>
      </c>
      <c r="C57" s="50">
        <v>1.2156841398581097</v>
      </c>
      <c r="D57" s="84">
        <v>1.2027645633246566</v>
      </c>
      <c r="E57" s="84">
        <v>1.3093591516828031</v>
      </c>
      <c r="F57" s="50">
        <v>1.2351778656126482</v>
      </c>
      <c r="G57" s="227">
        <v>2.0131240200538123</v>
      </c>
      <c r="H57" s="228">
        <v>1.9275250578257519</v>
      </c>
      <c r="I57" s="78">
        <v>2.3592263297457499</v>
      </c>
      <c r="J57" s="227">
        <v>2.015269542301283</v>
      </c>
      <c r="K57" s="47">
        <v>1.9111137112658205</v>
      </c>
      <c r="L57" s="237">
        <v>2.0499999999999998</v>
      </c>
      <c r="M57" s="247">
        <v>1.9891207274498659</v>
      </c>
      <c r="N57" s="47">
        <v>1.8212648370281983</v>
      </c>
      <c r="O57" s="47">
        <v>1.9504215427205234</v>
      </c>
      <c r="S57" s="129" t="s">
        <v>30</v>
      </c>
      <c r="T57" s="129" t="s">
        <v>54</v>
      </c>
      <c r="U57" s="129" t="s">
        <v>37</v>
      </c>
      <c r="V57" s="129" t="s">
        <v>6</v>
      </c>
      <c r="W57" s="129" t="s">
        <v>25</v>
      </c>
      <c r="X57" s="129" t="s">
        <v>22</v>
      </c>
      <c r="Y57" s="129" t="s">
        <v>38</v>
      </c>
      <c r="Z57" s="129" t="s">
        <v>30</v>
      </c>
      <c r="AA57" s="129" t="s">
        <v>2</v>
      </c>
      <c r="AB57" s="129" t="s">
        <v>6</v>
      </c>
      <c r="AC57" s="129" t="s">
        <v>26</v>
      </c>
      <c r="AD57" s="129" t="s">
        <v>38</v>
      </c>
      <c r="AH57" s="129" t="s">
        <v>6</v>
      </c>
      <c r="AI57" s="129" t="s">
        <v>2</v>
      </c>
      <c r="AJ57" s="129" t="s">
        <v>41</v>
      </c>
      <c r="AK57" s="129" t="s">
        <v>6</v>
      </c>
      <c r="AL57" s="129" t="s">
        <v>2</v>
      </c>
      <c r="AM57" s="129" t="s">
        <v>6</v>
      </c>
      <c r="AN57" s="129" t="s">
        <v>15</v>
      </c>
      <c r="AO57" s="129" t="s">
        <v>38</v>
      </c>
      <c r="AP57" s="129" t="s">
        <v>34</v>
      </c>
      <c r="AQ57" s="129" t="s">
        <v>34</v>
      </c>
      <c r="AR57" s="129" t="s">
        <v>15</v>
      </c>
      <c r="AS57" s="129" t="s">
        <v>38</v>
      </c>
      <c r="AT57" s="129" t="s">
        <v>22</v>
      </c>
      <c r="AX57" s="129" t="s">
        <v>2</v>
      </c>
      <c r="AY57" s="129" t="s">
        <v>38</v>
      </c>
      <c r="AZ57" s="129" t="s">
        <v>2</v>
      </c>
      <c r="BA57" s="129" t="s">
        <v>39</v>
      </c>
      <c r="BB57" s="129" t="s">
        <v>15</v>
      </c>
      <c r="BC57" s="129" t="s">
        <v>38</v>
      </c>
      <c r="BD57" s="129" t="s">
        <v>21</v>
      </c>
      <c r="BE57" s="129" t="s">
        <v>17</v>
      </c>
      <c r="BF57" s="233" t="s">
        <v>52</v>
      </c>
      <c r="BG57" s="129" t="s">
        <v>2</v>
      </c>
      <c r="BH57" s="129" t="s">
        <v>17</v>
      </c>
      <c r="BI57" s="129" t="s">
        <v>26</v>
      </c>
      <c r="BJ57" s="129" t="s">
        <v>22</v>
      </c>
    </row>
    <row r="58" spans="2:78" ht="19.05" customHeight="1">
      <c r="B58" s="201" t="s">
        <v>40</v>
      </c>
      <c r="C58" s="47">
        <v>1.9733596447952642</v>
      </c>
      <c r="D58" s="84">
        <v>0.87077673284569834</v>
      </c>
      <c r="E58" s="84">
        <v>1.0681858643403952</v>
      </c>
      <c r="F58" s="50">
        <v>0.88339222614840984</v>
      </c>
      <c r="G58" s="230">
        <v>1.419950301739439</v>
      </c>
      <c r="H58" s="231">
        <v>0.528169014084507</v>
      </c>
      <c r="I58" s="79">
        <v>1.6131923283742606</v>
      </c>
      <c r="J58" s="231">
        <v>1.2096077414895454</v>
      </c>
      <c r="K58" s="49">
        <v>1.5817223198594024</v>
      </c>
      <c r="L58" s="242">
        <v>1.45</v>
      </c>
      <c r="M58" s="245">
        <v>2.0183486238532109</v>
      </c>
      <c r="N58" s="47">
        <v>1.8986140117714068</v>
      </c>
      <c r="O58" s="45">
        <v>3.3080365829928002</v>
      </c>
      <c r="S58" s="129" t="s">
        <v>43</v>
      </c>
      <c r="T58" s="129" t="s">
        <v>36</v>
      </c>
      <c r="U58" s="129" t="s">
        <v>24</v>
      </c>
      <c r="V58" s="129" t="s">
        <v>37</v>
      </c>
      <c r="W58" s="129" t="s">
        <v>54</v>
      </c>
      <c r="X58" s="129" t="s">
        <v>5</v>
      </c>
      <c r="Y58" s="129" t="s">
        <v>6</v>
      </c>
      <c r="Z58" s="129" t="s">
        <v>26</v>
      </c>
      <c r="AA58" s="129" t="s">
        <v>38</v>
      </c>
      <c r="AB58" s="129" t="s">
        <v>26</v>
      </c>
      <c r="AC58" s="129" t="s">
        <v>15</v>
      </c>
      <c r="AD58" s="129" t="s">
        <v>26</v>
      </c>
      <c r="AH58" s="129" t="s">
        <v>31</v>
      </c>
      <c r="AI58" s="129" t="s">
        <v>14</v>
      </c>
      <c r="AJ58" s="129" t="s">
        <v>15</v>
      </c>
      <c r="AK58" s="129" t="s">
        <v>38</v>
      </c>
      <c r="AL58" s="129" t="s">
        <v>30</v>
      </c>
      <c r="AM58" s="129" t="s">
        <v>15</v>
      </c>
      <c r="AN58" s="129" t="s">
        <v>2</v>
      </c>
      <c r="AO58" s="129" t="s">
        <v>6</v>
      </c>
      <c r="AP58" s="129" t="s">
        <v>38</v>
      </c>
      <c r="AQ58" s="129" t="s">
        <v>53</v>
      </c>
      <c r="AR58" s="129" t="s">
        <v>6</v>
      </c>
      <c r="AS58" s="129" t="s">
        <v>26</v>
      </c>
      <c r="AT58" s="129" t="s">
        <v>38</v>
      </c>
      <c r="AX58" s="129" t="s">
        <v>26</v>
      </c>
      <c r="AY58" s="129" t="s">
        <v>37</v>
      </c>
      <c r="AZ58" s="129" t="s">
        <v>16</v>
      </c>
      <c r="BA58" s="129" t="s">
        <v>35</v>
      </c>
      <c r="BB58" s="129" t="s">
        <v>36</v>
      </c>
      <c r="BC58" s="129" t="s">
        <v>14</v>
      </c>
      <c r="BD58" s="129" t="s">
        <v>24</v>
      </c>
      <c r="BE58" s="129" t="s">
        <v>38</v>
      </c>
      <c r="BF58" s="129" t="s">
        <v>30</v>
      </c>
      <c r="BG58" s="129" t="s">
        <v>38</v>
      </c>
      <c r="BH58" s="129" t="s">
        <v>15</v>
      </c>
      <c r="BI58" s="129" t="s">
        <v>15</v>
      </c>
      <c r="BJ58" s="129" t="s">
        <v>38</v>
      </c>
    </row>
    <row r="59" spans="2:78" ht="19.05" customHeight="1">
      <c r="B59" s="201" t="s">
        <v>41</v>
      </c>
      <c r="C59" s="50">
        <v>1.1630765739357376</v>
      </c>
      <c r="D59" s="84">
        <v>1.3070353882288195</v>
      </c>
      <c r="E59" s="84">
        <v>0.9752311198240603</v>
      </c>
      <c r="F59" s="49">
        <v>1.4790549930514196</v>
      </c>
      <c r="G59" s="231">
        <v>1.3739569961489089</v>
      </c>
      <c r="H59" s="229">
        <v>1.6137600609419949</v>
      </c>
      <c r="I59" s="81">
        <v>1.4120304998587971</v>
      </c>
      <c r="J59" s="230">
        <v>1.5542647630244397</v>
      </c>
      <c r="K59" s="48">
        <v>1.665868645758519</v>
      </c>
      <c r="L59" s="242">
        <v>1.53</v>
      </c>
      <c r="M59" s="250">
        <v>1.6278974526988288</v>
      </c>
      <c r="N59" s="49">
        <v>1.4915086867523171</v>
      </c>
      <c r="O59" s="50">
        <v>1.1213112005365526</v>
      </c>
      <c r="U59" s="129" t="s">
        <v>36</v>
      </c>
      <c r="V59" s="129" t="s">
        <v>43</v>
      </c>
      <c r="W59" s="129" t="s">
        <v>37</v>
      </c>
      <c r="X59" s="129" t="s">
        <v>37</v>
      </c>
      <c r="Y59" s="129" t="s">
        <v>37</v>
      </c>
      <c r="Z59" s="129" t="s">
        <v>2</v>
      </c>
      <c r="AA59" s="129" t="s">
        <v>16</v>
      </c>
      <c r="AB59" s="129" t="s">
        <v>38</v>
      </c>
      <c r="AC59" s="129" t="s">
        <v>22</v>
      </c>
      <c r="AD59" s="129" t="s">
        <v>43</v>
      </c>
      <c r="AH59" s="129" t="s">
        <v>38</v>
      </c>
      <c r="AI59" s="129" t="s">
        <v>22</v>
      </c>
      <c r="AJ59" s="129" t="s">
        <v>37</v>
      </c>
      <c r="AK59" s="129" t="s">
        <v>2</v>
      </c>
      <c r="AL59" s="129" t="s">
        <v>24</v>
      </c>
      <c r="AM59" s="233" t="s">
        <v>52</v>
      </c>
      <c r="AN59" s="129" t="s">
        <v>22</v>
      </c>
      <c r="AO59" s="129" t="s">
        <v>37</v>
      </c>
      <c r="AP59" s="233" t="s">
        <v>52</v>
      </c>
      <c r="AQ59" s="129" t="s">
        <v>2</v>
      </c>
      <c r="AR59" s="129" t="s">
        <v>26</v>
      </c>
      <c r="AS59" s="129" t="s">
        <v>15</v>
      </c>
      <c r="AT59" s="129" t="s">
        <v>26</v>
      </c>
      <c r="AX59" s="129" t="s">
        <v>15</v>
      </c>
      <c r="AY59" s="129" t="s">
        <v>40</v>
      </c>
      <c r="AZ59" s="129" t="s">
        <v>31</v>
      </c>
      <c r="BA59" s="129" t="s">
        <v>15</v>
      </c>
      <c r="BB59" s="129" t="s">
        <v>2</v>
      </c>
      <c r="BC59" s="129" t="s">
        <v>6</v>
      </c>
      <c r="BD59" s="129" t="s">
        <v>6</v>
      </c>
      <c r="BE59" s="129" t="s">
        <v>6</v>
      </c>
      <c r="BF59" s="129" t="s">
        <v>26</v>
      </c>
      <c r="BG59" s="129" t="s">
        <v>16</v>
      </c>
      <c r="BH59" s="129" t="s">
        <v>6</v>
      </c>
      <c r="BI59" s="129" t="s">
        <v>22</v>
      </c>
      <c r="BJ59" s="129" t="s">
        <v>26</v>
      </c>
    </row>
    <row r="60" spans="2:78" ht="19.05" customHeight="1">
      <c r="B60" s="201" t="s">
        <v>42</v>
      </c>
      <c r="C60" s="49">
        <v>1.5352560587783748</v>
      </c>
      <c r="D60" s="81">
        <v>1.5893465618340097</v>
      </c>
      <c r="E60" s="81">
        <v>1.4509187119743467</v>
      </c>
      <c r="F60" s="49">
        <v>1.4138833422217811</v>
      </c>
      <c r="G60" s="230">
        <v>1.5731832758516369</v>
      </c>
      <c r="H60" s="228">
        <v>1.8546619457089866</v>
      </c>
      <c r="I60" s="80">
        <v>1.8899240395914856</v>
      </c>
      <c r="J60" s="227">
        <v>2.1598527051269945</v>
      </c>
      <c r="K60" s="47">
        <v>1.8971332209106238</v>
      </c>
      <c r="L60" s="237">
        <v>2.13</v>
      </c>
      <c r="M60" s="247">
        <v>1.832249932895305</v>
      </c>
      <c r="N60" s="46">
        <v>2.0872318986612926</v>
      </c>
      <c r="O60" s="47">
        <v>1.9518386799343799</v>
      </c>
      <c r="U60" s="129" t="s">
        <v>43</v>
      </c>
      <c r="W60" s="129" t="s">
        <v>40</v>
      </c>
      <c r="X60" s="129" t="s">
        <v>38</v>
      </c>
      <c r="Y60" s="129" t="s">
        <v>15</v>
      </c>
      <c r="Z60" s="129" t="s">
        <v>43</v>
      </c>
      <c r="AA60" s="129" t="s">
        <v>30</v>
      </c>
      <c r="AB60" s="129" t="s">
        <v>5</v>
      </c>
      <c r="AC60" s="129" t="s">
        <v>14</v>
      </c>
      <c r="AD60" s="129" t="s">
        <v>54</v>
      </c>
      <c r="AH60" s="129" t="s">
        <v>36</v>
      </c>
      <c r="AI60" s="129" t="s">
        <v>21</v>
      </c>
      <c r="AJ60" s="129" t="s">
        <v>30</v>
      </c>
      <c r="AK60" s="129" t="s">
        <v>37</v>
      </c>
      <c r="AL60" s="129" t="s">
        <v>5</v>
      </c>
      <c r="AM60" s="129" t="s">
        <v>25</v>
      </c>
      <c r="AN60" s="129" t="s">
        <v>5</v>
      </c>
      <c r="AO60" s="129" t="s">
        <v>15</v>
      </c>
      <c r="AP60" s="129" t="s">
        <v>30</v>
      </c>
      <c r="AQ60" s="129" t="s">
        <v>38</v>
      </c>
      <c r="AR60" s="129" t="s">
        <v>38</v>
      </c>
      <c r="AS60" s="129" t="s">
        <v>22</v>
      </c>
      <c r="AT60" s="129" t="s">
        <v>43</v>
      </c>
      <c r="AX60" s="129" t="s">
        <v>6</v>
      </c>
      <c r="AY60" s="129" t="s">
        <v>2</v>
      </c>
      <c r="AZ60" s="129" t="s">
        <v>40</v>
      </c>
      <c r="BA60" s="129" t="s">
        <v>5</v>
      </c>
      <c r="BB60" s="129" t="s">
        <v>30</v>
      </c>
      <c r="BC60" s="129" t="s">
        <v>15</v>
      </c>
      <c r="BD60" s="129" t="s">
        <v>14</v>
      </c>
      <c r="BE60" s="129" t="s">
        <v>37</v>
      </c>
      <c r="BF60" s="129" t="s">
        <v>2</v>
      </c>
      <c r="BG60" s="129" t="s">
        <v>30</v>
      </c>
      <c r="BH60" s="129" t="s">
        <v>26</v>
      </c>
      <c r="BI60" s="129" t="s">
        <v>14</v>
      </c>
      <c r="BJ60" s="129" t="s">
        <v>43</v>
      </c>
    </row>
    <row r="61" spans="2:78" ht="19.05" customHeight="1">
      <c r="B61" s="201" t="s">
        <v>43</v>
      </c>
      <c r="C61" s="50">
        <v>0.39826753621745409</v>
      </c>
      <c r="D61" s="84">
        <v>0.57606451922615332</v>
      </c>
      <c r="E61" s="37"/>
      <c r="F61" s="50">
        <v>0.2445226917057903</v>
      </c>
      <c r="G61" s="231">
        <v>0.33600537608601738</v>
      </c>
      <c r="H61" s="231">
        <v>0.43770859550254415</v>
      </c>
      <c r="I61" s="84">
        <v>0.26842755140387609</v>
      </c>
      <c r="J61" s="231">
        <v>0.56509945750452084</v>
      </c>
      <c r="K61" s="50">
        <v>0.78308535630383713</v>
      </c>
      <c r="L61" s="235">
        <v>0.21</v>
      </c>
      <c r="M61" s="254">
        <v>0.26753705388196269</v>
      </c>
      <c r="N61" s="50">
        <v>0.76758594221174403</v>
      </c>
      <c r="O61" s="50">
        <v>0.53992764969494089</v>
      </c>
      <c r="X61" s="129" t="s">
        <v>43</v>
      </c>
      <c r="Y61" s="233" t="s">
        <v>52</v>
      </c>
      <c r="Z61" s="201"/>
      <c r="AA61" s="129" t="s">
        <v>43</v>
      </c>
      <c r="AB61" s="129" t="s">
        <v>0</v>
      </c>
      <c r="AC61" s="129" t="s">
        <v>17</v>
      </c>
      <c r="AD61" s="233" t="s">
        <v>52</v>
      </c>
      <c r="AH61" s="129" t="s">
        <v>37</v>
      </c>
      <c r="AI61" s="129" t="s">
        <v>36</v>
      </c>
      <c r="AJ61" s="129" t="s">
        <v>17</v>
      </c>
      <c r="AK61" s="129" t="s">
        <v>24</v>
      </c>
      <c r="AL61" s="129" t="s">
        <v>6</v>
      </c>
      <c r="AM61" s="129" t="s">
        <v>54</v>
      </c>
      <c r="AN61" s="129" t="s">
        <v>37</v>
      </c>
      <c r="AO61" s="233" t="s">
        <v>52</v>
      </c>
      <c r="AP61" s="129" t="s">
        <v>26</v>
      </c>
      <c r="AQ61" s="129" t="s">
        <v>16</v>
      </c>
      <c r="AR61" s="129" t="s">
        <v>5</v>
      </c>
      <c r="AS61" s="129" t="s">
        <v>14</v>
      </c>
      <c r="AT61" s="129" t="s">
        <v>54</v>
      </c>
      <c r="AX61" s="129" t="s">
        <v>31</v>
      </c>
      <c r="AY61" s="129" t="s">
        <v>14</v>
      </c>
      <c r="AZ61" s="129" t="s">
        <v>6</v>
      </c>
      <c r="BA61" s="129" t="s">
        <v>26</v>
      </c>
      <c r="BB61" s="129" t="s">
        <v>24</v>
      </c>
      <c r="BC61" s="233" t="s">
        <v>52</v>
      </c>
      <c r="BD61" s="233" t="s">
        <v>52</v>
      </c>
      <c r="BE61" s="129" t="s">
        <v>15</v>
      </c>
      <c r="BF61" s="129" t="s">
        <v>43</v>
      </c>
      <c r="BG61" s="129" t="s">
        <v>43</v>
      </c>
      <c r="BH61" s="129" t="s">
        <v>38</v>
      </c>
      <c r="BI61" s="129" t="s">
        <v>17</v>
      </c>
      <c r="BJ61" s="129" t="s">
        <v>54</v>
      </c>
    </row>
    <row r="62" spans="2:78" ht="19.05" customHeight="1">
      <c r="B62" s="201" t="s">
        <v>44</v>
      </c>
      <c r="C62" s="49">
        <v>1.4192327541716843</v>
      </c>
      <c r="D62" s="81">
        <v>1.4238867794269936</v>
      </c>
      <c r="E62" s="84">
        <v>1.2764646331264582</v>
      </c>
      <c r="F62" s="50">
        <v>1.3777441332323996</v>
      </c>
      <c r="G62" s="230">
        <v>1.5260485918046658</v>
      </c>
      <c r="H62" s="229">
        <v>1.6764203852718851</v>
      </c>
      <c r="I62" s="79">
        <v>1.6868061093050359</v>
      </c>
      <c r="J62" s="228">
        <v>1.8531457909286995</v>
      </c>
      <c r="K62" s="46">
        <v>2.1588421308684018</v>
      </c>
      <c r="L62" s="240">
        <v>1.91</v>
      </c>
      <c r="M62" s="247">
        <v>1.8036669332956916</v>
      </c>
      <c r="N62" s="47">
        <v>1.9399875968006106</v>
      </c>
      <c r="O62" s="48">
        <v>1.6657771740009379</v>
      </c>
      <c r="Y62" s="129" t="s">
        <v>28</v>
      </c>
      <c r="Z62" s="201"/>
      <c r="AB62" s="129" t="s">
        <v>43</v>
      </c>
      <c r="AC62" s="129" t="s">
        <v>43</v>
      </c>
      <c r="AD62" s="129" t="s">
        <v>53</v>
      </c>
      <c r="AH62" s="129" t="s">
        <v>30</v>
      </c>
      <c r="AI62" s="129" t="s">
        <v>30</v>
      </c>
      <c r="AJ62" s="129" t="s">
        <v>54</v>
      </c>
      <c r="AK62" s="129" t="s">
        <v>36</v>
      </c>
      <c r="AL62" s="129" t="s">
        <v>37</v>
      </c>
      <c r="AM62" s="129" t="s">
        <v>37</v>
      </c>
      <c r="AN62" s="129" t="s">
        <v>38</v>
      </c>
      <c r="AO62" s="129" t="s">
        <v>28</v>
      </c>
      <c r="AP62" s="129" t="s">
        <v>2</v>
      </c>
      <c r="AQ62" s="129" t="s">
        <v>30</v>
      </c>
      <c r="AR62" s="129" t="s">
        <v>0</v>
      </c>
      <c r="AS62" s="129" t="s">
        <v>17</v>
      </c>
      <c r="AT62" s="233" t="s">
        <v>52</v>
      </c>
      <c r="AX62" s="129" t="s">
        <v>38</v>
      </c>
      <c r="AY62" s="129" t="s">
        <v>22</v>
      </c>
      <c r="AZ62" s="129" t="s">
        <v>19</v>
      </c>
      <c r="BA62" s="129" t="s">
        <v>17</v>
      </c>
      <c r="BB62" s="129" t="s">
        <v>5</v>
      </c>
      <c r="BC62" s="129" t="s">
        <v>25</v>
      </c>
      <c r="BD62" s="129" t="s">
        <v>15</v>
      </c>
      <c r="BE62" s="233" t="s">
        <v>52</v>
      </c>
      <c r="BF62" s="201"/>
      <c r="BH62" s="129" t="s">
        <v>5</v>
      </c>
      <c r="BI62" s="129" t="s">
        <v>43</v>
      </c>
      <c r="BJ62" s="233" t="s">
        <v>52</v>
      </c>
    </row>
    <row r="63" spans="2:78" ht="19.05" customHeight="1">
      <c r="B63" s="201" t="s">
        <v>45</v>
      </c>
      <c r="C63" s="45">
        <v>2.6477146042363433</v>
      </c>
      <c r="D63" s="77">
        <v>3.4397358282883874</v>
      </c>
      <c r="E63" s="77">
        <v>2.6847534265931894</v>
      </c>
      <c r="F63" s="45">
        <v>2.8094041106018039</v>
      </c>
      <c r="G63" s="226">
        <v>2.4213075060532687</v>
      </c>
      <c r="H63" s="232">
        <v>2.7243832299076733</v>
      </c>
      <c r="I63" s="81">
        <v>1.4699397324709687</v>
      </c>
      <c r="J63" s="227">
        <v>2.3279499490760949</v>
      </c>
      <c r="K63" s="45">
        <v>2.7061672126477712</v>
      </c>
      <c r="L63" s="236">
        <v>3.04</v>
      </c>
      <c r="M63" s="247">
        <v>1.948684637869438</v>
      </c>
      <c r="N63" s="45">
        <v>2.8808676495509236</v>
      </c>
      <c r="O63" s="45">
        <v>3.084832904884319</v>
      </c>
      <c r="Y63" s="129" t="s">
        <v>43</v>
      </c>
      <c r="Z63" s="201"/>
      <c r="AH63" s="129" t="s">
        <v>43</v>
      </c>
      <c r="AI63" s="129" t="s">
        <v>43</v>
      </c>
      <c r="AJ63" s="129" t="s">
        <v>36</v>
      </c>
      <c r="AK63" s="129" t="s">
        <v>43</v>
      </c>
      <c r="AL63" s="129" t="s">
        <v>43</v>
      </c>
      <c r="AM63" s="129" t="s">
        <v>40</v>
      </c>
      <c r="AN63" s="129" t="s">
        <v>43</v>
      </c>
      <c r="AO63" s="129" t="s">
        <v>43</v>
      </c>
      <c r="AP63" s="129" t="s">
        <v>43</v>
      </c>
      <c r="AQ63" s="129" t="s">
        <v>43</v>
      </c>
      <c r="AR63" s="129" t="s">
        <v>43</v>
      </c>
      <c r="AS63" s="129" t="s">
        <v>43</v>
      </c>
      <c r="AT63" s="129" t="s">
        <v>53</v>
      </c>
      <c r="AX63" s="129" t="s">
        <v>36</v>
      </c>
      <c r="AY63" s="129" t="s">
        <v>21</v>
      </c>
      <c r="AZ63" s="129" t="s">
        <v>41</v>
      </c>
      <c r="BA63" s="129" t="s">
        <v>40</v>
      </c>
      <c r="BB63" s="129" t="s">
        <v>6</v>
      </c>
      <c r="BC63" s="129" t="s">
        <v>54</v>
      </c>
      <c r="BD63" s="129" t="s">
        <v>2</v>
      </c>
      <c r="BE63" s="129" t="s">
        <v>28</v>
      </c>
      <c r="BF63" s="201"/>
      <c r="BH63" s="129" t="s">
        <v>0</v>
      </c>
      <c r="BJ63" s="129" t="s">
        <v>53</v>
      </c>
    </row>
    <row r="64" spans="2:78">
      <c r="AX64" s="129" t="s">
        <v>37</v>
      </c>
      <c r="AY64" s="129" t="s">
        <v>36</v>
      </c>
      <c r="AZ64" s="129" t="s">
        <v>15</v>
      </c>
      <c r="BA64" s="129" t="s">
        <v>6</v>
      </c>
      <c r="BB64" s="129" t="s">
        <v>37</v>
      </c>
      <c r="BC64" s="129" t="s">
        <v>37</v>
      </c>
      <c r="BD64" s="129" t="s">
        <v>22</v>
      </c>
      <c r="BE64" s="129" t="s">
        <v>43</v>
      </c>
      <c r="BH64" s="129" t="s">
        <v>43</v>
      </c>
    </row>
    <row r="65" spans="18:56">
      <c r="AX65" s="129" t="s">
        <v>30</v>
      </c>
      <c r="AY65" s="129" t="s">
        <v>30</v>
      </c>
      <c r="AZ65" s="129" t="s">
        <v>37</v>
      </c>
      <c r="BA65" s="129" t="s">
        <v>38</v>
      </c>
      <c r="BB65" s="129" t="s">
        <v>43</v>
      </c>
      <c r="BC65" s="129" t="s">
        <v>40</v>
      </c>
      <c r="BD65" s="129" t="s">
        <v>5</v>
      </c>
    </row>
    <row r="66" spans="18:56">
      <c r="AX66" s="129" t="s">
        <v>43</v>
      </c>
      <c r="AY66" s="129" t="s">
        <v>43</v>
      </c>
      <c r="AZ66" s="129" t="s">
        <v>30</v>
      </c>
      <c r="BA66" s="129" t="s">
        <v>2</v>
      </c>
      <c r="BD66" s="129" t="s">
        <v>37</v>
      </c>
    </row>
    <row r="67" spans="18:56">
      <c r="AZ67" s="129" t="s">
        <v>17</v>
      </c>
      <c r="BA67" s="129" t="s">
        <v>37</v>
      </c>
      <c r="BD67" s="129" t="s">
        <v>38</v>
      </c>
    </row>
    <row r="68" spans="18:56" ht="7.05" customHeight="1">
      <c r="AZ68" s="129" t="s">
        <v>54</v>
      </c>
      <c r="BA68" s="129" t="s">
        <v>24</v>
      </c>
      <c r="BD68" s="129" t="s">
        <v>43</v>
      </c>
    </row>
    <row r="69" spans="18:56" ht="24" customHeight="1">
      <c r="T69" s="287">
        <v>4</v>
      </c>
      <c r="V69" s="138" t="s">
        <v>405</v>
      </c>
      <c r="AI69" s="290" t="s">
        <v>431</v>
      </c>
      <c r="AK69" s="287" t="s">
        <v>59</v>
      </c>
      <c r="AL69" s="290" t="s">
        <v>427</v>
      </c>
      <c r="AM69" s="287"/>
      <c r="AZ69" s="129" t="s">
        <v>36</v>
      </c>
      <c r="BA69" s="129" t="s">
        <v>36</v>
      </c>
    </row>
    <row r="70" spans="18:56" ht="16.05" customHeight="1">
      <c r="BA70" s="129" t="s">
        <v>43</v>
      </c>
    </row>
    <row r="71" spans="18:56" ht="16.05" customHeight="1">
      <c r="R71" s="140">
        <v>2007</v>
      </c>
      <c r="S71" s="140">
        <v>2008</v>
      </c>
      <c r="T71" s="140">
        <v>2009</v>
      </c>
      <c r="U71" s="140">
        <v>2010</v>
      </c>
      <c r="V71" s="140">
        <v>2011</v>
      </c>
      <c r="W71" s="140">
        <v>2012</v>
      </c>
      <c r="X71" s="140">
        <v>2013</v>
      </c>
      <c r="Y71" s="140">
        <v>2014</v>
      </c>
      <c r="Z71" s="140">
        <v>2015</v>
      </c>
      <c r="AA71" s="140">
        <v>2016</v>
      </c>
      <c r="AB71" s="220">
        <v>2017</v>
      </c>
      <c r="AC71" s="140">
        <v>2018</v>
      </c>
      <c r="AD71" s="140">
        <v>2019</v>
      </c>
      <c r="AH71" s="140">
        <v>2007</v>
      </c>
      <c r="AI71" s="140">
        <v>2008</v>
      </c>
      <c r="AJ71" s="140">
        <v>2009</v>
      </c>
      <c r="AK71" s="140">
        <v>2010</v>
      </c>
      <c r="AL71" s="140">
        <v>2011</v>
      </c>
      <c r="AM71" s="140">
        <v>2012</v>
      </c>
      <c r="AN71" s="140">
        <v>2013</v>
      </c>
      <c r="AO71" s="140">
        <v>2014</v>
      </c>
      <c r="AP71" s="140">
        <v>2015</v>
      </c>
      <c r="AQ71" s="140">
        <v>2016</v>
      </c>
      <c r="AR71" s="221" t="s">
        <v>8</v>
      </c>
      <c r="AS71" s="140">
        <v>2018</v>
      </c>
      <c r="AT71" s="140">
        <v>2019</v>
      </c>
    </row>
    <row r="72" spans="18:56" ht="16.05" customHeight="1">
      <c r="R72" s="221" t="s">
        <v>8</v>
      </c>
      <c r="S72" s="221" t="s">
        <v>8</v>
      </c>
      <c r="T72" s="221" t="s">
        <v>8</v>
      </c>
      <c r="U72" s="221" t="s">
        <v>8</v>
      </c>
      <c r="V72" s="221" t="s">
        <v>27</v>
      </c>
      <c r="W72" s="221" t="s">
        <v>9</v>
      </c>
      <c r="X72" s="221" t="s">
        <v>8</v>
      </c>
      <c r="Y72" s="221" t="s">
        <v>8</v>
      </c>
      <c r="Z72" s="221" t="s">
        <v>8</v>
      </c>
      <c r="AA72" s="221" t="s">
        <v>8</v>
      </c>
      <c r="AB72" s="221" t="s">
        <v>8</v>
      </c>
      <c r="AC72" s="221" t="s">
        <v>8</v>
      </c>
      <c r="AD72" s="221" t="s">
        <v>8</v>
      </c>
      <c r="AE72" t="s">
        <v>59</v>
      </c>
      <c r="AO72" s="221" t="s">
        <v>8</v>
      </c>
      <c r="AR72" s="221" t="s">
        <v>54</v>
      </c>
      <c r="AU72" t="s">
        <v>59</v>
      </c>
    </row>
    <row r="73" spans="18:56" ht="16.05" customHeight="1">
      <c r="R73" s="221" t="s">
        <v>25</v>
      </c>
      <c r="S73" s="221" t="s">
        <v>45</v>
      </c>
      <c r="T73" s="221" t="s">
        <v>18</v>
      </c>
      <c r="U73" s="221" t="s">
        <v>27</v>
      </c>
      <c r="V73" s="221" t="s">
        <v>8</v>
      </c>
      <c r="W73" s="221" t="s">
        <v>8</v>
      </c>
      <c r="X73" s="221" t="s">
        <v>9</v>
      </c>
      <c r="Y73" s="221" t="s">
        <v>23</v>
      </c>
      <c r="Z73" s="221" t="s">
        <v>9</v>
      </c>
      <c r="AA73" s="221" t="s">
        <v>54</v>
      </c>
      <c r="AB73" s="221" t="s">
        <v>54</v>
      </c>
      <c r="AC73" s="221" t="s">
        <v>54</v>
      </c>
      <c r="AD73" s="221" t="s">
        <v>40</v>
      </c>
      <c r="AE73" s="120" t="s">
        <v>189</v>
      </c>
      <c r="AO73" s="221" t="s">
        <v>23</v>
      </c>
      <c r="AR73" s="221" t="s">
        <v>36</v>
      </c>
      <c r="AS73" s="221" t="s">
        <v>8</v>
      </c>
    </row>
    <row r="74" spans="18:56" ht="16.05" customHeight="1">
      <c r="R74" s="221" t="s">
        <v>18</v>
      </c>
      <c r="S74" s="221" t="s">
        <v>18</v>
      </c>
      <c r="T74" s="221" t="s">
        <v>45</v>
      </c>
      <c r="U74" s="221" t="s">
        <v>45</v>
      </c>
      <c r="V74" s="221" t="s">
        <v>9</v>
      </c>
      <c r="W74" s="221" t="s">
        <v>18</v>
      </c>
      <c r="X74" s="221" t="s">
        <v>20</v>
      </c>
      <c r="Y74" s="221" t="s">
        <v>36</v>
      </c>
      <c r="Z74" s="221" t="s">
        <v>4</v>
      </c>
      <c r="AA74" s="221" t="s">
        <v>45</v>
      </c>
      <c r="AB74" s="221" t="s">
        <v>36</v>
      </c>
      <c r="AC74" s="221" t="s">
        <v>45</v>
      </c>
      <c r="AD74" s="221" t="s">
        <v>45</v>
      </c>
      <c r="AO74" s="221" t="s">
        <v>36</v>
      </c>
      <c r="AR74" s="221" t="s">
        <v>11</v>
      </c>
      <c r="AS74" s="221" t="s">
        <v>54</v>
      </c>
    </row>
    <row r="75" spans="18:56" ht="16.05" customHeight="1">
      <c r="R75" s="221" t="s">
        <v>45</v>
      </c>
      <c r="S75" s="221" t="s">
        <v>33</v>
      </c>
      <c r="T75" s="221" t="s">
        <v>27</v>
      </c>
      <c r="U75" s="221" t="s">
        <v>18</v>
      </c>
      <c r="V75" s="221" t="s">
        <v>18</v>
      </c>
      <c r="W75" s="221" t="s">
        <v>45</v>
      </c>
      <c r="X75" s="221" t="s">
        <v>4</v>
      </c>
      <c r="Y75" s="221" t="s">
        <v>54</v>
      </c>
      <c r="Z75" s="221" t="s">
        <v>33</v>
      </c>
      <c r="AA75" s="221" t="s">
        <v>33</v>
      </c>
      <c r="AB75" s="221" t="s">
        <v>11</v>
      </c>
      <c r="AC75" s="221" t="s">
        <v>18</v>
      </c>
      <c r="AD75" s="221" t="s">
        <v>20</v>
      </c>
      <c r="AI75" s="221" t="s">
        <v>8</v>
      </c>
      <c r="AK75" s="221" t="s">
        <v>8</v>
      </c>
      <c r="AN75" s="221" t="s">
        <v>8</v>
      </c>
      <c r="AO75" s="221" t="s">
        <v>54</v>
      </c>
      <c r="AR75" s="221" t="s">
        <v>27</v>
      </c>
      <c r="AS75" s="221" t="s">
        <v>45</v>
      </c>
    </row>
    <row r="76" spans="18:56" ht="16.05" customHeight="1">
      <c r="R76" s="222" t="s">
        <v>32</v>
      </c>
      <c r="S76" s="222" t="s">
        <v>5</v>
      </c>
      <c r="T76" s="222" t="s">
        <v>22</v>
      </c>
      <c r="U76" s="222" t="s">
        <v>30</v>
      </c>
      <c r="V76" s="221" t="s">
        <v>22</v>
      </c>
      <c r="W76" s="221" t="s">
        <v>27</v>
      </c>
      <c r="X76" s="222" t="s">
        <v>39</v>
      </c>
      <c r="Y76" s="221" t="s">
        <v>18</v>
      </c>
      <c r="Z76" s="221" t="s">
        <v>45</v>
      </c>
      <c r="AA76" s="221" t="s">
        <v>18</v>
      </c>
      <c r="AB76" s="221" t="s">
        <v>27</v>
      </c>
      <c r="AC76" s="221" t="s">
        <v>11</v>
      </c>
      <c r="AD76" s="221" t="s">
        <v>4</v>
      </c>
      <c r="AI76" s="221" t="s">
        <v>45</v>
      </c>
      <c r="AK76" s="221" t="s">
        <v>27</v>
      </c>
      <c r="AL76" s="221" t="s">
        <v>27</v>
      </c>
      <c r="AM76" s="221" t="s">
        <v>9</v>
      </c>
      <c r="AN76" s="221" t="s">
        <v>9</v>
      </c>
      <c r="AO76" s="221" t="s">
        <v>18</v>
      </c>
      <c r="AQ76" s="221" t="s">
        <v>8</v>
      </c>
      <c r="AR76" s="221" t="s">
        <v>20</v>
      </c>
      <c r="AS76" s="221" t="s">
        <v>18</v>
      </c>
      <c r="AT76" s="221" t="s">
        <v>8</v>
      </c>
      <c r="AU76" s="120" t="s">
        <v>189</v>
      </c>
    </row>
    <row r="77" spans="18:56" ht="16.05" customHeight="1">
      <c r="R77" s="224" t="s">
        <v>40</v>
      </c>
      <c r="S77" s="222" t="s">
        <v>27</v>
      </c>
      <c r="T77" s="224" t="s">
        <v>123</v>
      </c>
      <c r="U77" s="222" t="s">
        <v>22</v>
      </c>
      <c r="V77" s="221" t="s">
        <v>45</v>
      </c>
      <c r="W77" s="221" t="s">
        <v>20</v>
      </c>
      <c r="X77" s="222" t="s">
        <v>33</v>
      </c>
      <c r="Y77" s="222" t="s">
        <v>45</v>
      </c>
      <c r="Z77" s="221" t="s">
        <v>16</v>
      </c>
      <c r="AA77" s="221" t="s">
        <v>1</v>
      </c>
      <c r="AB77" s="221" t="s">
        <v>20</v>
      </c>
      <c r="AC77" s="221" t="s">
        <v>33</v>
      </c>
      <c r="AD77" s="222" t="s">
        <v>36</v>
      </c>
      <c r="AH77" s="221" t="s">
        <v>8</v>
      </c>
      <c r="AI77" s="221" t="s">
        <v>18</v>
      </c>
      <c r="AK77" s="221" t="s">
        <v>45</v>
      </c>
      <c r="AL77" s="221" t="s">
        <v>8</v>
      </c>
      <c r="AM77" s="221" t="s">
        <v>8</v>
      </c>
      <c r="AN77" s="221" t="s">
        <v>20</v>
      </c>
      <c r="AO77" s="222" t="s">
        <v>45</v>
      </c>
      <c r="AP77" s="221" t="s">
        <v>8</v>
      </c>
      <c r="AQ77" s="221" t="s">
        <v>54</v>
      </c>
      <c r="AR77" s="222" t="s">
        <v>33</v>
      </c>
      <c r="AS77" s="221" t="s">
        <v>11</v>
      </c>
      <c r="AT77" s="221" t="s">
        <v>40</v>
      </c>
    </row>
    <row r="78" spans="18:56" ht="16.05" customHeight="1">
      <c r="R78" s="224" t="s">
        <v>53</v>
      </c>
      <c r="S78" s="222" t="s">
        <v>12</v>
      </c>
      <c r="T78" s="224" t="s">
        <v>4</v>
      </c>
      <c r="U78" s="224" t="s">
        <v>53</v>
      </c>
      <c r="V78" s="222" t="s">
        <v>23</v>
      </c>
      <c r="W78" s="222" t="s">
        <v>13</v>
      </c>
      <c r="X78" s="222" t="s">
        <v>36</v>
      </c>
      <c r="Y78" s="222" t="s">
        <v>33</v>
      </c>
      <c r="Z78" s="221" t="s">
        <v>18</v>
      </c>
      <c r="AA78" s="222" t="s">
        <v>36</v>
      </c>
      <c r="AB78" s="222" t="s">
        <v>33</v>
      </c>
      <c r="AC78" s="221" t="s">
        <v>4</v>
      </c>
      <c r="AD78" s="222" t="s">
        <v>1</v>
      </c>
      <c r="AH78" s="221" t="s">
        <v>25</v>
      </c>
      <c r="AI78" s="221" t="s">
        <v>33</v>
      </c>
      <c r="AJ78" s="221" t="s">
        <v>8</v>
      </c>
      <c r="AK78" s="221" t="s">
        <v>18</v>
      </c>
      <c r="AL78" s="221" t="s">
        <v>9</v>
      </c>
      <c r="AM78" s="221" t="s">
        <v>18</v>
      </c>
      <c r="AN78" s="221" t="s">
        <v>4</v>
      </c>
      <c r="AO78" s="222" t="s">
        <v>33</v>
      </c>
      <c r="AP78" s="221" t="s">
        <v>9</v>
      </c>
      <c r="AQ78" s="221" t="s">
        <v>45</v>
      </c>
      <c r="AR78" s="222" t="s">
        <v>3</v>
      </c>
      <c r="AS78" s="221" t="s">
        <v>33</v>
      </c>
      <c r="AT78" s="221" t="s">
        <v>45</v>
      </c>
    </row>
    <row r="79" spans="18:56" ht="16.05" customHeight="1">
      <c r="R79" s="224" t="s">
        <v>23</v>
      </c>
      <c r="S79" s="222" t="s">
        <v>53</v>
      </c>
      <c r="T79" s="224" t="s">
        <v>9</v>
      </c>
      <c r="U79" s="224" t="s">
        <v>9</v>
      </c>
      <c r="V79" s="222" t="s">
        <v>20</v>
      </c>
      <c r="W79" s="222" t="s">
        <v>36</v>
      </c>
      <c r="X79" s="222" t="s">
        <v>18</v>
      </c>
      <c r="Y79" s="222" t="s">
        <v>20</v>
      </c>
      <c r="Z79" s="221" t="s">
        <v>27</v>
      </c>
      <c r="AA79" s="238" t="s">
        <v>52</v>
      </c>
      <c r="AB79" s="222" t="s">
        <v>3</v>
      </c>
      <c r="AC79" s="222" t="s">
        <v>20</v>
      </c>
      <c r="AD79" s="222" t="s">
        <v>9</v>
      </c>
      <c r="AE79" s="121" t="s">
        <v>190</v>
      </c>
      <c r="AH79" s="221" t="s">
        <v>18</v>
      </c>
      <c r="AI79" s="222" t="s">
        <v>5</v>
      </c>
      <c r="AJ79" s="221" t="s">
        <v>18</v>
      </c>
      <c r="AK79" s="222" t="s">
        <v>30</v>
      </c>
      <c r="AL79" s="221" t="s">
        <v>18</v>
      </c>
      <c r="AM79" s="221" t="s">
        <v>45</v>
      </c>
      <c r="AN79" s="222" t="s">
        <v>39</v>
      </c>
      <c r="AO79" s="222" t="s">
        <v>20</v>
      </c>
      <c r="AP79" s="221" t="s">
        <v>4</v>
      </c>
      <c r="AQ79" s="221" t="s">
        <v>33</v>
      </c>
      <c r="AR79" s="222" t="s">
        <v>1</v>
      </c>
      <c r="AS79" s="221" t="s">
        <v>4</v>
      </c>
      <c r="AT79" s="221" t="s">
        <v>20</v>
      </c>
    </row>
    <row r="80" spans="18:56" ht="16.05" customHeight="1">
      <c r="R80" s="261" t="s">
        <v>21</v>
      </c>
      <c r="S80" s="224" t="s">
        <v>25</v>
      </c>
      <c r="T80" s="224" t="s">
        <v>53</v>
      </c>
      <c r="U80" s="224" t="s">
        <v>0</v>
      </c>
      <c r="V80" s="222" t="s">
        <v>4</v>
      </c>
      <c r="W80" s="222" t="s">
        <v>30</v>
      </c>
      <c r="X80" s="222" t="s">
        <v>13</v>
      </c>
      <c r="Y80" s="222" t="s">
        <v>22</v>
      </c>
      <c r="Z80" s="221" t="s">
        <v>25</v>
      </c>
      <c r="AA80" s="222" t="s">
        <v>23</v>
      </c>
      <c r="AB80" s="222" t="s">
        <v>1</v>
      </c>
      <c r="AC80" s="222" t="s">
        <v>12</v>
      </c>
      <c r="AD80" s="222" t="s">
        <v>10</v>
      </c>
      <c r="AH80" s="221" t="s">
        <v>45</v>
      </c>
      <c r="AI80" s="222" t="s">
        <v>27</v>
      </c>
      <c r="AJ80" s="221" t="s">
        <v>45</v>
      </c>
      <c r="AK80" s="222" t="s">
        <v>22</v>
      </c>
      <c r="AL80" s="221" t="s">
        <v>22</v>
      </c>
      <c r="AM80" s="221" t="s">
        <v>27</v>
      </c>
      <c r="AN80" s="222" t="s">
        <v>33</v>
      </c>
      <c r="AO80" s="222" t="s">
        <v>22</v>
      </c>
      <c r="AP80" s="221" t="s">
        <v>33</v>
      </c>
      <c r="AQ80" s="221" t="s">
        <v>18</v>
      </c>
      <c r="AR80" s="222" t="s">
        <v>10</v>
      </c>
      <c r="AS80" s="222" t="s">
        <v>20</v>
      </c>
      <c r="AT80" s="221" t="s">
        <v>4</v>
      </c>
    </row>
    <row r="81" spans="18:47" ht="16.05" customHeight="1">
      <c r="R81" s="225" t="s">
        <v>0</v>
      </c>
      <c r="S81" s="224" t="s">
        <v>17</v>
      </c>
      <c r="T81" s="224" t="s">
        <v>20</v>
      </c>
      <c r="U81" s="224" t="s">
        <v>3</v>
      </c>
      <c r="V81" s="222" t="s">
        <v>39</v>
      </c>
      <c r="W81" s="222" t="s">
        <v>0</v>
      </c>
      <c r="X81" s="224" t="s">
        <v>123</v>
      </c>
      <c r="Y81" s="222" t="s">
        <v>42</v>
      </c>
      <c r="Z81" s="222" t="s">
        <v>36</v>
      </c>
      <c r="AA81" s="222" t="s">
        <v>4</v>
      </c>
      <c r="AB81" s="222" t="s">
        <v>10</v>
      </c>
      <c r="AC81" s="222" t="s">
        <v>23</v>
      </c>
      <c r="AD81" s="222" t="s">
        <v>33</v>
      </c>
      <c r="AH81" s="222" t="s">
        <v>32</v>
      </c>
      <c r="AI81" s="222" t="s">
        <v>12</v>
      </c>
      <c r="AJ81" s="221" t="s">
        <v>27</v>
      </c>
      <c r="AK81" s="224" t="s">
        <v>53</v>
      </c>
      <c r="AL81" s="221" t="s">
        <v>45</v>
      </c>
      <c r="AM81" s="221" t="s">
        <v>20</v>
      </c>
      <c r="AN81" s="222" t="s">
        <v>36</v>
      </c>
      <c r="AO81" s="222" t="s">
        <v>42</v>
      </c>
      <c r="AP81" s="221" t="s">
        <v>45</v>
      </c>
      <c r="AQ81" s="221" t="s">
        <v>1</v>
      </c>
      <c r="AR81" s="222" t="s">
        <v>9</v>
      </c>
      <c r="AS81" s="222" t="s">
        <v>12</v>
      </c>
      <c r="AT81" s="222" t="s">
        <v>36</v>
      </c>
      <c r="AU81" s="121" t="s">
        <v>190</v>
      </c>
    </row>
    <row r="82" spans="18:47" ht="16.05" customHeight="1">
      <c r="R82" s="225" t="s">
        <v>4</v>
      </c>
      <c r="S82" s="223" t="s">
        <v>0</v>
      </c>
      <c r="T82" s="224" t="s">
        <v>3</v>
      </c>
      <c r="U82" s="224" t="s">
        <v>123</v>
      </c>
      <c r="V82" s="224" t="s">
        <v>11</v>
      </c>
      <c r="W82" s="222" t="s">
        <v>53</v>
      </c>
      <c r="X82" s="224" t="s">
        <v>29</v>
      </c>
      <c r="Y82" s="222" t="s">
        <v>123</v>
      </c>
      <c r="Z82" s="222" t="s">
        <v>3</v>
      </c>
      <c r="AA82" s="222" t="s">
        <v>35</v>
      </c>
      <c r="AB82" s="222" t="s">
        <v>9</v>
      </c>
      <c r="AC82" s="222" t="s">
        <v>1</v>
      </c>
      <c r="AD82" s="222" t="s">
        <v>11</v>
      </c>
      <c r="AH82" s="224" t="s">
        <v>40</v>
      </c>
      <c r="AI82" s="222" t="s">
        <v>53</v>
      </c>
      <c r="AJ82" s="222" t="s">
        <v>22</v>
      </c>
      <c r="AK82" s="224" t="s">
        <v>9</v>
      </c>
      <c r="AL82" s="222" t="s">
        <v>23</v>
      </c>
      <c r="AM82" s="222" t="s">
        <v>13</v>
      </c>
      <c r="AN82" s="222" t="s">
        <v>18</v>
      </c>
      <c r="AO82" s="222" t="s">
        <v>123</v>
      </c>
      <c r="AP82" s="221" t="s">
        <v>16</v>
      </c>
      <c r="AQ82" s="222" t="s">
        <v>36</v>
      </c>
      <c r="AR82" s="222" t="s">
        <v>4</v>
      </c>
      <c r="AS82" s="222" t="s">
        <v>23</v>
      </c>
      <c r="AT82" s="222" t="s">
        <v>1</v>
      </c>
    </row>
    <row r="83" spans="18:47" ht="16.05" customHeight="1">
      <c r="R83" s="225" t="s">
        <v>33</v>
      </c>
      <c r="S83" s="223" t="s">
        <v>123</v>
      </c>
      <c r="T83" s="224" t="s">
        <v>0</v>
      </c>
      <c r="U83" s="223" t="s">
        <v>4</v>
      </c>
      <c r="V83" s="224" t="s">
        <v>33</v>
      </c>
      <c r="W83" s="224" t="s">
        <v>3</v>
      </c>
      <c r="X83" s="224" t="s">
        <v>11</v>
      </c>
      <c r="Y83" s="222" t="s">
        <v>3</v>
      </c>
      <c r="Z83" s="222" t="s">
        <v>1</v>
      </c>
      <c r="AA83" s="222" t="s">
        <v>3</v>
      </c>
      <c r="AB83" s="222" t="s">
        <v>4</v>
      </c>
      <c r="AC83" s="222" t="s">
        <v>2</v>
      </c>
      <c r="AD83" s="222" t="s">
        <v>35</v>
      </c>
      <c r="AH83" s="224" t="s">
        <v>53</v>
      </c>
      <c r="AI83" s="224" t="s">
        <v>25</v>
      </c>
      <c r="AJ83" s="224" t="s">
        <v>123</v>
      </c>
      <c r="AK83" s="224" t="s">
        <v>0</v>
      </c>
      <c r="AL83" s="222" t="s">
        <v>20</v>
      </c>
      <c r="AM83" s="222" t="s">
        <v>36</v>
      </c>
      <c r="AN83" s="222" t="s">
        <v>13</v>
      </c>
      <c r="AO83" s="222" t="s">
        <v>3</v>
      </c>
      <c r="AP83" s="221" t="s">
        <v>18</v>
      </c>
      <c r="AQ83" s="238" t="s">
        <v>52</v>
      </c>
      <c r="AR83" s="222" t="s">
        <v>18</v>
      </c>
      <c r="AS83" s="222" t="s">
        <v>1</v>
      </c>
      <c r="AT83" s="222" t="s">
        <v>9</v>
      </c>
    </row>
    <row r="84" spans="18:47" ht="16.05" customHeight="1">
      <c r="R84" s="225" t="s">
        <v>123</v>
      </c>
      <c r="S84" s="223" t="s">
        <v>23</v>
      </c>
      <c r="T84" s="223" t="s">
        <v>32</v>
      </c>
      <c r="U84" s="223" t="s">
        <v>13</v>
      </c>
      <c r="V84" s="224" t="s">
        <v>32</v>
      </c>
      <c r="W84" s="224" t="s">
        <v>39</v>
      </c>
      <c r="X84" s="224" t="s">
        <v>3</v>
      </c>
      <c r="Y84" s="222" t="s">
        <v>16</v>
      </c>
      <c r="Z84" s="222" t="s">
        <v>23</v>
      </c>
      <c r="AA84" s="222" t="s">
        <v>42</v>
      </c>
      <c r="AB84" s="222" t="s">
        <v>18</v>
      </c>
      <c r="AC84" s="222" t="s">
        <v>3</v>
      </c>
      <c r="AD84" s="222" t="s">
        <v>3</v>
      </c>
      <c r="AH84" s="224" t="s">
        <v>23</v>
      </c>
      <c r="AI84" s="224" t="s">
        <v>17</v>
      </c>
      <c r="AJ84" s="224" t="s">
        <v>4</v>
      </c>
      <c r="AK84" s="224" t="s">
        <v>3</v>
      </c>
      <c r="AL84" s="222" t="s">
        <v>4</v>
      </c>
      <c r="AM84" s="222" t="s">
        <v>30</v>
      </c>
      <c r="AN84" s="224" t="s">
        <v>123</v>
      </c>
      <c r="AO84" s="222" t="s">
        <v>16</v>
      </c>
      <c r="AP84" s="221" t="s">
        <v>27</v>
      </c>
      <c r="AQ84" s="222" t="s">
        <v>23</v>
      </c>
      <c r="AR84" s="222" t="s">
        <v>40</v>
      </c>
      <c r="AS84" s="222" t="s">
        <v>2</v>
      </c>
      <c r="AT84" s="222" t="s">
        <v>10</v>
      </c>
    </row>
    <row r="85" spans="18:47" ht="16.05" customHeight="1">
      <c r="R85" s="225" t="s">
        <v>42</v>
      </c>
      <c r="S85" s="223" t="s">
        <v>4</v>
      </c>
      <c r="T85" s="223" t="s">
        <v>33</v>
      </c>
      <c r="U85" s="223" t="s">
        <v>23</v>
      </c>
      <c r="V85" s="224" t="s">
        <v>3</v>
      </c>
      <c r="W85" s="224" t="s">
        <v>33</v>
      </c>
      <c r="X85" s="224" t="s">
        <v>42</v>
      </c>
      <c r="Y85" s="222" t="s">
        <v>39</v>
      </c>
      <c r="Z85" s="222" t="s">
        <v>5</v>
      </c>
      <c r="AA85" s="222" t="s">
        <v>39</v>
      </c>
      <c r="AB85" s="222" t="s">
        <v>40</v>
      </c>
      <c r="AC85" s="222" t="s">
        <v>10</v>
      </c>
      <c r="AD85" s="222" t="s">
        <v>23</v>
      </c>
      <c r="AH85" s="261" t="s">
        <v>21</v>
      </c>
      <c r="AI85" s="223" t="s">
        <v>0</v>
      </c>
      <c r="AJ85" s="224" t="s">
        <v>9</v>
      </c>
      <c r="AK85" s="224" t="s">
        <v>123</v>
      </c>
      <c r="AL85" s="222" t="s">
        <v>39</v>
      </c>
      <c r="AM85" s="222" t="s">
        <v>0</v>
      </c>
      <c r="AN85" s="224" t="s">
        <v>29</v>
      </c>
      <c r="AO85" s="222" t="s">
        <v>39</v>
      </c>
      <c r="AP85" s="221" t="s">
        <v>25</v>
      </c>
      <c r="AQ85" s="222" t="s">
        <v>4</v>
      </c>
      <c r="AR85" s="224" t="s">
        <v>39</v>
      </c>
      <c r="AS85" s="222" t="s">
        <v>3</v>
      </c>
      <c r="AT85" s="222" t="s">
        <v>33</v>
      </c>
    </row>
    <row r="86" spans="18:47" ht="16.05" customHeight="1">
      <c r="R86" s="225" t="s">
        <v>11</v>
      </c>
      <c r="S86" s="225" t="s">
        <v>42</v>
      </c>
      <c r="T86" s="223" t="s">
        <v>12</v>
      </c>
      <c r="U86" s="223" t="s">
        <v>20</v>
      </c>
      <c r="V86" s="223" t="s">
        <v>16</v>
      </c>
      <c r="W86" s="224" t="s">
        <v>16</v>
      </c>
      <c r="X86" s="224" t="s">
        <v>23</v>
      </c>
      <c r="Y86" s="222" t="s">
        <v>11</v>
      </c>
      <c r="Z86" s="222" t="s">
        <v>44</v>
      </c>
      <c r="AA86" s="222" t="s">
        <v>10</v>
      </c>
      <c r="AB86" s="224" t="s">
        <v>39</v>
      </c>
      <c r="AC86" s="222" t="s">
        <v>31</v>
      </c>
      <c r="AD86" s="222" t="s">
        <v>18</v>
      </c>
      <c r="AH86" s="225" t="s">
        <v>0</v>
      </c>
      <c r="AI86" s="223" t="s">
        <v>123</v>
      </c>
      <c r="AJ86" s="224" t="s">
        <v>53</v>
      </c>
      <c r="AK86" s="223" t="s">
        <v>4</v>
      </c>
      <c r="AL86" s="224" t="s">
        <v>11</v>
      </c>
      <c r="AM86" s="222" t="s">
        <v>53</v>
      </c>
      <c r="AN86" s="224" t="s">
        <v>11</v>
      </c>
      <c r="AO86" s="222" t="s">
        <v>11</v>
      </c>
      <c r="AP86" s="222" t="s">
        <v>36</v>
      </c>
      <c r="AQ86" s="222" t="s">
        <v>35</v>
      </c>
      <c r="AR86" s="224" t="s">
        <v>23</v>
      </c>
      <c r="AS86" s="222" t="s">
        <v>10</v>
      </c>
      <c r="AT86" s="222" t="s">
        <v>11</v>
      </c>
    </row>
    <row r="87" spans="18:47" ht="16.05" customHeight="1">
      <c r="R87" s="225" t="s">
        <v>12</v>
      </c>
      <c r="S87" s="225" t="s">
        <v>11</v>
      </c>
      <c r="T87" s="225" t="s">
        <v>14</v>
      </c>
      <c r="U87" s="223" t="s">
        <v>1</v>
      </c>
      <c r="V87" s="223" t="s">
        <v>1</v>
      </c>
      <c r="W87" s="224" t="s">
        <v>42</v>
      </c>
      <c r="X87" s="224" t="s">
        <v>0</v>
      </c>
      <c r="Y87" s="224" t="s">
        <v>4</v>
      </c>
      <c r="Z87" s="224" t="s">
        <v>35</v>
      </c>
      <c r="AA87" s="222" t="s">
        <v>32</v>
      </c>
      <c r="AB87" s="224" t="s">
        <v>23</v>
      </c>
      <c r="AC87" s="222" t="s">
        <v>42</v>
      </c>
      <c r="AD87" s="224" t="s">
        <v>29</v>
      </c>
      <c r="AH87" s="225" t="s">
        <v>4</v>
      </c>
      <c r="AI87" s="223" t="s">
        <v>23</v>
      </c>
      <c r="AJ87" s="224" t="s">
        <v>20</v>
      </c>
      <c r="AK87" s="223" t="s">
        <v>13</v>
      </c>
      <c r="AL87" s="224" t="s">
        <v>33</v>
      </c>
      <c r="AM87" s="224" t="s">
        <v>3</v>
      </c>
      <c r="AN87" s="224" t="s">
        <v>3</v>
      </c>
      <c r="AO87" s="224" t="s">
        <v>4</v>
      </c>
      <c r="AP87" s="222" t="s">
        <v>3</v>
      </c>
      <c r="AQ87" s="222" t="s">
        <v>3</v>
      </c>
      <c r="AR87" s="224" t="s">
        <v>45</v>
      </c>
      <c r="AS87" s="222" t="s">
        <v>31</v>
      </c>
      <c r="AT87" s="222" t="s">
        <v>35</v>
      </c>
    </row>
    <row r="88" spans="18:47" ht="16.05" customHeight="1">
      <c r="R88" s="225" t="s">
        <v>1</v>
      </c>
      <c r="S88" s="225" t="s">
        <v>9</v>
      </c>
      <c r="T88" s="225" t="s">
        <v>23</v>
      </c>
      <c r="U88" s="223" t="s">
        <v>7</v>
      </c>
      <c r="V88" s="223" t="s">
        <v>123</v>
      </c>
      <c r="W88" s="224" t="s">
        <v>1</v>
      </c>
      <c r="X88" s="223" t="s">
        <v>12</v>
      </c>
      <c r="Y88" s="224" t="s">
        <v>9</v>
      </c>
      <c r="Z88" s="224" t="s">
        <v>39</v>
      </c>
      <c r="AA88" s="224" t="s">
        <v>44</v>
      </c>
      <c r="AB88" s="224" t="s">
        <v>45</v>
      </c>
      <c r="AC88" s="224" t="s">
        <v>16</v>
      </c>
      <c r="AD88" s="224" t="s">
        <v>42</v>
      </c>
      <c r="AE88" s="122" t="s">
        <v>191</v>
      </c>
      <c r="AH88" s="225" t="s">
        <v>33</v>
      </c>
      <c r="AI88" s="223" t="s">
        <v>4</v>
      </c>
      <c r="AJ88" s="224" t="s">
        <v>3</v>
      </c>
      <c r="AK88" s="223" t="s">
        <v>23</v>
      </c>
      <c r="AL88" s="224" t="s">
        <v>32</v>
      </c>
      <c r="AM88" s="224" t="s">
        <v>39</v>
      </c>
      <c r="AN88" s="224" t="s">
        <v>42</v>
      </c>
      <c r="AO88" s="224" t="s">
        <v>9</v>
      </c>
      <c r="AP88" s="222" t="s">
        <v>1</v>
      </c>
      <c r="AQ88" s="222" t="s">
        <v>42</v>
      </c>
      <c r="AR88" s="224" t="s">
        <v>31</v>
      </c>
      <c r="AS88" s="222" t="s">
        <v>42</v>
      </c>
      <c r="AT88" s="222" t="s">
        <v>3</v>
      </c>
    </row>
    <row r="89" spans="18:47" ht="16.05" customHeight="1">
      <c r="R89" s="225" t="s">
        <v>29</v>
      </c>
      <c r="S89" s="225" t="s">
        <v>20</v>
      </c>
      <c r="T89" s="225" t="s">
        <v>29</v>
      </c>
      <c r="U89" s="223" t="s">
        <v>12</v>
      </c>
      <c r="V89" s="223" t="s">
        <v>53</v>
      </c>
      <c r="W89" s="224" t="s">
        <v>7</v>
      </c>
      <c r="X89" s="223" t="s">
        <v>44</v>
      </c>
      <c r="Y89" s="224" t="s">
        <v>1</v>
      </c>
      <c r="Z89" s="224" t="s">
        <v>42</v>
      </c>
      <c r="AA89" s="224" t="s">
        <v>27</v>
      </c>
      <c r="AB89" s="224" t="s">
        <v>31</v>
      </c>
      <c r="AC89" s="224" t="s">
        <v>35</v>
      </c>
      <c r="AD89" s="224" t="s">
        <v>39</v>
      </c>
      <c r="AH89" s="225" t="s">
        <v>123</v>
      </c>
      <c r="AI89" s="225" t="s">
        <v>42</v>
      </c>
      <c r="AJ89" s="224" t="s">
        <v>0</v>
      </c>
      <c r="AK89" s="223" t="s">
        <v>20</v>
      </c>
      <c r="AL89" s="224" t="s">
        <v>3</v>
      </c>
      <c r="AM89" s="224" t="s">
        <v>33</v>
      </c>
      <c r="AN89" s="224" t="s">
        <v>23</v>
      </c>
      <c r="AO89" s="224" t="s">
        <v>1</v>
      </c>
      <c r="AP89" s="222" t="s">
        <v>23</v>
      </c>
      <c r="AQ89" s="222" t="s">
        <v>39</v>
      </c>
      <c r="AR89" s="224" t="s">
        <v>12</v>
      </c>
      <c r="AS89" s="224" t="s">
        <v>16</v>
      </c>
      <c r="AT89" s="222" t="s">
        <v>23</v>
      </c>
    </row>
    <row r="90" spans="18:47" ht="16.05" customHeight="1">
      <c r="R90" s="225" t="s">
        <v>44</v>
      </c>
      <c r="S90" s="225" t="s">
        <v>32</v>
      </c>
      <c r="T90" s="225" t="s">
        <v>25</v>
      </c>
      <c r="U90" s="223" t="s">
        <v>29</v>
      </c>
      <c r="V90" s="223" t="s">
        <v>0</v>
      </c>
      <c r="W90" s="224" t="s">
        <v>123</v>
      </c>
      <c r="X90" s="223" t="s">
        <v>35</v>
      </c>
      <c r="Y90" s="224" t="s">
        <v>30</v>
      </c>
      <c r="Z90" s="224" t="s">
        <v>22</v>
      </c>
      <c r="AA90" s="224" t="s">
        <v>14</v>
      </c>
      <c r="AB90" s="224" t="s">
        <v>12</v>
      </c>
      <c r="AC90" s="224" t="s">
        <v>44</v>
      </c>
      <c r="AD90" s="224" t="s">
        <v>31</v>
      </c>
      <c r="AH90" s="225" t="s">
        <v>42</v>
      </c>
      <c r="AI90" s="225" t="s">
        <v>11</v>
      </c>
      <c r="AJ90" s="223" t="s">
        <v>32</v>
      </c>
      <c r="AK90" s="223" t="s">
        <v>1</v>
      </c>
      <c r="AL90" s="223" t="s">
        <v>16</v>
      </c>
      <c r="AM90" s="224" t="s">
        <v>16</v>
      </c>
      <c r="AN90" s="224" t="s">
        <v>0</v>
      </c>
      <c r="AO90" s="224" t="s">
        <v>30</v>
      </c>
      <c r="AP90" s="222" t="s">
        <v>5</v>
      </c>
      <c r="AQ90" s="222" t="s">
        <v>10</v>
      </c>
      <c r="AR90" s="224" t="s">
        <v>22</v>
      </c>
      <c r="AS90" s="224" t="s">
        <v>35</v>
      </c>
      <c r="AT90" s="222" t="s">
        <v>18</v>
      </c>
    </row>
    <row r="91" spans="18:47" ht="16.05" customHeight="1">
      <c r="R91" s="225" t="s">
        <v>16</v>
      </c>
      <c r="S91" s="225" t="s">
        <v>29</v>
      </c>
      <c r="T91" s="225" t="s">
        <v>11</v>
      </c>
      <c r="U91" s="223" t="s">
        <v>33</v>
      </c>
      <c r="V91" s="223" t="s">
        <v>29</v>
      </c>
      <c r="W91" s="223" t="s">
        <v>5</v>
      </c>
      <c r="X91" s="223" t="s">
        <v>31</v>
      </c>
      <c r="Y91" s="224" t="s">
        <v>44</v>
      </c>
      <c r="Z91" s="224" t="s">
        <v>10</v>
      </c>
      <c r="AA91" s="224" t="s">
        <v>12</v>
      </c>
      <c r="AB91" s="224" t="s">
        <v>22</v>
      </c>
      <c r="AC91" s="224" t="s">
        <v>40</v>
      </c>
      <c r="AD91" s="224" t="s">
        <v>37</v>
      </c>
      <c r="AH91" s="225" t="s">
        <v>11</v>
      </c>
      <c r="AI91" s="225" t="s">
        <v>9</v>
      </c>
      <c r="AJ91" s="223" t="s">
        <v>33</v>
      </c>
      <c r="AK91" s="223" t="s">
        <v>7</v>
      </c>
      <c r="AL91" s="223" t="s">
        <v>1</v>
      </c>
      <c r="AM91" s="224" t="s">
        <v>42</v>
      </c>
      <c r="AN91" s="223" t="s">
        <v>12</v>
      </c>
      <c r="AO91" s="224" t="s">
        <v>44</v>
      </c>
      <c r="AP91" s="222" t="s">
        <v>44</v>
      </c>
      <c r="AQ91" s="222" t="s">
        <v>32</v>
      </c>
      <c r="AR91" s="224" t="s">
        <v>7</v>
      </c>
      <c r="AS91" s="224" t="s">
        <v>44</v>
      </c>
      <c r="AT91" s="224" t="s">
        <v>29</v>
      </c>
      <c r="AU91" s="122" t="s">
        <v>191</v>
      </c>
    </row>
    <row r="92" spans="18:47" ht="16.05" customHeight="1">
      <c r="R92" s="129" t="s">
        <v>35</v>
      </c>
      <c r="S92" s="225" t="s">
        <v>35</v>
      </c>
      <c r="T92" s="225" t="s">
        <v>7</v>
      </c>
      <c r="U92" s="223" t="s">
        <v>32</v>
      </c>
      <c r="V92" s="223" t="s">
        <v>13</v>
      </c>
      <c r="W92" s="223" t="s">
        <v>11</v>
      </c>
      <c r="X92" s="223" t="s">
        <v>7</v>
      </c>
      <c r="Y92" s="224" t="s">
        <v>29</v>
      </c>
      <c r="Z92" s="223" t="s">
        <v>0</v>
      </c>
      <c r="AA92" s="223" t="s">
        <v>0</v>
      </c>
      <c r="AB92" s="224" t="s">
        <v>7</v>
      </c>
      <c r="AC92" s="256" t="s">
        <v>52</v>
      </c>
      <c r="AD92" s="224" t="s">
        <v>25</v>
      </c>
      <c r="AH92" s="225" t="s">
        <v>12</v>
      </c>
      <c r="AI92" s="225" t="s">
        <v>20</v>
      </c>
      <c r="AJ92" s="223" t="s">
        <v>12</v>
      </c>
      <c r="AK92" s="223" t="s">
        <v>12</v>
      </c>
      <c r="AL92" s="223" t="s">
        <v>123</v>
      </c>
      <c r="AM92" s="224" t="s">
        <v>1</v>
      </c>
      <c r="AN92" s="223" t="s">
        <v>44</v>
      </c>
      <c r="AO92" s="224" t="s">
        <v>29</v>
      </c>
      <c r="AP92" s="224" t="s">
        <v>35</v>
      </c>
      <c r="AQ92" s="224" t="s">
        <v>44</v>
      </c>
      <c r="AR92" s="224" t="s">
        <v>24</v>
      </c>
      <c r="AS92" s="224" t="s">
        <v>40</v>
      </c>
      <c r="AT92" s="224" t="s">
        <v>42</v>
      </c>
    </row>
    <row r="93" spans="18:47" ht="16.05" customHeight="1">
      <c r="R93" s="129" t="s">
        <v>13</v>
      </c>
      <c r="S93" s="225" t="s">
        <v>44</v>
      </c>
      <c r="T93" s="225" t="s">
        <v>42</v>
      </c>
      <c r="U93" s="223" t="s">
        <v>11</v>
      </c>
      <c r="V93" s="261" t="s">
        <v>21</v>
      </c>
      <c r="W93" s="223" t="s">
        <v>44</v>
      </c>
      <c r="X93" s="223" t="s">
        <v>53</v>
      </c>
      <c r="Y93" s="223" t="s">
        <v>13</v>
      </c>
      <c r="Z93" s="223" t="s">
        <v>12</v>
      </c>
      <c r="AA93" s="223" t="s">
        <v>29</v>
      </c>
      <c r="AB93" s="224" t="s">
        <v>24</v>
      </c>
      <c r="AC93" s="224" t="s">
        <v>30</v>
      </c>
      <c r="AD93" s="224" t="s">
        <v>13</v>
      </c>
      <c r="AH93" s="225" t="s">
        <v>1</v>
      </c>
      <c r="AI93" s="225" t="s">
        <v>32</v>
      </c>
      <c r="AJ93" s="225" t="s">
        <v>14</v>
      </c>
      <c r="AK93" s="223" t="s">
        <v>29</v>
      </c>
      <c r="AL93" s="223" t="s">
        <v>53</v>
      </c>
      <c r="AM93" s="224" t="s">
        <v>7</v>
      </c>
      <c r="AN93" s="223" t="s">
        <v>35</v>
      </c>
      <c r="AO93" s="223" t="s">
        <v>13</v>
      </c>
      <c r="AP93" s="224" t="s">
        <v>39</v>
      </c>
      <c r="AQ93" s="224" t="s">
        <v>27</v>
      </c>
      <c r="AR93" s="224" t="s">
        <v>30</v>
      </c>
      <c r="AS93" s="256" t="s">
        <v>52</v>
      </c>
      <c r="AT93" s="224" t="s">
        <v>39</v>
      </c>
    </row>
    <row r="94" spans="18:47" ht="16.05" customHeight="1">
      <c r="R94" s="129" t="s">
        <v>20</v>
      </c>
      <c r="S94" s="225" t="s">
        <v>1</v>
      </c>
      <c r="T94" s="225" t="s">
        <v>34</v>
      </c>
      <c r="U94" s="225" t="s">
        <v>14</v>
      </c>
      <c r="V94" s="225" t="s">
        <v>31</v>
      </c>
      <c r="W94" s="223" t="s">
        <v>35</v>
      </c>
      <c r="X94" s="223" t="s">
        <v>40</v>
      </c>
      <c r="Y94" s="223" t="s">
        <v>0</v>
      </c>
      <c r="Z94" s="223" t="s">
        <v>32</v>
      </c>
      <c r="AA94" s="223" t="s">
        <v>13</v>
      </c>
      <c r="AB94" s="224" t="s">
        <v>30</v>
      </c>
      <c r="AC94" s="224" t="s">
        <v>29</v>
      </c>
      <c r="AD94" s="224" t="s">
        <v>2</v>
      </c>
      <c r="AH94" s="225" t="s">
        <v>29</v>
      </c>
      <c r="AI94" s="225" t="s">
        <v>29</v>
      </c>
      <c r="AJ94" s="225" t="s">
        <v>23</v>
      </c>
      <c r="AK94" s="223" t="s">
        <v>33</v>
      </c>
      <c r="AL94" s="223" t="s">
        <v>0</v>
      </c>
      <c r="AM94" s="224" t="s">
        <v>123</v>
      </c>
      <c r="AN94" s="223" t="s">
        <v>31</v>
      </c>
      <c r="AO94" s="223" t="s">
        <v>0</v>
      </c>
      <c r="AP94" s="224" t="s">
        <v>42</v>
      </c>
      <c r="AQ94" s="224" t="s">
        <v>14</v>
      </c>
      <c r="AR94" s="224" t="s">
        <v>35</v>
      </c>
      <c r="AS94" s="224" t="s">
        <v>30</v>
      </c>
      <c r="AT94" s="224" t="s">
        <v>31</v>
      </c>
    </row>
    <row r="95" spans="18:47" ht="16.05" customHeight="1">
      <c r="R95" s="129" t="s">
        <v>39</v>
      </c>
      <c r="S95" s="129" t="s">
        <v>16</v>
      </c>
      <c r="T95" s="258" t="s">
        <v>50</v>
      </c>
      <c r="U95" s="225" t="s">
        <v>41</v>
      </c>
      <c r="V95" s="225" t="s">
        <v>42</v>
      </c>
      <c r="W95" s="223" t="s">
        <v>41</v>
      </c>
      <c r="X95" s="225" t="s">
        <v>16</v>
      </c>
      <c r="Y95" s="223" t="s">
        <v>12</v>
      </c>
      <c r="Z95" s="223" t="s">
        <v>7</v>
      </c>
      <c r="AA95" s="223" t="s">
        <v>22</v>
      </c>
      <c r="AB95" s="224" t="s">
        <v>35</v>
      </c>
      <c r="AC95" s="224" t="s">
        <v>53</v>
      </c>
      <c r="AD95" s="223" t="s">
        <v>15</v>
      </c>
      <c r="AH95" s="225" t="s">
        <v>44</v>
      </c>
      <c r="AI95" s="225" t="s">
        <v>35</v>
      </c>
      <c r="AJ95" s="225" t="s">
        <v>29</v>
      </c>
      <c r="AK95" s="223" t="s">
        <v>32</v>
      </c>
      <c r="AL95" s="223" t="s">
        <v>29</v>
      </c>
      <c r="AM95" s="223" t="s">
        <v>5</v>
      </c>
      <c r="AN95" s="223" t="s">
        <v>7</v>
      </c>
      <c r="AO95" s="223" t="s">
        <v>12</v>
      </c>
      <c r="AP95" s="224" t="s">
        <v>22</v>
      </c>
      <c r="AQ95" s="224" t="s">
        <v>12</v>
      </c>
      <c r="AR95" s="224" t="s">
        <v>42</v>
      </c>
      <c r="AS95" s="224" t="s">
        <v>29</v>
      </c>
      <c r="AT95" s="224" t="s">
        <v>37</v>
      </c>
    </row>
    <row r="96" spans="18:47" ht="16.05" customHeight="1">
      <c r="R96" s="259" t="s">
        <v>50</v>
      </c>
      <c r="S96" s="129" t="s">
        <v>13</v>
      </c>
      <c r="T96" s="129" t="s">
        <v>13</v>
      </c>
      <c r="U96" s="225" t="s">
        <v>54</v>
      </c>
      <c r="V96" s="225" t="s">
        <v>44</v>
      </c>
      <c r="W96" s="225" t="s">
        <v>29</v>
      </c>
      <c r="X96" s="225" t="s">
        <v>27</v>
      </c>
      <c r="Y96" s="223" t="s">
        <v>27</v>
      </c>
      <c r="Z96" s="260" t="s">
        <v>50</v>
      </c>
      <c r="AA96" s="223" t="s">
        <v>7</v>
      </c>
      <c r="AB96" s="224" t="s">
        <v>42</v>
      </c>
      <c r="AC96" s="224" t="s">
        <v>39</v>
      </c>
      <c r="AD96" s="223" t="s">
        <v>0</v>
      </c>
      <c r="AE96" s="124" t="s">
        <v>192</v>
      </c>
      <c r="AH96" s="225" t="s">
        <v>16</v>
      </c>
      <c r="AI96" s="225" t="s">
        <v>44</v>
      </c>
      <c r="AJ96" s="225" t="s">
        <v>25</v>
      </c>
      <c r="AK96" s="223" t="s">
        <v>11</v>
      </c>
      <c r="AL96" s="223" t="s">
        <v>13</v>
      </c>
      <c r="AM96" s="223" t="s">
        <v>11</v>
      </c>
      <c r="AN96" s="223" t="s">
        <v>53</v>
      </c>
      <c r="AO96" s="223" t="s">
        <v>27</v>
      </c>
      <c r="AP96" s="224" t="s">
        <v>10</v>
      </c>
      <c r="AQ96" s="223" t="s">
        <v>0</v>
      </c>
      <c r="AR96" s="224" t="s">
        <v>44</v>
      </c>
      <c r="AS96" s="224" t="s">
        <v>53</v>
      </c>
      <c r="AT96" s="224" t="s">
        <v>25</v>
      </c>
    </row>
    <row r="97" spans="18:47" ht="16.05" customHeight="1">
      <c r="R97" s="129" t="s">
        <v>41</v>
      </c>
      <c r="S97" s="129" t="s">
        <v>34</v>
      </c>
      <c r="T97" s="129" t="s">
        <v>39</v>
      </c>
      <c r="U97" s="225" t="s">
        <v>42</v>
      </c>
      <c r="V97" s="258" t="s">
        <v>50</v>
      </c>
      <c r="W97" s="258" t="s">
        <v>50</v>
      </c>
      <c r="X97" s="225" t="s">
        <v>30</v>
      </c>
      <c r="Y97" s="223" t="s">
        <v>24</v>
      </c>
      <c r="Z97" s="223" t="s">
        <v>14</v>
      </c>
      <c r="AA97" s="260" t="s">
        <v>50</v>
      </c>
      <c r="AB97" s="224" t="s">
        <v>44</v>
      </c>
      <c r="AC97" s="223" t="s">
        <v>13</v>
      </c>
      <c r="AD97" s="260" t="s">
        <v>50</v>
      </c>
      <c r="AH97" s="129" t="s">
        <v>35</v>
      </c>
      <c r="AI97" s="225" t="s">
        <v>1</v>
      </c>
      <c r="AJ97" s="225" t="s">
        <v>11</v>
      </c>
      <c r="AK97" s="225" t="s">
        <v>14</v>
      </c>
      <c r="AL97" s="261" t="s">
        <v>21</v>
      </c>
      <c r="AM97" s="223" t="s">
        <v>44</v>
      </c>
      <c r="AN97" s="223" t="s">
        <v>40</v>
      </c>
      <c r="AO97" s="223" t="s">
        <v>24</v>
      </c>
      <c r="AP97" s="223" t="s">
        <v>0</v>
      </c>
      <c r="AQ97" s="223" t="s">
        <v>29</v>
      </c>
      <c r="AR97" s="223" t="s">
        <v>2</v>
      </c>
      <c r="AS97" s="224" t="s">
        <v>39</v>
      </c>
      <c r="AT97" s="224" t="s">
        <v>13</v>
      </c>
    </row>
    <row r="98" spans="18:47" ht="16.05" customHeight="1">
      <c r="R98" s="129" t="s">
        <v>9</v>
      </c>
      <c r="S98" s="259" t="s">
        <v>50</v>
      </c>
      <c r="T98" s="129" t="s">
        <v>44</v>
      </c>
      <c r="U98" s="258" t="s">
        <v>50</v>
      </c>
      <c r="V98" s="225" t="s">
        <v>19</v>
      </c>
      <c r="W98" s="225" t="s">
        <v>31</v>
      </c>
      <c r="X98" s="258" t="s">
        <v>50</v>
      </c>
      <c r="Y98" s="261" t="s">
        <v>21</v>
      </c>
      <c r="Z98" s="223" t="s">
        <v>41</v>
      </c>
      <c r="AA98" s="223" t="s">
        <v>25</v>
      </c>
      <c r="AB98" s="223" t="s">
        <v>2</v>
      </c>
      <c r="AC98" s="223" t="s">
        <v>0</v>
      </c>
      <c r="AD98" s="223" t="s">
        <v>44</v>
      </c>
      <c r="AH98" s="129" t="s">
        <v>13</v>
      </c>
      <c r="AI98" s="129" t="s">
        <v>16</v>
      </c>
      <c r="AJ98" s="225" t="s">
        <v>7</v>
      </c>
      <c r="AK98" s="225" t="s">
        <v>41</v>
      </c>
      <c r="AL98" s="225" t="s">
        <v>31</v>
      </c>
      <c r="AM98" s="223" t="s">
        <v>35</v>
      </c>
      <c r="AN98" s="225" t="s">
        <v>16</v>
      </c>
      <c r="AO98" s="261" t="s">
        <v>21</v>
      </c>
      <c r="AP98" s="223" t="s">
        <v>12</v>
      </c>
      <c r="AQ98" s="223" t="s">
        <v>13</v>
      </c>
      <c r="AR98" s="223" t="s">
        <v>16</v>
      </c>
      <c r="AS98" s="223" t="s">
        <v>13</v>
      </c>
      <c r="AT98" s="224" t="s">
        <v>2</v>
      </c>
    </row>
    <row r="99" spans="18:47" ht="16.05" customHeight="1">
      <c r="R99" s="129" t="s">
        <v>17</v>
      </c>
      <c r="S99" s="129" t="s">
        <v>31</v>
      </c>
      <c r="T99" s="129" t="s">
        <v>1</v>
      </c>
      <c r="U99" s="129" t="s">
        <v>44</v>
      </c>
      <c r="V99" s="225" t="s">
        <v>40</v>
      </c>
      <c r="W99" s="225" t="s">
        <v>34</v>
      </c>
      <c r="X99" s="225" t="s">
        <v>34</v>
      </c>
      <c r="Y99" s="223" t="s">
        <v>53</v>
      </c>
      <c r="Z99" s="223" t="s">
        <v>29</v>
      </c>
      <c r="AA99" s="225" t="s">
        <v>37</v>
      </c>
      <c r="AB99" s="223" t="s">
        <v>16</v>
      </c>
      <c r="AC99" s="223" t="s">
        <v>9</v>
      </c>
      <c r="AD99" s="223" t="s">
        <v>32</v>
      </c>
      <c r="AH99" s="129" t="s">
        <v>20</v>
      </c>
      <c r="AI99" s="129" t="s">
        <v>13</v>
      </c>
      <c r="AJ99" s="225" t="s">
        <v>42</v>
      </c>
      <c r="AK99" s="225" t="s">
        <v>54</v>
      </c>
      <c r="AL99" s="225" t="s">
        <v>42</v>
      </c>
      <c r="AM99" s="223" t="s">
        <v>41</v>
      </c>
      <c r="AN99" s="225" t="s">
        <v>27</v>
      </c>
      <c r="AO99" s="223" t="s">
        <v>53</v>
      </c>
      <c r="AP99" s="223" t="s">
        <v>32</v>
      </c>
      <c r="AQ99" s="223" t="s">
        <v>22</v>
      </c>
      <c r="AR99" s="223" t="s">
        <v>32</v>
      </c>
      <c r="AS99" s="223" t="s">
        <v>0</v>
      </c>
      <c r="AT99" s="223" t="s">
        <v>15</v>
      </c>
      <c r="AU99" s="124" t="s">
        <v>192</v>
      </c>
    </row>
    <row r="100" spans="18:47" ht="16.05" customHeight="1">
      <c r="R100" s="129" t="s">
        <v>19</v>
      </c>
      <c r="S100" s="129" t="s">
        <v>41</v>
      </c>
      <c r="T100" s="262" t="s">
        <v>21</v>
      </c>
      <c r="U100" s="129" t="s">
        <v>16</v>
      </c>
      <c r="V100" s="129" t="s">
        <v>14</v>
      </c>
      <c r="W100" s="225" t="s">
        <v>19</v>
      </c>
      <c r="X100" s="225" t="s">
        <v>45</v>
      </c>
      <c r="Y100" s="223" t="s">
        <v>10</v>
      </c>
      <c r="Z100" s="261" t="s">
        <v>21</v>
      </c>
      <c r="AA100" s="225" t="s">
        <v>19</v>
      </c>
      <c r="AB100" s="223" t="s">
        <v>32</v>
      </c>
      <c r="AC100" s="260" t="s">
        <v>50</v>
      </c>
      <c r="AD100" s="223" t="s">
        <v>19</v>
      </c>
      <c r="AH100" s="129" t="s">
        <v>39</v>
      </c>
      <c r="AI100" s="129" t="s">
        <v>34</v>
      </c>
      <c r="AJ100" s="225" t="s">
        <v>34</v>
      </c>
      <c r="AK100" s="225" t="s">
        <v>42</v>
      </c>
      <c r="AL100" s="225" t="s">
        <v>44</v>
      </c>
      <c r="AM100" s="225" t="s">
        <v>29</v>
      </c>
      <c r="AN100" s="225" t="s">
        <v>30</v>
      </c>
      <c r="AO100" s="223" t="s">
        <v>10</v>
      </c>
      <c r="AP100" s="223" t="s">
        <v>7</v>
      </c>
      <c r="AQ100" s="223" t="s">
        <v>7</v>
      </c>
      <c r="AR100" s="223" t="s">
        <v>14</v>
      </c>
      <c r="AS100" s="223" t="s">
        <v>9</v>
      </c>
      <c r="AT100" s="223" t="s">
        <v>0</v>
      </c>
    </row>
    <row r="101" spans="18:47" ht="16.05" customHeight="1">
      <c r="R101" s="129" t="s">
        <v>34</v>
      </c>
      <c r="S101" s="129" t="s">
        <v>39</v>
      </c>
      <c r="T101" s="129" t="s">
        <v>38</v>
      </c>
      <c r="U101" s="129" t="s">
        <v>31</v>
      </c>
      <c r="V101" s="129" t="s">
        <v>41</v>
      </c>
      <c r="W101" s="225" t="s">
        <v>32</v>
      </c>
      <c r="X101" s="225" t="s">
        <v>1</v>
      </c>
      <c r="Y101" s="258" t="s">
        <v>50</v>
      </c>
      <c r="Z101" s="223" t="s">
        <v>37</v>
      </c>
      <c r="AA101" s="225" t="s">
        <v>5</v>
      </c>
      <c r="AB101" s="223" t="s">
        <v>14</v>
      </c>
      <c r="AC101" s="223" t="s">
        <v>27</v>
      </c>
      <c r="AD101" s="223" t="s">
        <v>24</v>
      </c>
      <c r="AH101" s="259" t="s">
        <v>50</v>
      </c>
      <c r="AI101" s="259" t="s">
        <v>50</v>
      </c>
      <c r="AJ101" s="258" t="s">
        <v>50</v>
      </c>
      <c r="AK101" s="258" t="s">
        <v>50</v>
      </c>
      <c r="AL101" s="258" t="s">
        <v>50</v>
      </c>
      <c r="AM101" s="258" t="s">
        <v>50</v>
      </c>
      <c r="AN101" s="258" t="s">
        <v>50</v>
      </c>
      <c r="AO101" s="258" t="s">
        <v>50</v>
      </c>
      <c r="AP101" s="260" t="s">
        <v>50</v>
      </c>
      <c r="AQ101" s="260" t="s">
        <v>50</v>
      </c>
      <c r="AR101" s="217" t="s">
        <v>50</v>
      </c>
      <c r="AS101" s="260" t="s">
        <v>50</v>
      </c>
      <c r="AT101" s="260" t="s">
        <v>50</v>
      </c>
    </row>
    <row r="102" spans="18:47" ht="16.05" customHeight="1">
      <c r="R102" s="129" t="s">
        <v>54</v>
      </c>
      <c r="S102" s="129" t="s">
        <v>10</v>
      </c>
      <c r="T102" s="129" t="s">
        <v>35</v>
      </c>
      <c r="U102" s="129" t="s">
        <v>10</v>
      </c>
      <c r="V102" s="129" t="s">
        <v>54</v>
      </c>
      <c r="W102" s="129" t="s">
        <v>23</v>
      </c>
      <c r="X102" s="225" t="s">
        <v>41</v>
      </c>
      <c r="Y102" s="225" t="s">
        <v>25</v>
      </c>
      <c r="Z102" s="225" t="s">
        <v>40</v>
      </c>
      <c r="AA102" s="225" t="s">
        <v>41</v>
      </c>
      <c r="AB102" s="217" t="s">
        <v>50</v>
      </c>
      <c r="AC102" s="223" t="s">
        <v>28</v>
      </c>
      <c r="AD102" s="225" t="s">
        <v>12</v>
      </c>
      <c r="AH102" s="129" t="s">
        <v>41</v>
      </c>
      <c r="AI102" s="129" t="s">
        <v>31</v>
      </c>
      <c r="AJ102" s="129" t="s">
        <v>13</v>
      </c>
      <c r="AK102" s="129" t="s">
        <v>44</v>
      </c>
      <c r="AL102" s="225" t="s">
        <v>19</v>
      </c>
      <c r="AM102" s="225" t="s">
        <v>31</v>
      </c>
      <c r="AN102" s="225" t="s">
        <v>34</v>
      </c>
      <c r="AO102" s="225" t="s">
        <v>25</v>
      </c>
      <c r="AP102" s="223" t="s">
        <v>14</v>
      </c>
      <c r="AQ102" s="223" t="s">
        <v>25</v>
      </c>
      <c r="AR102" s="223" t="s">
        <v>37</v>
      </c>
      <c r="AS102" s="223" t="s">
        <v>27</v>
      </c>
      <c r="AT102" s="223" t="s">
        <v>44</v>
      </c>
    </row>
    <row r="103" spans="18:47" ht="16.05" customHeight="1">
      <c r="R103" s="129" t="s">
        <v>22</v>
      </c>
      <c r="S103" s="129" t="s">
        <v>19</v>
      </c>
      <c r="T103" s="129" t="s">
        <v>10</v>
      </c>
      <c r="U103" s="262" t="s">
        <v>21</v>
      </c>
      <c r="V103" s="129" t="s">
        <v>17</v>
      </c>
      <c r="W103" s="129" t="s">
        <v>4</v>
      </c>
      <c r="X103" s="225" t="s">
        <v>19</v>
      </c>
      <c r="Y103" s="225" t="s">
        <v>7</v>
      </c>
      <c r="Z103" s="225" t="s">
        <v>53</v>
      </c>
      <c r="AA103" s="225" t="s">
        <v>11</v>
      </c>
      <c r="AB103" s="223" t="s">
        <v>37</v>
      </c>
      <c r="AC103" s="223" t="s">
        <v>7</v>
      </c>
      <c r="AD103" s="225" t="s">
        <v>27</v>
      </c>
      <c r="AH103" s="129" t="s">
        <v>9</v>
      </c>
      <c r="AI103" s="129" t="s">
        <v>41</v>
      </c>
      <c r="AJ103" s="129" t="s">
        <v>39</v>
      </c>
      <c r="AK103" s="129" t="s">
        <v>16</v>
      </c>
      <c r="AL103" s="225" t="s">
        <v>40</v>
      </c>
      <c r="AM103" s="225" t="s">
        <v>34</v>
      </c>
      <c r="AN103" s="225" t="s">
        <v>45</v>
      </c>
      <c r="AO103" s="225" t="s">
        <v>7</v>
      </c>
      <c r="AP103" s="223" t="s">
        <v>41</v>
      </c>
      <c r="AQ103" s="225" t="s">
        <v>37</v>
      </c>
      <c r="AR103" s="223" t="s">
        <v>25</v>
      </c>
      <c r="AS103" s="223" t="s">
        <v>28</v>
      </c>
      <c r="AT103" s="223" t="s">
        <v>32</v>
      </c>
    </row>
    <row r="104" spans="18:47" ht="16.05" customHeight="1">
      <c r="R104" s="129" t="s">
        <v>14</v>
      </c>
      <c r="S104" s="129" t="s">
        <v>54</v>
      </c>
      <c r="T104" s="129" t="s">
        <v>26</v>
      </c>
      <c r="U104" s="129" t="s">
        <v>19</v>
      </c>
      <c r="V104" s="129" t="s">
        <v>34</v>
      </c>
      <c r="W104" s="262" t="s">
        <v>21</v>
      </c>
      <c r="X104" s="225" t="s">
        <v>25</v>
      </c>
      <c r="Y104" s="225" t="s">
        <v>14</v>
      </c>
      <c r="Z104" s="225" t="s">
        <v>17</v>
      </c>
      <c r="AA104" s="225" t="s">
        <v>31</v>
      </c>
      <c r="AB104" s="223" t="s">
        <v>25</v>
      </c>
      <c r="AC104" s="223" t="s">
        <v>24</v>
      </c>
      <c r="AD104" s="225" t="s">
        <v>5</v>
      </c>
      <c r="AH104" s="129" t="s">
        <v>17</v>
      </c>
      <c r="AI104" s="129" t="s">
        <v>39</v>
      </c>
      <c r="AJ104" s="129" t="s">
        <v>44</v>
      </c>
      <c r="AK104" s="129" t="s">
        <v>31</v>
      </c>
      <c r="AL104" s="129" t="s">
        <v>14</v>
      </c>
      <c r="AM104" s="225" t="s">
        <v>19</v>
      </c>
      <c r="AN104" s="225" t="s">
        <v>1</v>
      </c>
      <c r="AO104" s="225" t="s">
        <v>14</v>
      </c>
      <c r="AP104" s="223" t="s">
        <v>29</v>
      </c>
      <c r="AQ104" s="225" t="s">
        <v>19</v>
      </c>
      <c r="AR104" s="223" t="s">
        <v>34</v>
      </c>
      <c r="AS104" s="223" t="s">
        <v>7</v>
      </c>
      <c r="AT104" s="223" t="s">
        <v>19</v>
      </c>
    </row>
    <row r="105" spans="18:47" ht="16.05" customHeight="1">
      <c r="R105" s="129" t="s">
        <v>2</v>
      </c>
      <c r="S105" s="129" t="s">
        <v>15</v>
      </c>
      <c r="T105" s="129" t="s">
        <v>2</v>
      </c>
      <c r="U105" s="129" t="s">
        <v>34</v>
      </c>
      <c r="V105" s="129" t="s">
        <v>35</v>
      </c>
      <c r="W105" s="129" t="s">
        <v>26</v>
      </c>
      <c r="X105" s="129" t="s">
        <v>26</v>
      </c>
      <c r="Y105" s="225" t="s">
        <v>41</v>
      </c>
      <c r="Z105" s="225" t="s">
        <v>24</v>
      </c>
      <c r="AA105" s="225" t="s">
        <v>40</v>
      </c>
      <c r="AB105" s="223" t="s">
        <v>34</v>
      </c>
      <c r="AC105" s="225" t="s">
        <v>41</v>
      </c>
      <c r="AD105" s="225" t="s">
        <v>16</v>
      </c>
      <c r="AE105" s="123" t="s">
        <v>193</v>
      </c>
      <c r="AH105" s="129" t="s">
        <v>19</v>
      </c>
      <c r="AI105" s="129" t="s">
        <v>10</v>
      </c>
      <c r="AJ105" s="129" t="s">
        <v>1</v>
      </c>
      <c r="AK105" s="129" t="s">
        <v>10</v>
      </c>
      <c r="AL105" s="129" t="s">
        <v>41</v>
      </c>
      <c r="AM105" s="225" t="s">
        <v>32</v>
      </c>
      <c r="AN105" s="225" t="s">
        <v>41</v>
      </c>
      <c r="AO105" s="225" t="s">
        <v>41</v>
      </c>
      <c r="AP105" s="261" t="s">
        <v>21</v>
      </c>
      <c r="AQ105" s="225" t="s">
        <v>5</v>
      </c>
      <c r="AR105" s="251" t="s">
        <v>52</v>
      </c>
      <c r="AS105" s="223" t="s">
        <v>24</v>
      </c>
      <c r="AT105" s="223" t="s">
        <v>24</v>
      </c>
    </row>
    <row r="106" spans="18:47" ht="16.05" customHeight="1">
      <c r="R106" s="129" t="s">
        <v>26</v>
      </c>
      <c r="S106" s="129" t="s">
        <v>6</v>
      </c>
      <c r="T106" s="129" t="s">
        <v>16</v>
      </c>
      <c r="U106" s="129" t="s">
        <v>39</v>
      </c>
      <c r="V106" s="129" t="s">
        <v>10</v>
      </c>
      <c r="W106" s="129" t="s">
        <v>12</v>
      </c>
      <c r="X106" s="129" t="s">
        <v>32</v>
      </c>
      <c r="Y106" s="225" t="s">
        <v>19</v>
      </c>
      <c r="Z106" s="225" t="s">
        <v>19</v>
      </c>
      <c r="AA106" s="225" t="s">
        <v>15</v>
      </c>
      <c r="AB106" s="251" t="s">
        <v>52</v>
      </c>
      <c r="AC106" s="225" t="s">
        <v>32</v>
      </c>
      <c r="AD106" s="129" t="s">
        <v>30</v>
      </c>
      <c r="AH106" s="129" t="s">
        <v>34</v>
      </c>
      <c r="AI106" s="129" t="s">
        <v>19</v>
      </c>
      <c r="AJ106" s="262" t="s">
        <v>21</v>
      </c>
      <c r="AK106" s="262" t="s">
        <v>21</v>
      </c>
      <c r="AL106" s="129" t="s">
        <v>54</v>
      </c>
      <c r="AM106" s="129" t="s">
        <v>23</v>
      </c>
      <c r="AN106" s="225" t="s">
        <v>19</v>
      </c>
      <c r="AO106" s="225" t="s">
        <v>19</v>
      </c>
      <c r="AP106" s="223" t="s">
        <v>37</v>
      </c>
      <c r="AQ106" s="225" t="s">
        <v>41</v>
      </c>
      <c r="AR106" s="223" t="s">
        <v>29</v>
      </c>
      <c r="AS106" s="225" t="s">
        <v>41</v>
      </c>
      <c r="AT106" s="225" t="s">
        <v>12</v>
      </c>
      <c r="AU106" s="123" t="s">
        <v>193</v>
      </c>
    </row>
    <row r="107" spans="18:47" ht="16.05" customHeight="1">
      <c r="R107" s="129" t="s">
        <v>15</v>
      </c>
      <c r="S107" s="129" t="s">
        <v>26</v>
      </c>
      <c r="T107" s="129" t="s">
        <v>31</v>
      </c>
      <c r="U107" s="129" t="s">
        <v>35</v>
      </c>
      <c r="V107" s="129" t="s">
        <v>26</v>
      </c>
      <c r="W107" s="129" t="s">
        <v>24</v>
      </c>
      <c r="X107" s="129" t="s">
        <v>17</v>
      </c>
      <c r="Y107" s="225" t="s">
        <v>32</v>
      </c>
      <c r="Z107" s="225" t="s">
        <v>31</v>
      </c>
      <c r="AA107" s="225" t="s">
        <v>9</v>
      </c>
      <c r="AB107" s="223" t="s">
        <v>29</v>
      </c>
      <c r="AC107" s="225" t="s">
        <v>34</v>
      </c>
      <c r="AD107" s="129" t="s">
        <v>17</v>
      </c>
      <c r="AH107" s="129" t="s">
        <v>54</v>
      </c>
      <c r="AI107" s="129" t="s">
        <v>54</v>
      </c>
      <c r="AJ107" s="129" t="s">
        <v>38</v>
      </c>
      <c r="AK107" s="129" t="s">
        <v>19</v>
      </c>
      <c r="AL107" s="129" t="s">
        <v>17</v>
      </c>
      <c r="AM107" s="129" t="s">
        <v>4</v>
      </c>
      <c r="AN107" s="225" t="s">
        <v>25</v>
      </c>
      <c r="AO107" s="225" t="s">
        <v>32</v>
      </c>
      <c r="AP107" s="225" t="s">
        <v>40</v>
      </c>
      <c r="AQ107" s="225" t="s">
        <v>11</v>
      </c>
      <c r="AR107" s="223" t="s">
        <v>41</v>
      </c>
      <c r="AS107" s="225" t="s">
        <v>32</v>
      </c>
      <c r="AT107" s="225" t="s">
        <v>27</v>
      </c>
    </row>
    <row r="108" spans="18:47" ht="16.05" customHeight="1">
      <c r="R108" s="129" t="s">
        <v>6</v>
      </c>
      <c r="S108" s="129" t="s">
        <v>38</v>
      </c>
      <c r="T108" s="129" t="s">
        <v>40</v>
      </c>
      <c r="U108" s="129" t="s">
        <v>15</v>
      </c>
      <c r="V108" s="129" t="s">
        <v>12</v>
      </c>
      <c r="W108" s="129" t="s">
        <v>22</v>
      </c>
      <c r="X108" s="129" t="s">
        <v>54</v>
      </c>
      <c r="Y108" s="225" t="s">
        <v>31</v>
      </c>
      <c r="Z108" s="225" t="s">
        <v>13</v>
      </c>
      <c r="AA108" s="225" t="s">
        <v>24</v>
      </c>
      <c r="AB108" s="223" t="s">
        <v>41</v>
      </c>
      <c r="AC108" s="225" t="s">
        <v>25</v>
      </c>
      <c r="AD108" s="129" t="s">
        <v>28</v>
      </c>
      <c r="AE108" s="125" t="s">
        <v>194</v>
      </c>
      <c r="AH108" s="129" t="s">
        <v>22</v>
      </c>
      <c r="AI108" s="129" t="s">
        <v>15</v>
      </c>
      <c r="AJ108" s="129" t="s">
        <v>35</v>
      </c>
      <c r="AK108" s="129" t="s">
        <v>34</v>
      </c>
      <c r="AL108" s="129" t="s">
        <v>34</v>
      </c>
      <c r="AM108" s="262" t="s">
        <v>21</v>
      </c>
      <c r="AN108" s="129" t="s">
        <v>26</v>
      </c>
      <c r="AO108" s="225" t="s">
        <v>31</v>
      </c>
      <c r="AP108" s="225" t="s">
        <v>53</v>
      </c>
      <c r="AQ108" s="225" t="s">
        <v>31</v>
      </c>
      <c r="AR108" s="263" t="s">
        <v>21</v>
      </c>
      <c r="AS108" s="225" t="s">
        <v>34</v>
      </c>
      <c r="AT108" s="225" t="s">
        <v>5</v>
      </c>
    </row>
    <row r="109" spans="18:47" ht="16.05" customHeight="1">
      <c r="R109" s="129" t="s">
        <v>31</v>
      </c>
      <c r="S109" s="129" t="s">
        <v>37</v>
      </c>
      <c r="T109" s="129" t="s">
        <v>6</v>
      </c>
      <c r="U109" s="129" t="s">
        <v>5</v>
      </c>
      <c r="V109" s="129" t="s">
        <v>38</v>
      </c>
      <c r="W109" s="129" t="s">
        <v>2</v>
      </c>
      <c r="X109" s="262" t="s">
        <v>21</v>
      </c>
      <c r="Y109" s="225" t="s">
        <v>34</v>
      </c>
      <c r="Z109" s="129" t="s">
        <v>11</v>
      </c>
      <c r="AA109" s="225" t="s">
        <v>28</v>
      </c>
      <c r="AB109" s="263" t="s">
        <v>21</v>
      </c>
      <c r="AC109" s="225" t="s">
        <v>19</v>
      </c>
      <c r="AD109" s="129" t="s">
        <v>7</v>
      </c>
      <c r="AH109" s="129" t="s">
        <v>14</v>
      </c>
      <c r="AI109" s="129" t="s">
        <v>6</v>
      </c>
      <c r="AJ109" s="129" t="s">
        <v>10</v>
      </c>
      <c r="AK109" s="129" t="s">
        <v>39</v>
      </c>
      <c r="AL109" s="129" t="s">
        <v>35</v>
      </c>
      <c r="AM109" s="129" t="s">
        <v>26</v>
      </c>
      <c r="AN109" s="129" t="s">
        <v>32</v>
      </c>
      <c r="AO109" s="225" t="s">
        <v>34</v>
      </c>
      <c r="AP109" s="225" t="s">
        <v>17</v>
      </c>
      <c r="AQ109" s="225" t="s">
        <v>40</v>
      </c>
      <c r="AR109" s="225" t="s">
        <v>19</v>
      </c>
      <c r="AS109" s="225" t="s">
        <v>25</v>
      </c>
      <c r="AT109" s="225" t="s">
        <v>16</v>
      </c>
    </row>
    <row r="110" spans="18:47" ht="16.05" customHeight="1">
      <c r="R110" s="129" t="s">
        <v>38</v>
      </c>
      <c r="S110" s="129" t="s">
        <v>40</v>
      </c>
      <c r="T110" s="129" t="s">
        <v>19</v>
      </c>
      <c r="U110" s="129" t="s">
        <v>26</v>
      </c>
      <c r="V110" s="129" t="s">
        <v>15</v>
      </c>
      <c r="W110" s="129" t="s">
        <v>17</v>
      </c>
      <c r="X110" s="129" t="s">
        <v>24</v>
      </c>
      <c r="Y110" s="225" t="s">
        <v>35</v>
      </c>
      <c r="Z110" s="129" t="s">
        <v>6</v>
      </c>
      <c r="AA110" s="225" t="s">
        <v>26</v>
      </c>
      <c r="AB110" s="225" t="s">
        <v>19</v>
      </c>
      <c r="AC110" s="225" t="s">
        <v>5</v>
      </c>
      <c r="AD110" s="262" t="s">
        <v>21</v>
      </c>
      <c r="AH110" s="129" t="s">
        <v>2</v>
      </c>
      <c r="AI110" s="129" t="s">
        <v>26</v>
      </c>
      <c r="AJ110" s="129" t="s">
        <v>26</v>
      </c>
      <c r="AK110" s="129" t="s">
        <v>35</v>
      </c>
      <c r="AL110" s="129" t="s">
        <v>10</v>
      </c>
      <c r="AM110" s="129" t="s">
        <v>12</v>
      </c>
      <c r="AN110" s="129" t="s">
        <v>17</v>
      </c>
      <c r="AO110" s="225" t="s">
        <v>35</v>
      </c>
      <c r="AP110" s="225" t="s">
        <v>24</v>
      </c>
      <c r="AQ110" s="225" t="s">
        <v>15</v>
      </c>
      <c r="AR110" s="225" t="s">
        <v>28</v>
      </c>
      <c r="AS110" s="225" t="s">
        <v>19</v>
      </c>
      <c r="AT110" s="129" t="s">
        <v>30</v>
      </c>
      <c r="AU110" s="125" t="s">
        <v>194</v>
      </c>
    </row>
    <row r="111" spans="18:47" ht="16.05" customHeight="1">
      <c r="R111" s="129" t="s">
        <v>36</v>
      </c>
      <c r="S111" s="129" t="s">
        <v>2</v>
      </c>
      <c r="T111" s="129" t="s">
        <v>41</v>
      </c>
      <c r="U111" s="129" t="s">
        <v>17</v>
      </c>
      <c r="V111" s="129" t="s">
        <v>36</v>
      </c>
      <c r="W111" s="129" t="s">
        <v>38</v>
      </c>
      <c r="X111" s="129" t="s">
        <v>6</v>
      </c>
      <c r="Y111" s="129" t="s">
        <v>2</v>
      </c>
      <c r="Z111" s="129" t="s">
        <v>28</v>
      </c>
      <c r="AA111" s="262" t="s">
        <v>21</v>
      </c>
      <c r="AB111" s="225" t="s">
        <v>28</v>
      </c>
      <c r="AC111" s="225" t="s">
        <v>37</v>
      </c>
      <c r="AD111" s="129" t="s">
        <v>34</v>
      </c>
      <c r="AH111" s="129" t="s">
        <v>26</v>
      </c>
      <c r="AI111" s="129" t="s">
        <v>38</v>
      </c>
      <c r="AJ111" s="129" t="s">
        <v>2</v>
      </c>
      <c r="AK111" s="129" t="s">
        <v>15</v>
      </c>
      <c r="AL111" s="129" t="s">
        <v>26</v>
      </c>
      <c r="AM111" s="129" t="s">
        <v>24</v>
      </c>
      <c r="AN111" s="129" t="s">
        <v>54</v>
      </c>
      <c r="AO111" s="129" t="s">
        <v>2</v>
      </c>
      <c r="AP111" s="225" t="s">
        <v>19</v>
      </c>
      <c r="AQ111" s="225" t="s">
        <v>9</v>
      </c>
      <c r="AR111" s="225" t="s">
        <v>53</v>
      </c>
      <c r="AS111" s="225" t="s">
        <v>5</v>
      </c>
      <c r="AT111" s="129" t="s">
        <v>17</v>
      </c>
    </row>
    <row r="112" spans="18:47" ht="16.05" customHeight="1">
      <c r="R112" s="129" t="s">
        <v>37</v>
      </c>
      <c r="S112" s="129" t="s">
        <v>14</v>
      </c>
      <c r="T112" s="129" t="s">
        <v>15</v>
      </c>
      <c r="U112" s="129" t="s">
        <v>40</v>
      </c>
      <c r="V112" s="129" t="s">
        <v>2</v>
      </c>
      <c r="W112" s="129" t="s">
        <v>14</v>
      </c>
      <c r="X112" s="129" t="s">
        <v>14</v>
      </c>
      <c r="Y112" s="129" t="s">
        <v>5</v>
      </c>
      <c r="Z112" s="129" t="s">
        <v>15</v>
      </c>
      <c r="AA112" s="129" t="s">
        <v>17</v>
      </c>
      <c r="AB112" s="225" t="s">
        <v>53</v>
      </c>
      <c r="AC112" s="262" t="s">
        <v>21</v>
      </c>
      <c r="AD112" s="129" t="s">
        <v>6</v>
      </c>
      <c r="AH112" s="129" t="s">
        <v>15</v>
      </c>
      <c r="AI112" s="129" t="s">
        <v>37</v>
      </c>
      <c r="AJ112" s="129" t="s">
        <v>16</v>
      </c>
      <c r="AK112" s="129" t="s">
        <v>5</v>
      </c>
      <c r="AL112" s="129" t="s">
        <v>12</v>
      </c>
      <c r="AM112" s="129" t="s">
        <v>22</v>
      </c>
      <c r="AN112" s="262" t="s">
        <v>21</v>
      </c>
      <c r="AO112" s="129" t="s">
        <v>5</v>
      </c>
      <c r="AP112" s="225" t="s">
        <v>31</v>
      </c>
      <c r="AQ112" s="225" t="s">
        <v>24</v>
      </c>
      <c r="AR112" s="225" t="s">
        <v>13</v>
      </c>
      <c r="AS112" s="225" t="s">
        <v>37</v>
      </c>
      <c r="AT112" s="129" t="s">
        <v>28</v>
      </c>
    </row>
    <row r="113" spans="15:46" ht="16.05" customHeight="1">
      <c r="R113" s="129" t="s">
        <v>30</v>
      </c>
      <c r="S113" s="129" t="s">
        <v>22</v>
      </c>
      <c r="T113" s="129" t="s">
        <v>37</v>
      </c>
      <c r="U113" s="129" t="s">
        <v>6</v>
      </c>
      <c r="V113" s="129" t="s">
        <v>30</v>
      </c>
      <c r="W113" s="129" t="s">
        <v>6</v>
      </c>
      <c r="X113" s="233" t="s">
        <v>52</v>
      </c>
      <c r="Y113" s="129" t="s">
        <v>26</v>
      </c>
      <c r="Z113" s="129" t="s">
        <v>34</v>
      </c>
      <c r="AA113" s="129" t="s">
        <v>6</v>
      </c>
      <c r="AB113" s="225" t="s">
        <v>13</v>
      </c>
      <c r="AC113" s="129" t="s">
        <v>36</v>
      </c>
      <c r="AD113" s="129" t="s">
        <v>14</v>
      </c>
      <c r="AH113" s="129" t="s">
        <v>6</v>
      </c>
      <c r="AI113" s="129" t="s">
        <v>40</v>
      </c>
      <c r="AJ113" s="129" t="s">
        <v>31</v>
      </c>
      <c r="AK113" s="129" t="s">
        <v>26</v>
      </c>
      <c r="AL113" s="129" t="s">
        <v>38</v>
      </c>
      <c r="AM113" s="129" t="s">
        <v>2</v>
      </c>
      <c r="AN113" s="129" t="s">
        <v>24</v>
      </c>
      <c r="AO113" s="129" t="s">
        <v>26</v>
      </c>
      <c r="AP113" s="225" t="s">
        <v>13</v>
      </c>
      <c r="AQ113" s="225" t="s">
        <v>28</v>
      </c>
      <c r="AR113" s="129" t="s">
        <v>17</v>
      </c>
      <c r="AS113" s="262" t="s">
        <v>21</v>
      </c>
      <c r="AT113" s="129" t="s">
        <v>7</v>
      </c>
    </row>
    <row r="114" spans="15:46" ht="16.05" customHeight="1">
      <c r="R114" s="129" t="s">
        <v>43</v>
      </c>
      <c r="S114" s="262" t="s">
        <v>21</v>
      </c>
      <c r="T114" s="129" t="s">
        <v>30</v>
      </c>
      <c r="U114" s="129" t="s">
        <v>38</v>
      </c>
      <c r="V114" s="129" t="s">
        <v>24</v>
      </c>
      <c r="W114" s="129" t="s">
        <v>15</v>
      </c>
      <c r="X114" s="129" t="s">
        <v>15</v>
      </c>
      <c r="Y114" s="129" t="s">
        <v>40</v>
      </c>
      <c r="Z114" s="129" t="s">
        <v>38</v>
      </c>
      <c r="AA114" s="129" t="s">
        <v>34</v>
      </c>
      <c r="AB114" s="129" t="s">
        <v>17</v>
      </c>
      <c r="AC114" s="129" t="s">
        <v>6</v>
      </c>
      <c r="AD114" s="129" t="s">
        <v>41</v>
      </c>
      <c r="AH114" s="129" t="s">
        <v>31</v>
      </c>
      <c r="AI114" s="129" t="s">
        <v>2</v>
      </c>
      <c r="AJ114" s="129" t="s">
        <v>40</v>
      </c>
      <c r="AK114" s="129" t="s">
        <v>17</v>
      </c>
      <c r="AL114" s="129" t="s">
        <v>15</v>
      </c>
      <c r="AM114" s="129" t="s">
        <v>17</v>
      </c>
      <c r="AN114" s="129" t="s">
        <v>6</v>
      </c>
      <c r="AO114" s="129" t="s">
        <v>40</v>
      </c>
      <c r="AP114" s="129" t="s">
        <v>11</v>
      </c>
      <c r="AQ114" s="225" t="s">
        <v>26</v>
      </c>
      <c r="AR114" s="129" t="s">
        <v>15</v>
      </c>
      <c r="AS114" s="129" t="s">
        <v>36</v>
      </c>
      <c r="AT114" s="262" t="s">
        <v>21</v>
      </c>
    </row>
    <row r="115" spans="15:46" ht="16.05" customHeight="1">
      <c r="S115" s="129" t="s">
        <v>36</v>
      </c>
      <c r="T115" s="129" t="s">
        <v>17</v>
      </c>
      <c r="U115" s="129" t="s">
        <v>2</v>
      </c>
      <c r="V115" s="129" t="s">
        <v>5</v>
      </c>
      <c r="W115" s="233" t="s">
        <v>52</v>
      </c>
      <c r="X115" s="129" t="s">
        <v>2</v>
      </c>
      <c r="Y115" s="129" t="s">
        <v>17</v>
      </c>
      <c r="Z115" s="233" t="s">
        <v>52</v>
      </c>
      <c r="AA115" s="129" t="s">
        <v>53</v>
      </c>
      <c r="AB115" s="129" t="s">
        <v>15</v>
      </c>
      <c r="AC115" s="129" t="s">
        <v>38</v>
      </c>
      <c r="AD115" s="129" t="s">
        <v>22</v>
      </c>
      <c r="AH115" s="129" t="s">
        <v>38</v>
      </c>
      <c r="AI115" s="129" t="s">
        <v>14</v>
      </c>
      <c r="AJ115" s="129" t="s">
        <v>6</v>
      </c>
      <c r="AK115" s="129" t="s">
        <v>40</v>
      </c>
      <c r="AL115" s="129" t="s">
        <v>36</v>
      </c>
      <c r="AM115" s="129" t="s">
        <v>38</v>
      </c>
      <c r="AN115" s="129" t="s">
        <v>14</v>
      </c>
      <c r="AO115" s="129" t="s">
        <v>17</v>
      </c>
      <c r="AP115" s="129" t="s">
        <v>6</v>
      </c>
      <c r="AQ115" s="262" t="s">
        <v>21</v>
      </c>
      <c r="AR115" s="129" t="s">
        <v>6</v>
      </c>
      <c r="AS115" s="129" t="s">
        <v>6</v>
      </c>
      <c r="AT115" s="129" t="s">
        <v>34</v>
      </c>
    </row>
    <row r="116" spans="15:46" ht="16.05" customHeight="1">
      <c r="S116" s="129" t="s">
        <v>30</v>
      </c>
      <c r="T116" s="129" t="s">
        <v>54</v>
      </c>
      <c r="U116" s="129" t="s">
        <v>37</v>
      </c>
      <c r="V116" s="129" t="s">
        <v>6</v>
      </c>
      <c r="W116" s="129" t="s">
        <v>25</v>
      </c>
      <c r="X116" s="129" t="s">
        <v>22</v>
      </c>
      <c r="Y116" s="129" t="s">
        <v>38</v>
      </c>
      <c r="Z116" s="129" t="s">
        <v>30</v>
      </c>
      <c r="AA116" s="129" t="s">
        <v>2</v>
      </c>
      <c r="AB116" s="129" t="s">
        <v>6</v>
      </c>
      <c r="AC116" s="129" t="s">
        <v>26</v>
      </c>
      <c r="AD116" s="129" t="s">
        <v>38</v>
      </c>
      <c r="AH116" s="129" t="s">
        <v>36</v>
      </c>
      <c r="AI116" s="129" t="s">
        <v>22</v>
      </c>
      <c r="AJ116" s="129" t="s">
        <v>19</v>
      </c>
      <c r="AK116" s="129" t="s">
        <v>6</v>
      </c>
      <c r="AL116" s="129" t="s">
        <v>2</v>
      </c>
      <c r="AM116" s="129" t="s">
        <v>14</v>
      </c>
      <c r="AN116" s="233" t="s">
        <v>52</v>
      </c>
      <c r="AO116" s="129" t="s">
        <v>38</v>
      </c>
      <c r="AP116" s="129" t="s">
        <v>28</v>
      </c>
      <c r="AQ116" s="129" t="s">
        <v>17</v>
      </c>
      <c r="AR116" s="129" t="s">
        <v>26</v>
      </c>
      <c r="AS116" s="129" t="s">
        <v>38</v>
      </c>
      <c r="AT116" s="129" t="s">
        <v>6</v>
      </c>
    </row>
    <row r="117" spans="15:46" ht="16.05" customHeight="1">
      <c r="S117" s="129" t="s">
        <v>43</v>
      </c>
      <c r="T117" s="129" t="s">
        <v>36</v>
      </c>
      <c r="U117" s="129" t="s">
        <v>24</v>
      </c>
      <c r="V117" s="129" t="s">
        <v>37</v>
      </c>
      <c r="W117" s="129" t="s">
        <v>54</v>
      </c>
      <c r="X117" s="129" t="s">
        <v>5</v>
      </c>
      <c r="Y117" s="129" t="s">
        <v>6</v>
      </c>
      <c r="Z117" s="129" t="s">
        <v>26</v>
      </c>
      <c r="AA117" s="129" t="s">
        <v>38</v>
      </c>
      <c r="AB117" s="129" t="s">
        <v>26</v>
      </c>
      <c r="AC117" s="129" t="s">
        <v>15</v>
      </c>
      <c r="AD117" s="129" t="s">
        <v>26</v>
      </c>
      <c r="AH117" s="129" t="s">
        <v>37</v>
      </c>
      <c r="AI117" s="262" t="s">
        <v>21</v>
      </c>
      <c r="AJ117" s="129" t="s">
        <v>41</v>
      </c>
      <c r="AK117" s="129" t="s">
        <v>38</v>
      </c>
      <c r="AL117" s="129" t="s">
        <v>30</v>
      </c>
      <c r="AM117" s="129" t="s">
        <v>6</v>
      </c>
      <c r="AN117" s="129" t="s">
        <v>15</v>
      </c>
      <c r="AO117" s="129" t="s">
        <v>6</v>
      </c>
      <c r="AP117" s="129" t="s">
        <v>15</v>
      </c>
      <c r="AQ117" s="129" t="s">
        <v>6</v>
      </c>
      <c r="AR117" s="129" t="s">
        <v>38</v>
      </c>
      <c r="AS117" s="129" t="s">
        <v>26</v>
      </c>
      <c r="AT117" s="129" t="s">
        <v>14</v>
      </c>
    </row>
    <row r="118" spans="15:46" ht="16.05" customHeight="1">
      <c r="U118" s="129" t="s">
        <v>36</v>
      </c>
      <c r="V118" s="129" t="s">
        <v>43</v>
      </c>
      <c r="W118" s="129" t="s">
        <v>37</v>
      </c>
      <c r="X118" s="129" t="s">
        <v>37</v>
      </c>
      <c r="Y118" s="129" t="s">
        <v>37</v>
      </c>
      <c r="Z118" s="129" t="s">
        <v>2</v>
      </c>
      <c r="AA118" s="129" t="s">
        <v>16</v>
      </c>
      <c r="AB118" s="129" t="s">
        <v>38</v>
      </c>
      <c r="AC118" s="129" t="s">
        <v>22</v>
      </c>
      <c r="AD118" s="129" t="s">
        <v>43</v>
      </c>
      <c r="AH118" s="129" t="s">
        <v>30</v>
      </c>
      <c r="AI118" s="129" t="s">
        <v>36</v>
      </c>
      <c r="AJ118" s="129" t="s">
        <v>15</v>
      </c>
      <c r="AK118" s="129" t="s">
        <v>2</v>
      </c>
      <c r="AL118" s="129" t="s">
        <v>24</v>
      </c>
      <c r="AM118" s="129" t="s">
        <v>15</v>
      </c>
      <c r="AN118" s="129" t="s">
        <v>2</v>
      </c>
      <c r="AO118" s="129" t="s">
        <v>37</v>
      </c>
      <c r="AP118" s="129" t="s">
        <v>34</v>
      </c>
      <c r="AQ118" s="129" t="s">
        <v>34</v>
      </c>
      <c r="AR118" s="129" t="s">
        <v>5</v>
      </c>
      <c r="AS118" s="129" t="s">
        <v>15</v>
      </c>
      <c r="AT118" s="129" t="s">
        <v>41</v>
      </c>
    </row>
    <row r="119" spans="15:46" ht="16.05" customHeight="1">
      <c r="U119" s="129" t="s">
        <v>43</v>
      </c>
      <c r="W119" s="129" t="s">
        <v>40</v>
      </c>
      <c r="X119" s="129" t="s">
        <v>38</v>
      </c>
      <c r="Y119" s="129" t="s">
        <v>15</v>
      </c>
      <c r="Z119" s="129" t="s">
        <v>43</v>
      </c>
      <c r="AA119" s="129" t="s">
        <v>30</v>
      </c>
      <c r="AB119" s="129" t="s">
        <v>5</v>
      </c>
      <c r="AC119" s="129" t="s">
        <v>14</v>
      </c>
      <c r="AD119" s="129" t="s">
        <v>54</v>
      </c>
      <c r="AH119" s="129" t="s">
        <v>43</v>
      </c>
      <c r="AI119" s="129" t="s">
        <v>30</v>
      </c>
      <c r="AJ119" s="129" t="s">
        <v>37</v>
      </c>
      <c r="AK119" s="129" t="s">
        <v>37</v>
      </c>
      <c r="AL119" s="129" t="s">
        <v>5</v>
      </c>
      <c r="AM119" s="233" t="s">
        <v>52</v>
      </c>
      <c r="AN119" s="129" t="s">
        <v>22</v>
      </c>
      <c r="AO119" s="129" t="s">
        <v>15</v>
      </c>
      <c r="AP119" s="129" t="s">
        <v>38</v>
      </c>
      <c r="AQ119" s="129" t="s">
        <v>53</v>
      </c>
      <c r="AR119" s="129" t="s">
        <v>0</v>
      </c>
      <c r="AS119" s="129" t="s">
        <v>22</v>
      </c>
      <c r="AT119" s="129" t="s">
        <v>22</v>
      </c>
    </row>
    <row r="120" spans="15:46" ht="16.05" customHeight="1">
      <c r="X120" s="129" t="s">
        <v>43</v>
      </c>
      <c r="Y120" s="233" t="s">
        <v>52</v>
      </c>
      <c r="Z120" s="201"/>
      <c r="AA120" s="129" t="s">
        <v>43</v>
      </c>
      <c r="AB120" s="129" t="s">
        <v>0</v>
      </c>
      <c r="AC120" s="129" t="s">
        <v>17</v>
      </c>
      <c r="AD120" s="233" t="s">
        <v>52</v>
      </c>
      <c r="AI120" s="129" t="s">
        <v>43</v>
      </c>
      <c r="AJ120" s="129" t="s">
        <v>30</v>
      </c>
      <c r="AK120" s="129" t="s">
        <v>24</v>
      </c>
      <c r="AL120" s="129" t="s">
        <v>6</v>
      </c>
      <c r="AM120" s="129" t="s">
        <v>25</v>
      </c>
      <c r="AN120" s="129" t="s">
        <v>5</v>
      </c>
      <c r="AO120" s="233" t="s">
        <v>52</v>
      </c>
      <c r="AP120" s="233" t="s">
        <v>52</v>
      </c>
      <c r="AQ120" s="129" t="s">
        <v>2</v>
      </c>
      <c r="AR120" s="129" t="s">
        <v>43</v>
      </c>
      <c r="AS120" s="129" t="s">
        <v>14</v>
      </c>
      <c r="AT120" s="129" t="s">
        <v>38</v>
      </c>
    </row>
    <row r="121" spans="15:46" ht="16.05" customHeight="1">
      <c r="Y121" s="129" t="s">
        <v>28</v>
      </c>
      <c r="Z121" s="201"/>
      <c r="AB121" s="129" t="s">
        <v>43</v>
      </c>
      <c r="AC121" s="129" t="s">
        <v>43</v>
      </c>
      <c r="AD121" s="129" t="s">
        <v>53</v>
      </c>
      <c r="AJ121" s="129" t="s">
        <v>17</v>
      </c>
      <c r="AK121" s="129" t="s">
        <v>36</v>
      </c>
      <c r="AL121" s="129" t="s">
        <v>37</v>
      </c>
      <c r="AM121" s="129" t="s">
        <v>54</v>
      </c>
      <c r="AN121" s="129" t="s">
        <v>37</v>
      </c>
      <c r="AO121" s="129" t="s">
        <v>28</v>
      </c>
      <c r="AP121" s="129" t="s">
        <v>30</v>
      </c>
      <c r="AQ121" s="129" t="s">
        <v>38</v>
      </c>
      <c r="AS121" s="129" t="s">
        <v>17</v>
      </c>
      <c r="AT121" s="129" t="s">
        <v>26</v>
      </c>
    </row>
    <row r="122" spans="15:46" ht="16.05" customHeight="1">
      <c r="Y122" s="129" t="s">
        <v>43</v>
      </c>
      <c r="Z122" s="201"/>
      <c r="AJ122" s="129" t="s">
        <v>54</v>
      </c>
      <c r="AK122" s="129" t="s">
        <v>43</v>
      </c>
      <c r="AL122" s="129" t="s">
        <v>43</v>
      </c>
      <c r="AM122" s="129" t="s">
        <v>37</v>
      </c>
      <c r="AN122" s="129" t="s">
        <v>38</v>
      </c>
      <c r="AO122" s="129" t="s">
        <v>43</v>
      </c>
      <c r="AP122" s="129" t="s">
        <v>26</v>
      </c>
      <c r="AQ122" s="129" t="s">
        <v>16</v>
      </c>
      <c r="AS122" s="129" t="s">
        <v>43</v>
      </c>
      <c r="AT122" s="129" t="s">
        <v>43</v>
      </c>
    </row>
    <row r="123" spans="15:46" ht="16.05" customHeight="1">
      <c r="AJ123" s="129" t="s">
        <v>36</v>
      </c>
      <c r="AM123" s="129" t="s">
        <v>40</v>
      </c>
      <c r="AN123" s="129" t="s">
        <v>43</v>
      </c>
      <c r="AP123" s="129" t="s">
        <v>2</v>
      </c>
      <c r="AQ123" s="129" t="s">
        <v>30</v>
      </c>
      <c r="AT123" s="129" t="s">
        <v>54</v>
      </c>
    </row>
    <row r="124" spans="15:46" ht="16.05" customHeight="1">
      <c r="AP124" s="129" t="s">
        <v>43</v>
      </c>
      <c r="AQ124" s="129" t="s">
        <v>43</v>
      </c>
      <c r="AT124" s="233" t="s">
        <v>52</v>
      </c>
    </row>
    <row r="125" spans="15:46" ht="16.05" customHeight="1">
      <c r="AG125" t="s">
        <v>409</v>
      </c>
      <c r="AH125">
        <v>9</v>
      </c>
      <c r="AI125">
        <v>43</v>
      </c>
      <c r="AJ125">
        <v>29</v>
      </c>
      <c r="AK125">
        <v>32</v>
      </c>
      <c r="AL125">
        <v>22</v>
      </c>
      <c r="AM125">
        <v>33</v>
      </c>
      <c r="AN125">
        <v>38</v>
      </c>
      <c r="AO125">
        <v>27</v>
      </c>
      <c r="AP125">
        <v>29</v>
      </c>
      <c r="AQ125">
        <v>40</v>
      </c>
      <c r="AR125">
        <v>38</v>
      </c>
      <c r="AS125">
        <v>41</v>
      </c>
      <c r="AT125">
        <v>39</v>
      </c>
    </row>
    <row r="126" spans="15:46" ht="16.05" customHeight="1">
      <c r="AG126" s="280" t="s">
        <v>410</v>
      </c>
      <c r="AH126" s="280">
        <v>1.1902539370338316</v>
      </c>
      <c r="AI126" s="281">
        <v>1.3154709639150803</v>
      </c>
      <c r="AJ126" s="280">
        <v>1.4033513346637461</v>
      </c>
      <c r="AK126" s="281">
        <v>1.407118469001565</v>
      </c>
      <c r="AL126" s="280">
        <v>1.4893702346665558</v>
      </c>
      <c r="AM126" s="281">
        <v>1.5808284060572149</v>
      </c>
      <c r="AN126" s="280">
        <v>1.5185206841274352</v>
      </c>
      <c r="AO126" s="281">
        <v>1.5892823112595096</v>
      </c>
      <c r="AP126" s="280">
        <v>1.6970307493963448</v>
      </c>
      <c r="AQ126" s="282">
        <v>1.6872642303178245</v>
      </c>
      <c r="AR126" s="283">
        <v>1.7466429826473946</v>
      </c>
      <c r="AS126" s="282">
        <v>1.7522618271491788</v>
      </c>
      <c r="AT126" s="283">
        <v>1.6779977762095615</v>
      </c>
    </row>
    <row r="127" spans="15:46" ht="16.05" customHeight="1"/>
    <row r="128" spans="15:46" ht="16.05" customHeight="1">
      <c r="O128" s="270"/>
    </row>
    <row r="129" spans="15:49" ht="25.8">
      <c r="O129" s="271"/>
      <c r="T129" s="287">
        <v>6</v>
      </c>
      <c r="V129" s="138" t="s">
        <v>405</v>
      </c>
      <c r="Z129" t="s">
        <v>411</v>
      </c>
    </row>
    <row r="130" spans="15:49">
      <c r="O130" s="272"/>
    </row>
    <row r="131" spans="15:49">
      <c r="O131" s="273"/>
      <c r="R131" s="140">
        <v>2007</v>
      </c>
      <c r="S131" s="140">
        <v>2008</v>
      </c>
      <c r="T131" s="140">
        <v>2009</v>
      </c>
      <c r="U131" s="140">
        <v>2010</v>
      </c>
      <c r="V131" s="140">
        <v>2011</v>
      </c>
      <c r="W131" s="140">
        <v>2012</v>
      </c>
      <c r="X131" s="140">
        <v>2013</v>
      </c>
      <c r="Y131" s="140">
        <v>2014</v>
      </c>
      <c r="Z131" s="140">
        <v>2015</v>
      </c>
      <c r="AA131" s="140">
        <v>2016</v>
      </c>
      <c r="AB131" s="139">
        <v>2017</v>
      </c>
      <c r="AC131" s="140">
        <v>2018</v>
      </c>
      <c r="AD131" s="140">
        <v>2019</v>
      </c>
    </row>
    <row r="132" spans="15:49">
      <c r="O132" s="274"/>
      <c r="R132" s="276" t="s">
        <v>8</v>
      </c>
      <c r="S132" s="276" t="s">
        <v>8</v>
      </c>
      <c r="T132" s="221" t="s">
        <v>8</v>
      </c>
      <c r="U132" s="221" t="s">
        <v>8</v>
      </c>
      <c r="V132" s="221" t="s">
        <v>27</v>
      </c>
      <c r="W132" s="221" t="s">
        <v>9</v>
      </c>
      <c r="X132" s="221" t="s">
        <v>8</v>
      </c>
      <c r="Y132" s="221" t="s">
        <v>8</v>
      </c>
      <c r="Z132" s="221" t="s">
        <v>8</v>
      </c>
      <c r="AA132" s="221" t="s">
        <v>8</v>
      </c>
      <c r="AB132" s="221" t="s">
        <v>8</v>
      </c>
      <c r="AC132" s="221" t="s">
        <v>8</v>
      </c>
      <c r="AD132" s="221" t="s">
        <v>8</v>
      </c>
    </row>
    <row r="133" spans="15:49">
      <c r="O133" s="275"/>
      <c r="R133" s="276" t="s">
        <v>25</v>
      </c>
      <c r="S133" s="276" t="s">
        <v>45</v>
      </c>
      <c r="T133" s="221" t="s">
        <v>18</v>
      </c>
      <c r="U133" s="221" t="s">
        <v>27</v>
      </c>
      <c r="V133" s="221" t="s">
        <v>8</v>
      </c>
      <c r="W133" s="221" t="s">
        <v>8</v>
      </c>
      <c r="X133" s="221" t="s">
        <v>9</v>
      </c>
      <c r="Y133" s="221" t="s">
        <v>23</v>
      </c>
      <c r="Z133" s="221" t="s">
        <v>9</v>
      </c>
      <c r="AA133" s="221" t="s">
        <v>54</v>
      </c>
      <c r="AB133" s="221" t="s">
        <v>54</v>
      </c>
      <c r="AC133" s="221" t="s">
        <v>54</v>
      </c>
      <c r="AD133" s="221" t="s">
        <v>40</v>
      </c>
    </row>
    <row r="134" spans="15:49">
      <c r="O134" s="270"/>
      <c r="R134" s="276" t="s">
        <v>18</v>
      </c>
      <c r="S134" s="276" t="s">
        <v>18</v>
      </c>
      <c r="T134" s="221" t="s">
        <v>45</v>
      </c>
      <c r="U134" s="221" t="s">
        <v>45</v>
      </c>
      <c r="V134" s="221" t="s">
        <v>9</v>
      </c>
      <c r="W134" s="221" t="s">
        <v>18</v>
      </c>
      <c r="X134" s="221" t="s">
        <v>20</v>
      </c>
      <c r="Y134" s="221" t="s">
        <v>36</v>
      </c>
      <c r="Z134" s="221" t="s">
        <v>4</v>
      </c>
      <c r="AA134" s="221" t="s">
        <v>45</v>
      </c>
      <c r="AB134" s="221" t="s">
        <v>36</v>
      </c>
      <c r="AC134" s="221" t="s">
        <v>45</v>
      </c>
      <c r="AD134" s="221" t="s">
        <v>45</v>
      </c>
    </row>
    <row r="135" spans="15:49">
      <c r="O135" s="270"/>
      <c r="R135" s="276" t="s">
        <v>45</v>
      </c>
      <c r="S135" s="276" t="s">
        <v>33</v>
      </c>
      <c r="T135" s="221" t="s">
        <v>27</v>
      </c>
      <c r="U135" s="221" t="s">
        <v>18</v>
      </c>
      <c r="V135" s="221" t="s">
        <v>18</v>
      </c>
      <c r="W135" s="221" t="s">
        <v>45</v>
      </c>
      <c r="X135" s="221" t="s">
        <v>4</v>
      </c>
      <c r="Y135" s="221" t="s">
        <v>54</v>
      </c>
      <c r="Z135" s="221" t="s">
        <v>33</v>
      </c>
      <c r="AA135" s="221" t="s">
        <v>33</v>
      </c>
      <c r="AB135" s="221" t="s">
        <v>11</v>
      </c>
      <c r="AC135" s="221" t="s">
        <v>18</v>
      </c>
      <c r="AD135" s="221" t="s">
        <v>20</v>
      </c>
    </row>
    <row r="136" spans="15:49" ht="25.8">
      <c r="R136" s="277" t="s">
        <v>32</v>
      </c>
      <c r="S136" s="277" t="s">
        <v>5</v>
      </c>
      <c r="T136" s="222" t="s">
        <v>22</v>
      </c>
      <c r="U136" s="222" t="s">
        <v>30</v>
      </c>
      <c r="V136" s="221" t="s">
        <v>22</v>
      </c>
      <c r="W136" s="221" t="s">
        <v>27</v>
      </c>
      <c r="X136" s="222" t="s">
        <v>39</v>
      </c>
      <c r="Y136" s="221" t="s">
        <v>18</v>
      </c>
      <c r="Z136" s="221" t="s">
        <v>45</v>
      </c>
      <c r="AA136" s="221" t="s">
        <v>18</v>
      </c>
      <c r="AB136" s="221" t="s">
        <v>27</v>
      </c>
      <c r="AC136" s="221" t="s">
        <v>11</v>
      </c>
      <c r="AD136" s="221" t="s">
        <v>4</v>
      </c>
      <c r="AM136" s="287">
        <v>7</v>
      </c>
      <c r="AO136" t="s">
        <v>408</v>
      </c>
    </row>
    <row r="137" spans="15:49">
      <c r="R137" s="278" t="s">
        <v>40</v>
      </c>
      <c r="S137" s="277" t="s">
        <v>27</v>
      </c>
      <c r="T137" s="224" t="s">
        <v>123</v>
      </c>
      <c r="U137" s="222" t="s">
        <v>22</v>
      </c>
      <c r="V137" s="221" t="s">
        <v>45</v>
      </c>
      <c r="W137" s="221" t="s">
        <v>20</v>
      </c>
      <c r="X137" s="222" t="s">
        <v>33</v>
      </c>
      <c r="Y137" s="222" t="s">
        <v>45</v>
      </c>
      <c r="Z137" s="221" t="s">
        <v>16</v>
      </c>
      <c r="AA137" s="221" t="s">
        <v>1</v>
      </c>
      <c r="AB137" s="221" t="s">
        <v>20</v>
      </c>
      <c r="AC137" s="221" t="s">
        <v>33</v>
      </c>
      <c r="AD137" s="222" t="s">
        <v>36</v>
      </c>
      <c r="AN137" s="138" t="s">
        <v>405</v>
      </c>
      <c r="AQ137" t="s">
        <v>412</v>
      </c>
    </row>
    <row r="138" spans="15:49">
      <c r="R138" s="278" t="s">
        <v>53</v>
      </c>
      <c r="S138" s="277" t="s">
        <v>12</v>
      </c>
      <c r="T138" s="224" t="s">
        <v>4</v>
      </c>
      <c r="U138" s="224" t="s">
        <v>53</v>
      </c>
      <c r="V138" s="222" t="s">
        <v>23</v>
      </c>
      <c r="W138" s="222" t="s">
        <v>13</v>
      </c>
      <c r="X138" s="222" t="s">
        <v>36</v>
      </c>
      <c r="Y138" s="222" t="s">
        <v>33</v>
      </c>
      <c r="Z138" s="221" t="s">
        <v>18</v>
      </c>
      <c r="AA138" s="222" t="s">
        <v>36</v>
      </c>
      <c r="AB138" s="222" t="s">
        <v>33</v>
      </c>
      <c r="AC138" s="221" t="s">
        <v>4</v>
      </c>
      <c r="AD138" s="222" t="s">
        <v>1</v>
      </c>
    </row>
    <row r="139" spans="15:49">
      <c r="R139" s="278" t="s">
        <v>23</v>
      </c>
      <c r="S139" s="277" t="s">
        <v>53</v>
      </c>
      <c r="T139" s="224" t="s">
        <v>9</v>
      </c>
      <c r="U139" s="224" t="s">
        <v>9</v>
      </c>
      <c r="V139" s="222" t="s">
        <v>20</v>
      </c>
      <c r="W139" s="222" t="s">
        <v>36</v>
      </c>
      <c r="X139" s="222" t="s">
        <v>18</v>
      </c>
      <c r="Y139" s="222" t="s">
        <v>20</v>
      </c>
      <c r="Z139" s="221" t="s">
        <v>27</v>
      </c>
      <c r="AA139" s="238" t="s">
        <v>52</v>
      </c>
      <c r="AB139" s="222" t="s">
        <v>3</v>
      </c>
      <c r="AC139" s="222" t="s">
        <v>20</v>
      </c>
      <c r="AD139" s="222" t="s">
        <v>9</v>
      </c>
      <c r="AJ139" s="140">
        <v>2007</v>
      </c>
      <c r="AK139" s="140">
        <v>2008</v>
      </c>
      <c r="AL139" s="140">
        <v>2009</v>
      </c>
      <c r="AM139" s="140">
        <v>2010</v>
      </c>
      <c r="AN139" s="140">
        <v>2011</v>
      </c>
      <c r="AO139" s="140">
        <v>2012</v>
      </c>
      <c r="AP139" s="140">
        <v>2013</v>
      </c>
      <c r="AQ139" s="140">
        <v>2014</v>
      </c>
      <c r="AR139" s="140">
        <v>2015</v>
      </c>
      <c r="AS139" s="140">
        <v>2016</v>
      </c>
      <c r="AT139" s="279">
        <v>2017</v>
      </c>
      <c r="AU139" s="140">
        <v>2018</v>
      </c>
      <c r="AV139" s="140">
        <v>2019</v>
      </c>
    </row>
    <row r="140" spans="15:49">
      <c r="R140" s="265" t="s">
        <v>21</v>
      </c>
      <c r="S140" s="278" t="s">
        <v>25</v>
      </c>
      <c r="T140" s="224" t="s">
        <v>53</v>
      </c>
      <c r="U140" s="224" t="s">
        <v>0</v>
      </c>
      <c r="V140" s="222" t="s">
        <v>4</v>
      </c>
      <c r="W140" s="222" t="s">
        <v>30</v>
      </c>
      <c r="X140" s="222" t="s">
        <v>13</v>
      </c>
      <c r="Y140" s="222" t="s">
        <v>22</v>
      </c>
      <c r="Z140" s="221" t="s">
        <v>25</v>
      </c>
      <c r="AA140" s="222" t="s">
        <v>23</v>
      </c>
      <c r="AB140" s="222" t="s">
        <v>1</v>
      </c>
      <c r="AC140" s="222" t="s">
        <v>12</v>
      </c>
      <c r="AD140" s="222" t="s">
        <v>10</v>
      </c>
      <c r="AJ140" s="221" t="s">
        <v>8</v>
      </c>
      <c r="AK140" s="221" t="s">
        <v>8</v>
      </c>
      <c r="AL140" s="221" t="s">
        <v>8</v>
      </c>
      <c r="AM140" s="221" t="s">
        <v>8</v>
      </c>
      <c r="AN140" s="221" t="s">
        <v>27</v>
      </c>
      <c r="AO140" s="221" t="s">
        <v>9</v>
      </c>
      <c r="AP140" s="221" t="s">
        <v>8</v>
      </c>
      <c r="AQ140" s="221" t="s">
        <v>8</v>
      </c>
      <c r="AR140" s="221" t="s">
        <v>8</v>
      </c>
      <c r="AS140" s="221" t="s">
        <v>8</v>
      </c>
      <c r="AT140" s="221" t="s">
        <v>8</v>
      </c>
      <c r="AU140" s="221" t="s">
        <v>8</v>
      </c>
      <c r="AV140" s="221" t="s">
        <v>8</v>
      </c>
      <c r="AW140" t="s">
        <v>59</v>
      </c>
    </row>
    <row r="141" spans="15:49">
      <c r="O141" s="264"/>
      <c r="R141" s="266" t="s">
        <v>0</v>
      </c>
      <c r="S141" s="278" t="s">
        <v>17</v>
      </c>
      <c r="T141" s="224" t="s">
        <v>20</v>
      </c>
      <c r="U141" s="224" t="s">
        <v>3</v>
      </c>
      <c r="V141" s="222" t="s">
        <v>39</v>
      </c>
      <c r="W141" s="222" t="s">
        <v>0</v>
      </c>
      <c r="X141" s="224" t="s">
        <v>123</v>
      </c>
      <c r="Y141" s="222" t="s">
        <v>42</v>
      </c>
      <c r="Z141" s="222" t="s">
        <v>36</v>
      </c>
      <c r="AA141" s="222" t="s">
        <v>4</v>
      </c>
      <c r="AB141" s="222" t="s">
        <v>10</v>
      </c>
      <c r="AC141" s="222" t="s">
        <v>23</v>
      </c>
      <c r="AD141" s="222" t="s">
        <v>33</v>
      </c>
      <c r="AJ141" s="221" t="s">
        <v>25</v>
      </c>
      <c r="AK141" s="221" t="s">
        <v>45</v>
      </c>
      <c r="AL141" s="221" t="s">
        <v>18</v>
      </c>
      <c r="AM141" s="221" t="s">
        <v>27</v>
      </c>
      <c r="AN141" s="221" t="s">
        <v>8</v>
      </c>
      <c r="AO141" s="221" t="s">
        <v>8</v>
      </c>
      <c r="AP141" s="221" t="s">
        <v>9</v>
      </c>
      <c r="AQ141" s="221" t="s">
        <v>23</v>
      </c>
      <c r="AR141" s="221" t="s">
        <v>9</v>
      </c>
      <c r="AS141" s="221" t="s">
        <v>54</v>
      </c>
      <c r="AT141" s="221" t="s">
        <v>54</v>
      </c>
      <c r="AU141" s="221" t="s">
        <v>54</v>
      </c>
      <c r="AV141" s="221" t="s">
        <v>40</v>
      </c>
      <c r="AW141" s="120" t="s">
        <v>189</v>
      </c>
    </row>
    <row r="142" spans="15:49">
      <c r="R142" s="266" t="s">
        <v>4</v>
      </c>
      <c r="S142" s="224" t="s">
        <v>0</v>
      </c>
      <c r="T142" s="224" t="s">
        <v>3</v>
      </c>
      <c r="U142" s="224" t="s">
        <v>123</v>
      </c>
      <c r="V142" s="224" t="s">
        <v>11</v>
      </c>
      <c r="W142" s="222" t="s">
        <v>53</v>
      </c>
      <c r="X142" s="224" t="s">
        <v>29</v>
      </c>
      <c r="Y142" s="222" t="s">
        <v>123</v>
      </c>
      <c r="Z142" s="222" t="s">
        <v>3</v>
      </c>
      <c r="AA142" s="222" t="s">
        <v>35</v>
      </c>
      <c r="AB142" s="222" t="s">
        <v>9</v>
      </c>
      <c r="AC142" s="222" t="s">
        <v>1</v>
      </c>
      <c r="AD142" s="222" t="s">
        <v>11</v>
      </c>
      <c r="AJ142" s="221" t="s">
        <v>18</v>
      </c>
      <c r="AK142" s="221" t="s">
        <v>18</v>
      </c>
      <c r="AL142" s="221" t="s">
        <v>45</v>
      </c>
      <c r="AM142" s="221" t="s">
        <v>45</v>
      </c>
      <c r="AN142" s="221" t="s">
        <v>9</v>
      </c>
      <c r="AO142" s="221" t="s">
        <v>18</v>
      </c>
      <c r="AP142" s="221" t="s">
        <v>20</v>
      </c>
      <c r="AQ142" s="221" t="s">
        <v>36</v>
      </c>
      <c r="AR142" s="221" t="s">
        <v>4</v>
      </c>
      <c r="AS142" s="221" t="s">
        <v>45</v>
      </c>
      <c r="AT142" s="221" t="s">
        <v>36</v>
      </c>
      <c r="AU142" s="221" t="s">
        <v>45</v>
      </c>
      <c r="AV142" s="221" t="s">
        <v>45</v>
      </c>
    </row>
    <row r="143" spans="15:49">
      <c r="R143" s="266" t="s">
        <v>33</v>
      </c>
      <c r="S143" s="224" t="s">
        <v>123</v>
      </c>
      <c r="T143" s="224" t="s">
        <v>0</v>
      </c>
      <c r="U143" s="223" t="s">
        <v>4</v>
      </c>
      <c r="V143" s="224" t="s">
        <v>33</v>
      </c>
      <c r="W143" s="224" t="s">
        <v>3</v>
      </c>
      <c r="X143" s="224" t="s">
        <v>11</v>
      </c>
      <c r="Y143" s="222" t="s">
        <v>3</v>
      </c>
      <c r="Z143" s="222" t="s">
        <v>1</v>
      </c>
      <c r="AA143" s="222" t="s">
        <v>3</v>
      </c>
      <c r="AB143" s="222" t="s">
        <v>4</v>
      </c>
      <c r="AC143" s="222" t="s">
        <v>2</v>
      </c>
      <c r="AD143" s="222" t="s">
        <v>35</v>
      </c>
      <c r="AJ143" s="221" t="s">
        <v>45</v>
      </c>
      <c r="AK143" s="221" t="s">
        <v>33</v>
      </c>
      <c r="AL143" s="221" t="s">
        <v>27</v>
      </c>
      <c r="AM143" s="221" t="s">
        <v>18</v>
      </c>
      <c r="AN143" s="221" t="s">
        <v>18</v>
      </c>
      <c r="AO143" s="221" t="s">
        <v>45</v>
      </c>
      <c r="AP143" s="221" t="s">
        <v>4</v>
      </c>
      <c r="AQ143" s="221" t="s">
        <v>54</v>
      </c>
      <c r="AR143" s="221" t="s">
        <v>33</v>
      </c>
      <c r="AS143" s="221" t="s">
        <v>33</v>
      </c>
      <c r="AT143" s="221" t="s">
        <v>11</v>
      </c>
      <c r="AU143" s="221" t="s">
        <v>18</v>
      </c>
      <c r="AV143" s="221" t="s">
        <v>20</v>
      </c>
    </row>
    <row r="144" spans="15:49">
      <c r="R144" s="266" t="s">
        <v>123</v>
      </c>
      <c r="S144" s="224" t="s">
        <v>23</v>
      </c>
      <c r="T144" s="223" t="s">
        <v>32</v>
      </c>
      <c r="U144" s="223" t="s">
        <v>13</v>
      </c>
      <c r="V144" s="224" t="s">
        <v>32</v>
      </c>
      <c r="W144" s="224" t="s">
        <v>39</v>
      </c>
      <c r="X144" s="224" t="s">
        <v>3</v>
      </c>
      <c r="Y144" s="222" t="s">
        <v>16</v>
      </c>
      <c r="Z144" s="222" t="s">
        <v>23</v>
      </c>
      <c r="AA144" s="222" t="s">
        <v>42</v>
      </c>
      <c r="AB144" s="222" t="s">
        <v>18</v>
      </c>
      <c r="AC144" s="222" t="s">
        <v>3</v>
      </c>
      <c r="AD144" s="222" t="s">
        <v>3</v>
      </c>
      <c r="AJ144" s="222" t="s">
        <v>32</v>
      </c>
      <c r="AK144" s="222" t="s">
        <v>5</v>
      </c>
      <c r="AL144" s="222" t="s">
        <v>22</v>
      </c>
      <c r="AM144" s="222" t="s">
        <v>30</v>
      </c>
      <c r="AN144" s="221" t="s">
        <v>22</v>
      </c>
      <c r="AO144" s="221" t="s">
        <v>27</v>
      </c>
      <c r="AP144" s="222" t="s">
        <v>39</v>
      </c>
      <c r="AQ144" s="221" t="s">
        <v>18</v>
      </c>
      <c r="AR144" s="221" t="s">
        <v>45</v>
      </c>
      <c r="AS144" s="221" t="s">
        <v>18</v>
      </c>
      <c r="AT144" s="221" t="s">
        <v>27</v>
      </c>
      <c r="AU144" s="221" t="s">
        <v>11</v>
      </c>
      <c r="AV144" s="221" t="s">
        <v>4</v>
      </c>
    </row>
    <row r="145" spans="18:49">
      <c r="R145" s="266" t="s">
        <v>42</v>
      </c>
      <c r="S145" s="224" t="s">
        <v>4</v>
      </c>
      <c r="T145" s="223" t="s">
        <v>33</v>
      </c>
      <c r="U145" s="223" t="s">
        <v>23</v>
      </c>
      <c r="V145" s="224" t="s">
        <v>3</v>
      </c>
      <c r="W145" s="224" t="s">
        <v>33</v>
      </c>
      <c r="X145" s="224" t="s">
        <v>42</v>
      </c>
      <c r="Y145" s="222" t="s">
        <v>39</v>
      </c>
      <c r="Z145" s="222" t="s">
        <v>5</v>
      </c>
      <c r="AA145" s="222" t="s">
        <v>39</v>
      </c>
      <c r="AB145" s="222" t="s">
        <v>40</v>
      </c>
      <c r="AC145" s="222" t="s">
        <v>10</v>
      </c>
      <c r="AD145" s="222" t="s">
        <v>23</v>
      </c>
      <c r="AJ145" s="224" t="s">
        <v>40</v>
      </c>
      <c r="AK145" s="222" t="s">
        <v>27</v>
      </c>
      <c r="AL145" s="224" t="s">
        <v>123</v>
      </c>
      <c r="AM145" s="222" t="s">
        <v>22</v>
      </c>
      <c r="AN145" s="221" t="s">
        <v>45</v>
      </c>
      <c r="AO145" s="221" t="s">
        <v>20</v>
      </c>
      <c r="AP145" s="222" t="s">
        <v>33</v>
      </c>
      <c r="AQ145" s="222" t="s">
        <v>45</v>
      </c>
      <c r="AR145" s="221" t="s">
        <v>16</v>
      </c>
      <c r="AS145" s="221" t="s">
        <v>1</v>
      </c>
      <c r="AT145" s="221" t="s">
        <v>20</v>
      </c>
      <c r="AU145" s="221" t="s">
        <v>33</v>
      </c>
      <c r="AV145" s="222" t="s">
        <v>36</v>
      </c>
    </row>
    <row r="146" spans="18:49">
      <c r="R146" s="266" t="s">
        <v>11</v>
      </c>
      <c r="S146" s="266" t="s">
        <v>42</v>
      </c>
      <c r="T146" s="223" t="s">
        <v>12</v>
      </c>
      <c r="U146" s="223" t="s">
        <v>20</v>
      </c>
      <c r="V146" s="223" t="s">
        <v>16</v>
      </c>
      <c r="W146" s="224" t="s">
        <v>16</v>
      </c>
      <c r="X146" s="224" t="s">
        <v>23</v>
      </c>
      <c r="Y146" s="222" t="s">
        <v>11</v>
      </c>
      <c r="Z146" s="222" t="s">
        <v>44</v>
      </c>
      <c r="AA146" s="222" t="s">
        <v>10</v>
      </c>
      <c r="AB146" s="224" t="s">
        <v>39</v>
      </c>
      <c r="AC146" s="222" t="s">
        <v>31</v>
      </c>
      <c r="AD146" s="222" t="s">
        <v>18</v>
      </c>
      <c r="AJ146" s="224" t="s">
        <v>53</v>
      </c>
      <c r="AK146" s="222" t="s">
        <v>12</v>
      </c>
      <c r="AL146" s="224" t="s">
        <v>4</v>
      </c>
      <c r="AM146" s="224" t="s">
        <v>53</v>
      </c>
      <c r="AN146" s="222" t="s">
        <v>23</v>
      </c>
      <c r="AO146" s="222" t="s">
        <v>13</v>
      </c>
      <c r="AP146" s="222" t="s">
        <v>36</v>
      </c>
      <c r="AQ146" s="222" t="s">
        <v>33</v>
      </c>
      <c r="AR146" s="221" t="s">
        <v>18</v>
      </c>
      <c r="AS146" s="222" t="s">
        <v>36</v>
      </c>
      <c r="AT146" s="222" t="s">
        <v>33</v>
      </c>
      <c r="AU146" s="221" t="s">
        <v>4</v>
      </c>
      <c r="AV146" s="222" t="s">
        <v>1</v>
      </c>
    </row>
    <row r="147" spans="18:49">
      <c r="R147" s="266" t="s">
        <v>12</v>
      </c>
      <c r="S147" s="266" t="s">
        <v>11</v>
      </c>
      <c r="T147" s="225" t="s">
        <v>14</v>
      </c>
      <c r="U147" s="223" t="s">
        <v>1</v>
      </c>
      <c r="V147" s="223" t="s">
        <v>1</v>
      </c>
      <c r="W147" s="224" t="s">
        <v>42</v>
      </c>
      <c r="X147" s="224" t="s">
        <v>0</v>
      </c>
      <c r="Y147" s="224" t="s">
        <v>4</v>
      </c>
      <c r="Z147" s="224" t="s">
        <v>35</v>
      </c>
      <c r="AA147" s="222" t="s">
        <v>32</v>
      </c>
      <c r="AB147" s="224" t="s">
        <v>23</v>
      </c>
      <c r="AC147" s="222" t="s">
        <v>42</v>
      </c>
      <c r="AD147" s="224" t="s">
        <v>29</v>
      </c>
      <c r="AJ147" s="224" t="s">
        <v>23</v>
      </c>
      <c r="AK147" s="222" t="s">
        <v>53</v>
      </c>
      <c r="AL147" s="224" t="s">
        <v>9</v>
      </c>
      <c r="AM147" s="224" t="s">
        <v>9</v>
      </c>
      <c r="AN147" s="222" t="s">
        <v>20</v>
      </c>
      <c r="AO147" s="222" t="s">
        <v>36</v>
      </c>
      <c r="AP147" s="222" t="s">
        <v>18</v>
      </c>
      <c r="AQ147" s="222" t="s">
        <v>20</v>
      </c>
      <c r="AR147" s="221" t="s">
        <v>27</v>
      </c>
      <c r="AS147" s="238" t="s">
        <v>52</v>
      </c>
      <c r="AT147" s="222" t="s">
        <v>3</v>
      </c>
      <c r="AU147" s="222" t="s">
        <v>20</v>
      </c>
      <c r="AV147" s="222" t="s">
        <v>9</v>
      </c>
      <c r="AW147" s="121" t="s">
        <v>190</v>
      </c>
    </row>
    <row r="148" spans="18:49">
      <c r="R148" s="266" t="s">
        <v>1</v>
      </c>
      <c r="S148" s="266" t="s">
        <v>9</v>
      </c>
      <c r="T148" s="225" t="s">
        <v>23</v>
      </c>
      <c r="U148" s="223" t="s">
        <v>7</v>
      </c>
      <c r="V148" s="223" t="s">
        <v>123</v>
      </c>
      <c r="W148" s="224" t="s">
        <v>1</v>
      </c>
      <c r="X148" s="223" t="s">
        <v>12</v>
      </c>
      <c r="Y148" s="224" t="s">
        <v>9</v>
      </c>
      <c r="Z148" s="224" t="s">
        <v>39</v>
      </c>
      <c r="AA148" s="224" t="s">
        <v>44</v>
      </c>
      <c r="AB148" s="224" t="s">
        <v>45</v>
      </c>
      <c r="AC148" s="224" t="s">
        <v>16</v>
      </c>
      <c r="AD148" s="224" t="s">
        <v>42</v>
      </c>
      <c r="AJ148" s="261" t="s">
        <v>21</v>
      </c>
      <c r="AK148" s="224" t="s">
        <v>25</v>
      </c>
      <c r="AL148" s="224" t="s">
        <v>53</v>
      </c>
      <c r="AM148" s="224" t="s">
        <v>0</v>
      </c>
      <c r="AN148" s="222" t="s">
        <v>4</v>
      </c>
      <c r="AO148" s="222" t="s">
        <v>30</v>
      </c>
      <c r="AP148" s="222" t="s">
        <v>13</v>
      </c>
      <c r="AQ148" s="222" t="s">
        <v>22</v>
      </c>
      <c r="AR148" s="221" t="s">
        <v>25</v>
      </c>
      <c r="AS148" s="222" t="s">
        <v>23</v>
      </c>
      <c r="AT148" s="222" t="s">
        <v>1</v>
      </c>
      <c r="AU148" s="222" t="s">
        <v>12</v>
      </c>
      <c r="AV148" s="222" t="s">
        <v>10</v>
      </c>
    </row>
    <row r="149" spans="18:49">
      <c r="R149" s="266" t="s">
        <v>29</v>
      </c>
      <c r="S149" s="266" t="s">
        <v>20</v>
      </c>
      <c r="T149" s="225" t="s">
        <v>29</v>
      </c>
      <c r="U149" s="223" t="s">
        <v>12</v>
      </c>
      <c r="V149" s="223" t="s">
        <v>53</v>
      </c>
      <c r="W149" s="224" t="s">
        <v>7</v>
      </c>
      <c r="X149" s="223" t="s">
        <v>44</v>
      </c>
      <c r="Y149" s="224" t="s">
        <v>1</v>
      </c>
      <c r="Z149" s="224" t="s">
        <v>42</v>
      </c>
      <c r="AA149" s="224" t="s">
        <v>27</v>
      </c>
      <c r="AB149" s="224" t="s">
        <v>31</v>
      </c>
      <c r="AC149" s="224" t="s">
        <v>35</v>
      </c>
      <c r="AD149" s="224" t="s">
        <v>39</v>
      </c>
      <c r="AJ149" s="225" t="s">
        <v>0</v>
      </c>
      <c r="AK149" s="224" t="s">
        <v>17</v>
      </c>
      <c r="AL149" s="224" t="s">
        <v>20</v>
      </c>
      <c r="AM149" s="224" t="s">
        <v>3</v>
      </c>
      <c r="AN149" s="222" t="s">
        <v>39</v>
      </c>
      <c r="AO149" s="222" t="s">
        <v>0</v>
      </c>
      <c r="AP149" s="224" t="s">
        <v>123</v>
      </c>
      <c r="AQ149" s="222" t="s">
        <v>42</v>
      </c>
      <c r="AR149" s="222" t="s">
        <v>36</v>
      </c>
      <c r="AS149" s="222" t="s">
        <v>4</v>
      </c>
      <c r="AT149" s="222" t="s">
        <v>10</v>
      </c>
      <c r="AU149" s="222" t="s">
        <v>23</v>
      </c>
      <c r="AV149" s="222" t="s">
        <v>33</v>
      </c>
    </row>
    <row r="150" spans="18:49">
      <c r="R150" s="266" t="s">
        <v>44</v>
      </c>
      <c r="S150" s="266" t="s">
        <v>32</v>
      </c>
      <c r="T150" s="225" t="s">
        <v>25</v>
      </c>
      <c r="U150" s="223" t="s">
        <v>29</v>
      </c>
      <c r="V150" s="223" t="s">
        <v>0</v>
      </c>
      <c r="W150" s="224" t="s">
        <v>123</v>
      </c>
      <c r="X150" s="223" t="s">
        <v>35</v>
      </c>
      <c r="Y150" s="224" t="s">
        <v>30</v>
      </c>
      <c r="Z150" s="224" t="s">
        <v>22</v>
      </c>
      <c r="AA150" s="224" t="s">
        <v>14</v>
      </c>
      <c r="AB150" s="224" t="s">
        <v>12</v>
      </c>
      <c r="AC150" s="224" t="s">
        <v>44</v>
      </c>
      <c r="AD150" s="224" t="s">
        <v>31</v>
      </c>
      <c r="AJ150" s="225" t="s">
        <v>4</v>
      </c>
      <c r="AK150" s="223" t="s">
        <v>0</v>
      </c>
      <c r="AL150" s="224" t="s">
        <v>3</v>
      </c>
      <c r="AM150" s="224" t="s">
        <v>123</v>
      </c>
      <c r="AN150" s="224" t="s">
        <v>11</v>
      </c>
      <c r="AO150" s="222" t="s">
        <v>53</v>
      </c>
      <c r="AP150" s="224" t="s">
        <v>29</v>
      </c>
      <c r="AQ150" s="222" t="s">
        <v>123</v>
      </c>
      <c r="AR150" s="222" t="s">
        <v>3</v>
      </c>
      <c r="AS150" s="222" t="s">
        <v>35</v>
      </c>
      <c r="AT150" s="222" t="s">
        <v>9</v>
      </c>
      <c r="AU150" s="222" t="s">
        <v>1</v>
      </c>
      <c r="AV150" s="222" t="s">
        <v>11</v>
      </c>
    </row>
    <row r="151" spans="18:49">
      <c r="R151" s="266" t="s">
        <v>16</v>
      </c>
      <c r="S151" s="266" t="s">
        <v>29</v>
      </c>
      <c r="T151" s="225" t="s">
        <v>11</v>
      </c>
      <c r="U151" s="223" t="s">
        <v>33</v>
      </c>
      <c r="V151" s="223" t="s">
        <v>29</v>
      </c>
      <c r="W151" s="223" t="s">
        <v>5</v>
      </c>
      <c r="X151" s="223" t="s">
        <v>31</v>
      </c>
      <c r="Y151" s="224" t="s">
        <v>44</v>
      </c>
      <c r="Z151" s="224" t="s">
        <v>10</v>
      </c>
      <c r="AA151" s="224" t="s">
        <v>12</v>
      </c>
      <c r="AB151" s="224" t="s">
        <v>22</v>
      </c>
      <c r="AC151" s="224" t="s">
        <v>40</v>
      </c>
      <c r="AD151" s="224" t="s">
        <v>37</v>
      </c>
      <c r="AJ151" s="225" t="s">
        <v>33</v>
      </c>
      <c r="AK151" s="223" t="s">
        <v>123</v>
      </c>
      <c r="AL151" s="224" t="s">
        <v>0</v>
      </c>
      <c r="AM151" s="223" t="s">
        <v>4</v>
      </c>
      <c r="AN151" s="224" t="s">
        <v>33</v>
      </c>
      <c r="AO151" s="224" t="s">
        <v>3</v>
      </c>
      <c r="AP151" s="224" t="s">
        <v>11</v>
      </c>
      <c r="AQ151" s="222" t="s">
        <v>3</v>
      </c>
      <c r="AR151" s="222" t="s">
        <v>1</v>
      </c>
      <c r="AS151" s="222" t="s">
        <v>3</v>
      </c>
      <c r="AT151" s="222" t="s">
        <v>4</v>
      </c>
      <c r="AU151" s="222" t="s">
        <v>2</v>
      </c>
      <c r="AV151" s="222" t="s">
        <v>35</v>
      </c>
    </row>
    <row r="152" spans="18:49">
      <c r="R152" s="267" t="s">
        <v>35</v>
      </c>
      <c r="S152" s="266" t="s">
        <v>35</v>
      </c>
      <c r="T152" s="225" t="s">
        <v>7</v>
      </c>
      <c r="U152" s="223" t="s">
        <v>32</v>
      </c>
      <c r="V152" s="223" t="s">
        <v>13</v>
      </c>
      <c r="W152" s="223" t="s">
        <v>11</v>
      </c>
      <c r="X152" s="223" t="s">
        <v>7</v>
      </c>
      <c r="Y152" s="224" t="s">
        <v>29</v>
      </c>
      <c r="Z152" s="223" t="s">
        <v>0</v>
      </c>
      <c r="AA152" s="223" t="s">
        <v>0</v>
      </c>
      <c r="AB152" s="224" t="s">
        <v>7</v>
      </c>
      <c r="AC152" s="256" t="s">
        <v>52</v>
      </c>
      <c r="AD152" s="224" t="s">
        <v>25</v>
      </c>
      <c r="AJ152" s="225" t="s">
        <v>123</v>
      </c>
      <c r="AK152" s="223" t="s">
        <v>23</v>
      </c>
      <c r="AL152" s="223" t="s">
        <v>32</v>
      </c>
      <c r="AM152" s="223" t="s">
        <v>13</v>
      </c>
      <c r="AN152" s="224" t="s">
        <v>32</v>
      </c>
      <c r="AO152" s="224" t="s">
        <v>39</v>
      </c>
      <c r="AP152" s="224" t="s">
        <v>3</v>
      </c>
      <c r="AQ152" s="222" t="s">
        <v>16</v>
      </c>
      <c r="AR152" s="222" t="s">
        <v>23</v>
      </c>
      <c r="AS152" s="222" t="s">
        <v>42</v>
      </c>
      <c r="AT152" s="222" t="s">
        <v>18</v>
      </c>
      <c r="AU152" s="222" t="s">
        <v>3</v>
      </c>
      <c r="AV152" s="222" t="s">
        <v>3</v>
      </c>
    </row>
    <row r="153" spans="18:49">
      <c r="R153" s="267" t="s">
        <v>13</v>
      </c>
      <c r="S153" s="266" t="s">
        <v>44</v>
      </c>
      <c r="T153" s="225" t="s">
        <v>42</v>
      </c>
      <c r="U153" s="223" t="s">
        <v>11</v>
      </c>
      <c r="V153" s="261" t="s">
        <v>21</v>
      </c>
      <c r="W153" s="223" t="s">
        <v>44</v>
      </c>
      <c r="X153" s="223" t="s">
        <v>53</v>
      </c>
      <c r="Y153" s="223" t="s">
        <v>13</v>
      </c>
      <c r="Z153" s="223" t="s">
        <v>12</v>
      </c>
      <c r="AA153" s="223" t="s">
        <v>29</v>
      </c>
      <c r="AB153" s="224" t="s">
        <v>24</v>
      </c>
      <c r="AC153" s="224" t="s">
        <v>30</v>
      </c>
      <c r="AD153" s="224" t="s">
        <v>13</v>
      </c>
      <c r="AJ153" s="225" t="s">
        <v>42</v>
      </c>
      <c r="AK153" s="223" t="s">
        <v>4</v>
      </c>
      <c r="AL153" s="223" t="s">
        <v>33</v>
      </c>
      <c r="AM153" s="223" t="s">
        <v>23</v>
      </c>
      <c r="AN153" s="224" t="s">
        <v>3</v>
      </c>
      <c r="AO153" s="224" t="s">
        <v>33</v>
      </c>
      <c r="AP153" s="224" t="s">
        <v>42</v>
      </c>
      <c r="AQ153" s="222" t="s">
        <v>39</v>
      </c>
      <c r="AR153" s="222" t="s">
        <v>5</v>
      </c>
      <c r="AS153" s="222" t="s">
        <v>39</v>
      </c>
      <c r="AT153" s="222" t="s">
        <v>40</v>
      </c>
      <c r="AU153" s="222" t="s">
        <v>10</v>
      </c>
      <c r="AV153" s="222" t="s">
        <v>23</v>
      </c>
    </row>
    <row r="154" spans="18:49">
      <c r="R154" s="267" t="s">
        <v>20</v>
      </c>
      <c r="S154" s="266" t="s">
        <v>1</v>
      </c>
      <c r="T154" s="225" t="s">
        <v>34</v>
      </c>
      <c r="U154" s="225" t="s">
        <v>14</v>
      </c>
      <c r="V154" s="225" t="s">
        <v>31</v>
      </c>
      <c r="W154" s="223" t="s">
        <v>35</v>
      </c>
      <c r="X154" s="223" t="s">
        <v>40</v>
      </c>
      <c r="Y154" s="223" t="s">
        <v>0</v>
      </c>
      <c r="Z154" s="223" t="s">
        <v>32</v>
      </c>
      <c r="AA154" s="223" t="s">
        <v>13</v>
      </c>
      <c r="AB154" s="224" t="s">
        <v>30</v>
      </c>
      <c r="AC154" s="224" t="s">
        <v>29</v>
      </c>
      <c r="AD154" s="224" t="s">
        <v>2</v>
      </c>
      <c r="AJ154" s="225" t="s">
        <v>11</v>
      </c>
      <c r="AK154" s="225" t="s">
        <v>42</v>
      </c>
      <c r="AL154" s="223" t="s">
        <v>12</v>
      </c>
      <c r="AM154" s="223" t="s">
        <v>20</v>
      </c>
      <c r="AN154" s="223" t="s">
        <v>16</v>
      </c>
      <c r="AO154" s="224" t="s">
        <v>16</v>
      </c>
      <c r="AP154" s="224" t="s">
        <v>23</v>
      </c>
      <c r="AQ154" s="222" t="s">
        <v>11</v>
      </c>
      <c r="AR154" s="222" t="s">
        <v>44</v>
      </c>
      <c r="AS154" s="222" t="s">
        <v>10</v>
      </c>
      <c r="AT154" s="224" t="s">
        <v>39</v>
      </c>
      <c r="AU154" s="222" t="s">
        <v>31</v>
      </c>
      <c r="AV154" s="222" t="s">
        <v>18</v>
      </c>
    </row>
    <row r="155" spans="18:49">
      <c r="R155" s="267" t="s">
        <v>39</v>
      </c>
      <c r="S155" s="267" t="s">
        <v>16</v>
      </c>
      <c r="T155" s="258" t="s">
        <v>50</v>
      </c>
      <c r="U155" s="225" t="s">
        <v>41</v>
      </c>
      <c r="V155" s="225" t="s">
        <v>42</v>
      </c>
      <c r="W155" s="223" t="s">
        <v>41</v>
      </c>
      <c r="X155" s="225" t="s">
        <v>16</v>
      </c>
      <c r="Y155" s="223" t="s">
        <v>12</v>
      </c>
      <c r="Z155" s="223" t="s">
        <v>7</v>
      </c>
      <c r="AA155" s="223" t="s">
        <v>22</v>
      </c>
      <c r="AB155" s="224" t="s">
        <v>35</v>
      </c>
      <c r="AC155" s="224" t="s">
        <v>53</v>
      </c>
      <c r="AD155" s="223" t="s">
        <v>15</v>
      </c>
      <c r="AJ155" s="225" t="s">
        <v>12</v>
      </c>
      <c r="AK155" s="225" t="s">
        <v>11</v>
      </c>
      <c r="AL155" s="225" t="s">
        <v>14</v>
      </c>
      <c r="AM155" s="223" t="s">
        <v>1</v>
      </c>
      <c r="AN155" s="223" t="s">
        <v>1</v>
      </c>
      <c r="AO155" s="224" t="s">
        <v>42</v>
      </c>
      <c r="AP155" s="224" t="s">
        <v>0</v>
      </c>
      <c r="AQ155" s="224" t="s">
        <v>4</v>
      </c>
      <c r="AR155" s="224" t="s">
        <v>35</v>
      </c>
      <c r="AS155" s="222" t="s">
        <v>32</v>
      </c>
      <c r="AT155" s="224" t="s">
        <v>23</v>
      </c>
      <c r="AU155" s="222" t="s">
        <v>42</v>
      </c>
      <c r="AV155" s="224" t="s">
        <v>29</v>
      </c>
    </row>
    <row r="156" spans="18:49">
      <c r="R156" s="268" t="s">
        <v>50</v>
      </c>
      <c r="S156" s="267" t="s">
        <v>13</v>
      </c>
      <c r="T156" s="129" t="s">
        <v>13</v>
      </c>
      <c r="U156" s="225" t="s">
        <v>54</v>
      </c>
      <c r="V156" s="225" t="s">
        <v>44</v>
      </c>
      <c r="W156" s="225" t="s">
        <v>29</v>
      </c>
      <c r="X156" s="225" t="s">
        <v>27</v>
      </c>
      <c r="Y156" s="223" t="s">
        <v>27</v>
      </c>
      <c r="Z156" s="260" t="s">
        <v>50</v>
      </c>
      <c r="AA156" s="223" t="s">
        <v>7</v>
      </c>
      <c r="AB156" s="224" t="s">
        <v>42</v>
      </c>
      <c r="AC156" s="224" t="s">
        <v>39</v>
      </c>
      <c r="AD156" s="223" t="s">
        <v>0</v>
      </c>
      <c r="AJ156" s="225" t="s">
        <v>1</v>
      </c>
      <c r="AK156" s="225" t="s">
        <v>9</v>
      </c>
      <c r="AL156" s="225" t="s">
        <v>23</v>
      </c>
      <c r="AM156" s="223" t="s">
        <v>7</v>
      </c>
      <c r="AN156" s="223" t="s">
        <v>123</v>
      </c>
      <c r="AO156" s="224" t="s">
        <v>1</v>
      </c>
      <c r="AP156" s="223" t="s">
        <v>12</v>
      </c>
      <c r="AQ156" s="224" t="s">
        <v>9</v>
      </c>
      <c r="AR156" s="224" t="s">
        <v>39</v>
      </c>
      <c r="AS156" s="224" t="s">
        <v>44</v>
      </c>
      <c r="AT156" s="224" t="s">
        <v>45</v>
      </c>
      <c r="AU156" s="224" t="s">
        <v>16</v>
      </c>
      <c r="AV156" s="224" t="s">
        <v>42</v>
      </c>
      <c r="AW156" s="122" t="s">
        <v>191</v>
      </c>
    </row>
    <row r="157" spans="18:49">
      <c r="R157" s="267" t="s">
        <v>41</v>
      </c>
      <c r="S157" s="267" t="s">
        <v>34</v>
      </c>
      <c r="T157" s="129" t="s">
        <v>39</v>
      </c>
      <c r="U157" s="225" t="s">
        <v>42</v>
      </c>
      <c r="V157" s="258" t="s">
        <v>50</v>
      </c>
      <c r="W157" s="258" t="s">
        <v>50</v>
      </c>
      <c r="X157" s="225" t="s">
        <v>30</v>
      </c>
      <c r="Y157" s="223" t="s">
        <v>24</v>
      </c>
      <c r="Z157" s="223" t="s">
        <v>14</v>
      </c>
      <c r="AA157" s="260" t="s">
        <v>50</v>
      </c>
      <c r="AB157" s="224" t="s">
        <v>44</v>
      </c>
      <c r="AC157" s="223" t="s">
        <v>13</v>
      </c>
      <c r="AD157" s="260" t="s">
        <v>50</v>
      </c>
      <c r="AJ157" s="225" t="s">
        <v>29</v>
      </c>
      <c r="AK157" s="225" t="s">
        <v>20</v>
      </c>
      <c r="AL157" s="225" t="s">
        <v>29</v>
      </c>
      <c r="AM157" s="223" t="s">
        <v>12</v>
      </c>
      <c r="AN157" s="223" t="s">
        <v>53</v>
      </c>
      <c r="AO157" s="224" t="s">
        <v>7</v>
      </c>
      <c r="AP157" s="223" t="s">
        <v>44</v>
      </c>
      <c r="AQ157" s="224" t="s">
        <v>1</v>
      </c>
      <c r="AR157" s="224" t="s">
        <v>42</v>
      </c>
      <c r="AS157" s="224" t="s">
        <v>27</v>
      </c>
      <c r="AT157" s="224" t="s">
        <v>31</v>
      </c>
      <c r="AU157" s="224" t="s">
        <v>35</v>
      </c>
      <c r="AV157" s="224" t="s">
        <v>39</v>
      </c>
    </row>
    <row r="158" spans="18:49">
      <c r="R158" s="267" t="s">
        <v>9</v>
      </c>
      <c r="S158" s="268" t="s">
        <v>50</v>
      </c>
      <c r="T158" s="129" t="s">
        <v>44</v>
      </c>
      <c r="U158" s="258" t="s">
        <v>50</v>
      </c>
      <c r="V158" s="225" t="s">
        <v>19</v>
      </c>
      <c r="W158" s="225" t="s">
        <v>31</v>
      </c>
      <c r="X158" s="258" t="s">
        <v>50</v>
      </c>
      <c r="Y158" s="261" t="s">
        <v>21</v>
      </c>
      <c r="Z158" s="223" t="s">
        <v>41</v>
      </c>
      <c r="AA158" s="223" t="s">
        <v>25</v>
      </c>
      <c r="AB158" s="223" t="s">
        <v>2</v>
      </c>
      <c r="AC158" s="223" t="s">
        <v>0</v>
      </c>
      <c r="AD158" s="223" t="s">
        <v>44</v>
      </c>
      <c r="AJ158" s="225" t="s">
        <v>44</v>
      </c>
      <c r="AK158" s="225" t="s">
        <v>32</v>
      </c>
      <c r="AL158" s="225" t="s">
        <v>25</v>
      </c>
      <c r="AM158" s="223" t="s">
        <v>29</v>
      </c>
      <c r="AN158" s="223" t="s">
        <v>0</v>
      </c>
      <c r="AO158" s="224" t="s">
        <v>123</v>
      </c>
      <c r="AP158" s="223" t="s">
        <v>35</v>
      </c>
      <c r="AQ158" s="224" t="s">
        <v>30</v>
      </c>
      <c r="AR158" s="224" t="s">
        <v>22</v>
      </c>
      <c r="AS158" s="224" t="s">
        <v>14</v>
      </c>
      <c r="AT158" s="224" t="s">
        <v>12</v>
      </c>
      <c r="AU158" s="224" t="s">
        <v>44</v>
      </c>
      <c r="AV158" s="224" t="s">
        <v>31</v>
      </c>
    </row>
    <row r="159" spans="18:49">
      <c r="R159" s="267" t="s">
        <v>17</v>
      </c>
      <c r="S159" s="267" t="s">
        <v>31</v>
      </c>
      <c r="T159" s="129" t="s">
        <v>1</v>
      </c>
      <c r="U159" s="129" t="s">
        <v>44</v>
      </c>
      <c r="V159" s="225" t="s">
        <v>40</v>
      </c>
      <c r="W159" s="225" t="s">
        <v>34</v>
      </c>
      <c r="X159" s="225" t="s">
        <v>34</v>
      </c>
      <c r="Y159" s="223" t="s">
        <v>53</v>
      </c>
      <c r="Z159" s="223" t="s">
        <v>29</v>
      </c>
      <c r="AA159" s="225" t="s">
        <v>37</v>
      </c>
      <c r="AB159" s="223" t="s">
        <v>16</v>
      </c>
      <c r="AC159" s="223" t="s">
        <v>9</v>
      </c>
      <c r="AD159" s="223" t="s">
        <v>32</v>
      </c>
      <c r="AJ159" s="225" t="s">
        <v>16</v>
      </c>
      <c r="AK159" s="225" t="s">
        <v>29</v>
      </c>
      <c r="AL159" s="225" t="s">
        <v>11</v>
      </c>
      <c r="AM159" s="223" t="s">
        <v>33</v>
      </c>
      <c r="AN159" s="223" t="s">
        <v>29</v>
      </c>
      <c r="AO159" s="223" t="s">
        <v>5</v>
      </c>
      <c r="AP159" s="223" t="s">
        <v>31</v>
      </c>
      <c r="AQ159" s="224" t="s">
        <v>44</v>
      </c>
      <c r="AR159" s="224" t="s">
        <v>10</v>
      </c>
      <c r="AS159" s="224" t="s">
        <v>12</v>
      </c>
      <c r="AT159" s="224" t="s">
        <v>22</v>
      </c>
      <c r="AU159" s="224" t="s">
        <v>40</v>
      </c>
      <c r="AV159" s="224" t="s">
        <v>37</v>
      </c>
    </row>
    <row r="160" spans="18:49">
      <c r="R160" s="267" t="s">
        <v>19</v>
      </c>
      <c r="S160" s="267" t="s">
        <v>41</v>
      </c>
      <c r="T160" s="262" t="s">
        <v>21</v>
      </c>
      <c r="U160" s="129" t="s">
        <v>16</v>
      </c>
      <c r="V160" s="129" t="s">
        <v>14</v>
      </c>
      <c r="W160" s="225" t="s">
        <v>19</v>
      </c>
      <c r="X160" s="225" t="s">
        <v>45</v>
      </c>
      <c r="Y160" s="223" t="s">
        <v>10</v>
      </c>
      <c r="Z160" s="261" t="s">
        <v>21</v>
      </c>
      <c r="AA160" s="225" t="s">
        <v>19</v>
      </c>
      <c r="AB160" s="223" t="s">
        <v>32</v>
      </c>
      <c r="AC160" s="260" t="s">
        <v>50</v>
      </c>
      <c r="AD160" s="223" t="s">
        <v>19</v>
      </c>
      <c r="AJ160" s="129" t="s">
        <v>35</v>
      </c>
      <c r="AK160" s="225" t="s">
        <v>35</v>
      </c>
      <c r="AL160" s="225" t="s">
        <v>7</v>
      </c>
      <c r="AM160" s="223" t="s">
        <v>32</v>
      </c>
      <c r="AN160" s="223" t="s">
        <v>13</v>
      </c>
      <c r="AO160" s="223" t="s">
        <v>11</v>
      </c>
      <c r="AP160" s="223" t="s">
        <v>7</v>
      </c>
      <c r="AQ160" s="224" t="s">
        <v>29</v>
      </c>
      <c r="AR160" s="223" t="s">
        <v>0</v>
      </c>
      <c r="AS160" s="223" t="s">
        <v>0</v>
      </c>
      <c r="AT160" s="224" t="s">
        <v>7</v>
      </c>
      <c r="AU160" s="256" t="s">
        <v>52</v>
      </c>
      <c r="AV160" s="224" t="s">
        <v>25</v>
      </c>
    </row>
    <row r="161" spans="18:49">
      <c r="R161" s="267" t="s">
        <v>34</v>
      </c>
      <c r="S161" s="267" t="s">
        <v>39</v>
      </c>
      <c r="T161" s="129" t="s">
        <v>38</v>
      </c>
      <c r="U161" s="129" t="s">
        <v>31</v>
      </c>
      <c r="V161" s="129" t="s">
        <v>41</v>
      </c>
      <c r="W161" s="225" t="s">
        <v>32</v>
      </c>
      <c r="X161" s="225" t="s">
        <v>1</v>
      </c>
      <c r="Y161" s="258" t="s">
        <v>50</v>
      </c>
      <c r="Z161" s="223" t="s">
        <v>37</v>
      </c>
      <c r="AA161" s="225" t="s">
        <v>5</v>
      </c>
      <c r="AB161" s="223" t="s">
        <v>14</v>
      </c>
      <c r="AC161" s="223" t="s">
        <v>27</v>
      </c>
      <c r="AD161" s="223" t="s">
        <v>24</v>
      </c>
      <c r="AJ161" s="129" t="s">
        <v>13</v>
      </c>
      <c r="AK161" s="225" t="s">
        <v>44</v>
      </c>
      <c r="AL161" s="225" t="s">
        <v>42</v>
      </c>
      <c r="AM161" s="223" t="s">
        <v>11</v>
      </c>
      <c r="AN161" s="261" t="s">
        <v>21</v>
      </c>
      <c r="AO161" s="223" t="s">
        <v>44</v>
      </c>
      <c r="AP161" s="223" t="s">
        <v>53</v>
      </c>
      <c r="AQ161" s="223" t="s">
        <v>13</v>
      </c>
      <c r="AR161" s="223" t="s">
        <v>12</v>
      </c>
      <c r="AS161" s="223" t="s">
        <v>29</v>
      </c>
      <c r="AT161" s="224" t="s">
        <v>24</v>
      </c>
      <c r="AU161" s="224" t="s">
        <v>30</v>
      </c>
      <c r="AV161" s="224" t="s">
        <v>13</v>
      </c>
    </row>
    <row r="162" spans="18:49">
      <c r="R162" s="267" t="s">
        <v>54</v>
      </c>
      <c r="S162" s="267" t="s">
        <v>10</v>
      </c>
      <c r="T162" s="129" t="s">
        <v>35</v>
      </c>
      <c r="U162" s="129" t="s">
        <v>10</v>
      </c>
      <c r="V162" s="129" t="s">
        <v>54</v>
      </c>
      <c r="W162" s="129" t="s">
        <v>23</v>
      </c>
      <c r="X162" s="225" t="s">
        <v>41</v>
      </c>
      <c r="Y162" s="225" t="s">
        <v>25</v>
      </c>
      <c r="Z162" s="225" t="s">
        <v>40</v>
      </c>
      <c r="AA162" s="225" t="s">
        <v>41</v>
      </c>
      <c r="AB162" s="217" t="s">
        <v>50</v>
      </c>
      <c r="AC162" s="223" t="s">
        <v>28</v>
      </c>
      <c r="AD162" s="225" t="s">
        <v>12</v>
      </c>
      <c r="AJ162" s="129" t="s">
        <v>20</v>
      </c>
      <c r="AK162" s="225" t="s">
        <v>1</v>
      </c>
      <c r="AL162" s="225" t="s">
        <v>34</v>
      </c>
      <c r="AM162" s="225" t="s">
        <v>14</v>
      </c>
      <c r="AN162" s="225" t="s">
        <v>31</v>
      </c>
      <c r="AO162" s="223" t="s">
        <v>35</v>
      </c>
      <c r="AP162" s="223" t="s">
        <v>40</v>
      </c>
      <c r="AQ162" s="223" t="s">
        <v>0</v>
      </c>
      <c r="AR162" s="223" t="s">
        <v>32</v>
      </c>
      <c r="AS162" s="223" t="s">
        <v>13</v>
      </c>
      <c r="AT162" s="224" t="s">
        <v>30</v>
      </c>
      <c r="AU162" s="224" t="s">
        <v>29</v>
      </c>
      <c r="AV162" s="224" t="s">
        <v>2</v>
      </c>
    </row>
    <row r="163" spans="18:49">
      <c r="R163" s="267" t="s">
        <v>22</v>
      </c>
      <c r="S163" s="267" t="s">
        <v>19</v>
      </c>
      <c r="T163" s="129" t="s">
        <v>10</v>
      </c>
      <c r="U163" s="262" t="s">
        <v>21</v>
      </c>
      <c r="V163" s="129" t="s">
        <v>17</v>
      </c>
      <c r="W163" s="129" t="s">
        <v>4</v>
      </c>
      <c r="X163" s="225" t="s">
        <v>19</v>
      </c>
      <c r="Y163" s="225" t="s">
        <v>7</v>
      </c>
      <c r="Z163" s="225" t="s">
        <v>53</v>
      </c>
      <c r="AA163" s="225" t="s">
        <v>11</v>
      </c>
      <c r="AB163" s="223" t="s">
        <v>37</v>
      </c>
      <c r="AC163" s="223" t="s">
        <v>7</v>
      </c>
      <c r="AD163" s="225" t="s">
        <v>27</v>
      </c>
      <c r="AJ163" s="129" t="s">
        <v>39</v>
      </c>
      <c r="AK163" s="129" t="s">
        <v>16</v>
      </c>
      <c r="AL163" s="258" t="s">
        <v>50</v>
      </c>
      <c r="AM163" s="225" t="s">
        <v>41</v>
      </c>
      <c r="AN163" s="225" t="s">
        <v>42</v>
      </c>
      <c r="AO163" s="223" t="s">
        <v>41</v>
      </c>
      <c r="AP163" s="225" t="s">
        <v>16</v>
      </c>
      <c r="AQ163" s="223" t="s">
        <v>12</v>
      </c>
      <c r="AR163" s="223" t="s">
        <v>7</v>
      </c>
      <c r="AS163" s="223" t="s">
        <v>22</v>
      </c>
      <c r="AT163" s="224" t="s">
        <v>35</v>
      </c>
      <c r="AU163" s="224" t="s">
        <v>53</v>
      </c>
      <c r="AV163" s="223" t="s">
        <v>15</v>
      </c>
    </row>
    <row r="164" spans="18:49">
      <c r="R164" s="267" t="s">
        <v>14</v>
      </c>
      <c r="S164" s="267" t="s">
        <v>54</v>
      </c>
      <c r="T164" s="129" t="s">
        <v>26</v>
      </c>
      <c r="U164" s="129" t="s">
        <v>19</v>
      </c>
      <c r="V164" s="129" t="s">
        <v>34</v>
      </c>
      <c r="W164" s="262" t="s">
        <v>21</v>
      </c>
      <c r="X164" s="225" t="s">
        <v>25</v>
      </c>
      <c r="Y164" s="225" t="s">
        <v>14</v>
      </c>
      <c r="Z164" s="225" t="s">
        <v>17</v>
      </c>
      <c r="AA164" s="225" t="s">
        <v>31</v>
      </c>
      <c r="AB164" s="223" t="s">
        <v>25</v>
      </c>
      <c r="AC164" s="223" t="s">
        <v>24</v>
      </c>
      <c r="AD164" s="225" t="s">
        <v>5</v>
      </c>
      <c r="AJ164" s="259" t="s">
        <v>50</v>
      </c>
      <c r="AK164" s="129" t="s">
        <v>13</v>
      </c>
      <c r="AL164" s="129" t="s">
        <v>13</v>
      </c>
      <c r="AM164" s="225" t="s">
        <v>54</v>
      </c>
      <c r="AN164" s="225" t="s">
        <v>44</v>
      </c>
      <c r="AO164" s="225" t="s">
        <v>29</v>
      </c>
      <c r="AP164" s="225" t="s">
        <v>27</v>
      </c>
      <c r="AQ164" s="223" t="s">
        <v>27</v>
      </c>
      <c r="AR164" s="260" t="s">
        <v>50</v>
      </c>
      <c r="AS164" s="223" t="s">
        <v>7</v>
      </c>
      <c r="AT164" s="224" t="s">
        <v>42</v>
      </c>
      <c r="AU164" s="224" t="s">
        <v>39</v>
      </c>
      <c r="AV164" s="223" t="s">
        <v>0</v>
      </c>
      <c r="AW164" s="124" t="s">
        <v>192</v>
      </c>
    </row>
    <row r="165" spans="18:49">
      <c r="R165" s="267" t="s">
        <v>2</v>
      </c>
      <c r="S165" s="267" t="s">
        <v>15</v>
      </c>
      <c r="T165" s="129" t="s">
        <v>2</v>
      </c>
      <c r="U165" s="129" t="s">
        <v>34</v>
      </c>
      <c r="V165" s="129" t="s">
        <v>35</v>
      </c>
      <c r="W165" s="129" t="s">
        <v>26</v>
      </c>
      <c r="X165" s="129" t="s">
        <v>26</v>
      </c>
      <c r="Y165" s="225" t="s">
        <v>41</v>
      </c>
      <c r="Z165" s="225" t="s">
        <v>24</v>
      </c>
      <c r="AA165" s="225" t="s">
        <v>40</v>
      </c>
      <c r="AB165" s="223" t="s">
        <v>34</v>
      </c>
      <c r="AC165" s="225" t="s">
        <v>41</v>
      </c>
      <c r="AD165" s="225" t="s">
        <v>16</v>
      </c>
      <c r="AJ165" s="129" t="s">
        <v>41</v>
      </c>
      <c r="AK165" s="129" t="s">
        <v>34</v>
      </c>
      <c r="AL165" s="129" t="s">
        <v>39</v>
      </c>
      <c r="AM165" s="225" t="s">
        <v>42</v>
      </c>
      <c r="AN165" s="258" t="s">
        <v>50</v>
      </c>
      <c r="AO165" s="258" t="s">
        <v>50</v>
      </c>
      <c r="AP165" s="225" t="s">
        <v>30</v>
      </c>
      <c r="AQ165" s="223" t="s">
        <v>24</v>
      </c>
      <c r="AR165" s="223" t="s">
        <v>14</v>
      </c>
      <c r="AS165" s="260" t="s">
        <v>50</v>
      </c>
      <c r="AT165" s="224" t="s">
        <v>44</v>
      </c>
      <c r="AU165" s="223" t="s">
        <v>13</v>
      </c>
      <c r="AV165" s="260" t="s">
        <v>50</v>
      </c>
    </row>
    <row r="166" spans="18:49">
      <c r="R166" s="267" t="s">
        <v>26</v>
      </c>
      <c r="S166" s="267" t="s">
        <v>6</v>
      </c>
      <c r="T166" s="129" t="s">
        <v>16</v>
      </c>
      <c r="U166" s="129" t="s">
        <v>39</v>
      </c>
      <c r="V166" s="129" t="s">
        <v>10</v>
      </c>
      <c r="W166" s="129" t="s">
        <v>12</v>
      </c>
      <c r="X166" s="129" t="s">
        <v>32</v>
      </c>
      <c r="Y166" s="225" t="s">
        <v>19</v>
      </c>
      <c r="Z166" s="225" t="s">
        <v>19</v>
      </c>
      <c r="AA166" s="225" t="s">
        <v>15</v>
      </c>
      <c r="AB166" s="251" t="s">
        <v>52</v>
      </c>
      <c r="AC166" s="225" t="s">
        <v>32</v>
      </c>
      <c r="AD166" s="129" t="s">
        <v>30</v>
      </c>
      <c r="AJ166" s="129" t="s">
        <v>9</v>
      </c>
      <c r="AK166" s="259" t="s">
        <v>50</v>
      </c>
      <c r="AL166" s="129" t="s">
        <v>44</v>
      </c>
      <c r="AM166" s="258" t="s">
        <v>50</v>
      </c>
      <c r="AN166" s="225" t="s">
        <v>19</v>
      </c>
      <c r="AO166" s="225" t="s">
        <v>31</v>
      </c>
      <c r="AP166" s="258" t="s">
        <v>50</v>
      </c>
      <c r="AQ166" s="261" t="s">
        <v>21</v>
      </c>
      <c r="AR166" s="223" t="s">
        <v>41</v>
      </c>
      <c r="AS166" s="223" t="s">
        <v>25</v>
      </c>
      <c r="AT166" s="223" t="s">
        <v>2</v>
      </c>
      <c r="AU166" s="223" t="s">
        <v>0</v>
      </c>
      <c r="AV166" s="223" t="s">
        <v>44</v>
      </c>
    </row>
    <row r="167" spans="18:49">
      <c r="R167" s="267" t="s">
        <v>15</v>
      </c>
      <c r="S167" s="267" t="s">
        <v>26</v>
      </c>
      <c r="T167" s="129" t="s">
        <v>31</v>
      </c>
      <c r="U167" s="129" t="s">
        <v>35</v>
      </c>
      <c r="V167" s="129" t="s">
        <v>26</v>
      </c>
      <c r="W167" s="129" t="s">
        <v>24</v>
      </c>
      <c r="X167" s="129" t="s">
        <v>17</v>
      </c>
      <c r="Y167" s="225" t="s">
        <v>32</v>
      </c>
      <c r="Z167" s="225" t="s">
        <v>31</v>
      </c>
      <c r="AA167" s="225" t="s">
        <v>9</v>
      </c>
      <c r="AB167" s="223" t="s">
        <v>29</v>
      </c>
      <c r="AC167" s="225" t="s">
        <v>34</v>
      </c>
      <c r="AD167" s="129" t="s">
        <v>17</v>
      </c>
      <c r="AJ167" s="129" t="s">
        <v>17</v>
      </c>
      <c r="AK167" s="129" t="s">
        <v>31</v>
      </c>
      <c r="AL167" s="129" t="s">
        <v>1</v>
      </c>
      <c r="AM167" s="129" t="s">
        <v>44</v>
      </c>
      <c r="AN167" s="225" t="s">
        <v>40</v>
      </c>
      <c r="AO167" s="225" t="s">
        <v>34</v>
      </c>
      <c r="AP167" s="225" t="s">
        <v>34</v>
      </c>
      <c r="AQ167" s="223" t="s">
        <v>53</v>
      </c>
      <c r="AR167" s="223" t="s">
        <v>29</v>
      </c>
      <c r="AS167" s="225" t="s">
        <v>37</v>
      </c>
      <c r="AT167" s="223" t="s">
        <v>16</v>
      </c>
      <c r="AU167" s="223" t="s">
        <v>9</v>
      </c>
      <c r="AV167" s="223" t="s">
        <v>32</v>
      </c>
    </row>
    <row r="168" spans="18:49">
      <c r="R168" s="267" t="s">
        <v>6</v>
      </c>
      <c r="S168" s="267" t="s">
        <v>38</v>
      </c>
      <c r="T168" s="129" t="s">
        <v>40</v>
      </c>
      <c r="U168" s="129" t="s">
        <v>15</v>
      </c>
      <c r="V168" s="129" t="s">
        <v>12</v>
      </c>
      <c r="W168" s="129" t="s">
        <v>22</v>
      </c>
      <c r="X168" s="129" t="s">
        <v>54</v>
      </c>
      <c r="Y168" s="225" t="s">
        <v>31</v>
      </c>
      <c r="Z168" s="225" t="s">
        <v>13</v>
      </c>
      <c r="AA168" s="225" t="s">
        <v>24</v>
      </c>
      <c r="AB168" s="223" t="s">
        <v>41</v>
      </c>
      <c r="AC168" s="225" t="s">
        <v>25</v>
      </c>
      <c r="AD168" s="129" t="s">
        <v>28</v>
      </c>
      <c r="AJ168" s="129" t="s">
        <v>19</v>
      </c>
      <c r="AK168" s="129" t="s">
        <v>41</v>
      </c>
      <c r="AL168" s="262" t="s">
        <v>21</v>
      </c>
      <c r="AM168" s="129" t="s">
        <v>16</v>
      </c>
      <c r="AN168" s="129" t="s">
        <v>14</v>
      </c>
      <c r="AO168" s="225" t="s">
        <v>19</v>
      </c>
      <c r="AP168" s="225" t="s">
        <v>45</v>
      </c>
      <c r="AQ168" s="223" t="s">
        <v>10</v>
      </c>
      <c r="AR168" s="261" t="s">
        <v>21</v>
      </c>
      <c r="AS168" s="225" t="s">
        <v>19</v>
      </c>
      <c r="AT168" s="223" t="s">
        <v>32</v>
      </c>
      <c r="AU168" s="260" t="s">
        <v>50</v>
      </c>
      <c r="AV168" s="223" t="s">
        <v>19</v>
      </c>
    </row>
    <row r="169" spans="18:49">
      <c r="R169" s="267" t="s">
        <v>31</v>
      </c>
      <c r="S169" s="267" t="s">
        <v>37</v>
      </c>
      <c r="T169" s="129" t="s">
        <v>6</v>
      </c>
      <c r="U169" s="129" t="s">
        <v>5</v>
      </c>
      <c r="V169" s="129" t="s">
        <v>38</v>
      </c>
      <c r="W169" s="129" t="s">
        <v>2</v>
      </c>
      <c r="X169" s="262" t="s">
        <v>21</v>
      </c>
      <c r="Y169" s="225" t="s">
        <v>34</v>
      </c>
      <c r="Z169" s="129" t="s">
        <v>11</v>
      </c>
      <c r="AA169" s="225" t="s">
        <v>28</v>
      </c>
      <c r="AB169" s="263" t="s">
        <v>21</v>
      </c>
      <c r="AC169" s="225" t="s">
        <v>19</v>
      </c>
      <c r="AD169" s="129" t="s">
        <v>7</v>
      </c>
      <c r="AJ169" s="129" t="s">
        <v>34</v>
      </c>
      <c r="AK169" s="129" t="s">
        <v>39</v>
      </c>
      <c r="AL169" s="129" t="s">
        <v>38</v>
      </c>
      <c r="AM169" s="129" t="s">
        <v>31</v>
      </c>
      <c r="AN169" s="129" t="s">
        <v>41</v>
      </c>
      <c r="AO169" s="225" t="s">
        <v>32</v>
      </c>
      <c r="AP169" s="225" t="s">
        <v>1</v>
      </c>
      <c r="AQ169" s="258" t="s">
        <v>50</v>
      </c>
      <c r="AR169" s="223" t="s">
        <v>37</v>
      </c>
      <c r="AS169" s="225" t="s">
        <v>5</v>
      </c>
      <c r="AT169" s="223" t="s">
        <v>14</v>
      </c>
      <c r="AU169" s="223" t="s">
        <v>27</v>
      </c>
      <c r="AV169" s="223" t="s">
        <v>24</v>
      </c>
    </row>
    <row r="170" spans="18:49">
      <c r="R170" s="267" t="s">
        <v>38</v>
      </c>
      <c r="S170" s="267" t="s">
        <v>40</v>
      </c>
      <c r="T170" s="129" t="s">
        <v>19</v>
      </c>
      <c r="U170" s="129" t="s">
        <v>26</v>
      </c>
      <c r="V170" s="129" t="s">
        <v>15</v>
      </c>
      <c r="W170" s="129" t="s">
        <v>17</v>
      </c>
      <c r="X170" s="129" t="s">
        <v>24</v>
      </c>
      <c r="Y170" s="225" t="s">
        <v>35</v>
      </c>
      <c r="Z170" s="129" t="s">
        <v>6</v>
      </c>
      <c r="AA170" s="225" t="s">
        <v>26</v>
      </c>
      <c r="AB170" s="225" t="s">
        <v>19</v>
      </c>
      <c r="AC170" s="225" t="s">
        <v>5</v>
      </c>
      <c r="AD170" s="262" t="s">
        <v>21</v>
      </c>
      <c r="AJ170" s="129" t="s">
        <v>54</v>
      </c>
      <c r="AK170" s="129" t="s">
        <v>10</v>
      </c>
      <c r="AL170" s="129" t="s">
        <v>35</v>
      </c>
      <c r="AM170" s="129" t="s">
        <v>10</v>
      </c>
      <c r="AN170" s="129" t="s">
        <v>54</v>
      </c>
      <c r="AO170" s="129" t="s">
        <v>23</v>
      </c>
      <c r="AP170" s="225" t="s">
        <v>41</v>
      </c>
      <c r="AQ170" s="225" t="s">
        <v>25</v>
      </c>
      <c r="AR170" s="225" t="s">
        <v>40</v>
      </c>
      <c r="AS170" s="225" t="s">
        <v>41</v>
      </c>
      <c r="AT170" s="217" t="s">
        <v>50</v>
      </c>
      <c r="AU170" s="223" t="s">
        <v>28</v>
      </c>
      <c r="AV170" s="225" t="s">
        <v>12</v>
      </c>
    </row>
    <row r="171" spans="18:49">
      <c r="R171" s="267" t="s">
        <v>36</v>
      </c>
      <c r="S171" s="267" t="s">
        <v>2</v>
      </c>
      <c r="T171" s="129" t="s">
        <v>41</v>
      </c>
      <c r="U171" s="129" t="s">
        <v>17</v>
      </c>
      <c r="V171" s="129" t="s">
        <v>36</v>
      </c>
      <c r="W171" s="129" t="s">
        <v>38</v>
      </c>
      <c r="X171" s="129" t="s">
        <v>6</v>
      </c>
      <c r="Y171" s="129" t="s">
        <v>2</v>
      </c>
      <c r="Z171" s="129" t="s">
        <v>28</v>
      </c>
      <c r="AA171" s="262" t="s">
        <v>21</v>
      </c>
      <c r="AB171" s="225" t="s">
        <v>28</v>
      </c>
      <c r="AC171" s="225" t="s">
        <v>37</v>
      </c>
      <c r="AD171" s="129" t="s">
        <v>34</v>
      </c>
      <c r="AJ171" s="129" t="s">
        <v>22</v>
      </c>
      <c r="AK171" s="129" t="s">
        <v>19</v>
      </c>
      <c r="AL171" s="129" t="s">
        <v>10</v>
      </c>
      <c r="AM171" s="262" t="s">
        <v>21</v>
      </c>
      <c r="AN171" s="129" t="s">
        <v>17</v>
      </c>
      <c r="AO171" s="129" t="s">
        <v>4</v>
      </c>
      <c r="AP171" s="225" t="s">
        <v>19</v>
      </c>
      <c r="AQ171" s="225" t="s">
        <v>7</v>
      </c>
      <c r="AR171" s="225" t="s">
        <v>53</v>
      </c>
      <c r="AS171" s="225" t="s">
        <v>11</v>
      </c>
      <c r="AT171" s="223" t="s">
        <v>37</v>
      </c>
      <c r="AU171" s="223" t="s">
        <v>7</v>
      </c>
      <c r="AV171" s="225" t="s">
        <v>27</v>
      </c>
    </row>
    <row r="172" spans="18:49">
      <c r="R172" s="267" t="s">
        <v>37</v>
      </c>
      <c r="S172" s="267" t="s">
        <v>14</v>
      </c>
      <c r="T172" s="129" t="s">
        <v>15</v>
      </c>
      <c r="U172" s="129" t="s">
        <v>40</v>
      </c>
      <c r="V172" s="129" t="s">
        <v>2</v>
      </c>
      <c r="W172" s="129" t="s">
        <v>14</v>
      </c>
      <c r="X172" s="129" t="s">
        <v>14</v>
      </c>
      <c r="Y172" s="129" t="s">
        <v>5</v>
      </c>
      <c r="Z172" s="129" t="s">
        <v>15</v>
      </c>
      <c r="AA172" s="129" t="s">
        <v>17</v>
      </c>
      <c r="AB172" s="225" t="s">
        <v>53</v>
      </c>
      <c r="AC172" s="262" t="s">
        <v>21</v>
      </c>
      <c r="AD172" s="129" t="s">
        <v>6</v>
      </c>
      <c r="AJ172" s="129" t="s">
        <v>14</v>
      </c>
      <c r="AK172" s="129" t="s">
        <v>54</v>
      </c>
      <c r="AL172" s="129" t="s">
        <v>26</v>
      </c>
      <c r="AM172" s="129" t="s">
        <v>19</v>
      </c>
      <c r="AN172" s="129" t="s">
        <v>34</v>
      </c>
      <c r="AO172" s="262" t="s">
        <v>21</v>
      </c>
      <c r="AP172" s="225" t="s">
        <v>25</v>
      </c>
      <c r="AQ172" s="225" t="s">
        <v>14</v>
      </c>
      <c r="AR172" s="225" t="s">
        <v>17</v>
      </c>
      <c r="AS172" s="225" t="s">
        <v>31</v>
      </c>
      <c r="AT172" s="223" t="s">
        <v>25</v>
      </c>
      <c r="AU172" s="223" t="s">
        <v>24</v>
      </c>
      <c r="AV172" s="225" t="s">
        <v>5</v>
      </c>
    </row>
    <row r="173" spans="18:49">
      <c r="R173" s="267" t="s">
        <v>30</v>
      </c>
      <c r="S173" s="267" t="s">
        <v>22</v>
      </c>
      <c r="T173" s="129" t="s">
        <v>37</v>
      </c>
      <c r="U173" s="129" t="s">
        <v>6</v>
      </c>
      <c r="V173" s="129" t="s">
        <v>30</v>
      </c>
      <c r="W173" s="129" t="s">
        <v>6</v>
      </c>
      <c r="X173" s="233" t="s">
        <v>52</v>
      </c>
      <c r="Y173" s="129" t="s">
        <v>26</v>
      </c>
      <c r="Z173" s="129" t="s">
        <v>34</v>
      </c>
      <c r="AA173" s="129" t="s">
        <v>6</v>
      </c>
      <c r="AB173" s="225" t="s">
        <v>13</v>
      </c>
      <c r="AC173" s="129" t="s">
        <v>36</v>
      </c>
      <c r="AD173" s="129" t="s">
        <v>14</v>
      </c>
      <c r="AJ173" s="129" t="s">
        <v>2</v>
      </c>
      <c r="AK173" s="129" t="s">
        <v>15</v>
      </c>
      <c r="AL173" s="129" t="s">
        <v>2</v>
      </c>
      <c r="AM173" s="129" t="s">
        <v>34</v>
      </c>
      <c r="AN173" s="129" t="s">
        <v>35</v>
      </c>
      <c r="AO173" s="129" t="s">
        <v>26</v>
      </c>
      <c r="AP173" s="129" t="s">
        <v>26</v>
      </c>
      <c r="AQ173" s="225" t="s">
        <v>41</v>
      </c>
      <c r="AR173" s="225" t="s">
        <v>24</v>
      </c>
      <c r="AS173" s="225" t="s">
        <v>40</v>
      </c>
      <c r="AT173" s="223" t="s">
        <v>34</v>
      </c>
      <c r="AU173" s="225" t="s">
        <v>41</v>
      </c>
      <c r="AV173" s="225" t="s">
        <v>16</v>
      </c>
      <c r="AW173" s="123" t="s">
        <v>193</v>
      </c>
    </row>
    <row r="174" spans="18:49">
      <c r="R174" s="267" t="s">
        <v>43</v>
      </c>
      <c r="S174" s="269" t="s">
        <v>21</v>
      </c>
      <c r="T174" s="129" t="s">
        <v>30</v>
      </c>
      <c r="U174" s="129" t="s">
        <v>38</v>
      </c>
      <c r="V174" s="129" t="s">
        <v>24</v>
      </c>
      <c r="W174" s="129" t="s">
        <v>15</v>
      </c>
      <c r="X174" s="129" t="s">
        <v>15</v>
      </c>
      <c r="Y174" s="129" t="s">
        <v>40</v>
      </c>
      <c r="Z174" s="129" t="s">
        <v>38</v>
      </c>
      <c r="AA174" s="129" t="s">
        <v>34</v>
      </c>
      <c r="AB174" s="129" t="s">
        <v>17</v>
      </c>
      <c r="AC174" s="129" t="s">
        <v>6</v>
      </c>
      <c r="AD174" s="129" t="s">
        <v>41</v>
      </c>
      <c r="AJ174" s="129" t="s">
        <v>26</v>
      </c>
      <c r="AK174" s="129" t="s">
        <v>6</v>
      </c>
      <c r="AL174" s="129" t="s">
        <v>16</v>
      </c>
      <c r="AM174" s="129" t="s">
        <v>39</v>
      </c>
      <c r="AN174" s="129" t="s">
        <v>10</v>
      </c>
      <c r="AO174" s="129" t="s">
        <v>12</v>
      </c>
      <c r="AP174" s="129" t="s">
        <v>32</v>
      </c>
      <c r="AQ174" s="225" t="s">
        <v>19</v>
      </c>
      <c r="AR174" s="225" t="s">
        <v>19</v>
      </c>
      <c r="AS174" s="225" t="s">
        <v>15</v>
      </c>
      <c r="AT174" s="251" t="s">
        <v>52</v>
      </c>
      <c r="AU174" s="225" t="s">
        <v>32</v>
      </c>
      <c r="AV174" s="129" t="s">
        <v>30</v>
      </c>
    </row>
    <row r="175" spans="18:49">
      <c r="S175" s="267" t="s">
        <v>36</v>
      </c>
      <c r="T175" s="129" t="s">
        <v>17</v>
      </c>
      <c r="U175" s="129" t="s">
        <v>2</v>
      </c>
      <c r="V175" s="129" t="s">
        <v>5</v>
      </c>
      <c r="W175" s="233" t="s">
        <v>52</v>
      </c>
      <c r="X175" s="129" t="s">
        <v>2</v>
      </c>
      <c r="Y175" s="129" t="s">
        <v>17</v>
      </c>
      <c r="Z175" s="233" t="s">
        <v>52</v>
      </c>
      <c r="AA175" s="129" t="s">
        <v>53</v>
      </c>
      <c r="AB175" s="129" t="s">
        <v>15</v>
      </c>
      <c r="AC175" s="129" t="s">
        <v>38</v>
      </c>
      <c r="AD175" s="129" t="s">
        <v>22</v>
      </c>
      <c r="AJ175" s="129" t="s">
        <v>15</v>
      </c>
      <c r="AK175" s="129" t="s">
        <v>26</v>
      </c>
      <c r="AL175" s="129" t="s">
        <v>31</v>
      </c>
      <c r="AM175" s="129" t="s">
        <v>35</v>
      </c>
      <c r="AN175" s="129" t="s">
        <v>26</v>
      </c>
      <c r="AO175" s="129" t="s">
        <v>24</v>
      </c>
      <c r="AP175" s="129" t="s">
        <v>17</v>
      </c>
      <c r="AQ175" s="225" t="s">
        <v>32</v>
      </c>
      <c r="AR175" s="225" t="s">
        <v>31</v>
      </c>
      <c r="AS175" s="225" t="s">
        <v>9</v>
      </c>
      <c r="AT175" s="223" t="s">
        <v>29</v>
      </c>
      <c r="AU175" s="225" t="s">
        <v>34</v>
      </c>
      <c r="AV175" s="129" t="s">
        <v>17</v>
      </c>
    </row>
    <row r="176" spans="18:49">
      <c r="S176" s="267" t="s">
        <v>30</v>
      </c>
      <c r="T176" s="129" t="s">
        <v>54</v>
      </c>
      <c r="U176" s="129" t="s">
        <v>37</v>
      </c>
      <c r="V176" s="129" t="s">
        <v>6</v>
      </c>
      <c r="W176" s="129" t="s">
        <v>25</v>
      </c>
      <c r="X176" s="129" t="s">
        <v>22</v>
      </c>
      <c r="Y176" s="129" t="s">
        <v>38</v>
      </c>
      <c r="Z176" s="129" t="s">
        <v>30</v>
      </c>
      <c r="AA176" s="129" t="s">
        <v>2</v>
      </c>
      <c r="AB176" s="129" t="s">
        <v>6</v>
      </c>
      <c r="AC176" s="129" t="s">
        <v>26</v>
      </c>
      <c r="AD176" s="129" t="s">
        <v>38</v>
      </c>
      <c r="AJ176" s="129" t="s">
        <v>6</v>
      </c>
      <c r="AK176" s="129" t="s">
        <v>38</v>
      </c>
      <c r="AL176" s="129" t="s">
        <v>40</v>
      </c>
      <c r="AM176" s="129" t="s">
        <v>15</v>
      </c>
      <c r="AN176" s="129" t="s">
        <v>12</v>
      </c>
      <c r="AO176" s="129" t="s">
        <v>22</v>
      </c>
      <c r="AP176" s="129" t="s">
        <v>54</v>
      </c>
      <c r="AQ176" s="225" t="s">
        <v>31</v>
      </c>
      <c r="AR176" s="225" t="s">
        <v>13</v>
      </c>
      <c r="AS176" s="225" t="s">
        <v>24</v>
      </c>
      <c r="AT176" s="223" t="s">
        <v>41</v>
      </c>
      <c r="AU176" s="225" t="s">
        <v>25</v>
      </c>
      <c r="AV176" s="129" t="s">
        <v>28</v>
      </c>
      <c r="AW176" s="125" t="s">
        <v>194</v>
      </c>
    </row>
    <row r="177" spans="19:48">
      <c r="S177" s="267" t="s">
        <v>43</v>
      </c>
      <c r="T177" s="129" t="s">
        <v>36</v>
      </c>
      <c r="U177" s="129" t="s">
        <v>24</v>
      </c>
      <c r="V177" s="129" t="s">
        <v>37</v>
      </c>
      <c r="W177" s="129" t="s">
        <v>54</v>
      </c>
      <c r="X177" s="129" t="s">
        <v>5</v>
      </c>
      <c r="Y177" s="129" t="s">
        <v>6</v>
      </c>
      <c r="Z177" s="129" t="s">
        <v>26</v>
      </c>
      <c r="AA177" s="129" t="s">
        <v>38</v>
      </c>
      <c r="AB177" s="129" t="s">
        <v>26</v>
      </c>
      <c r="AC177" s="129" t="s">
        <v>15</v>
      </c>
      <c r="AD177" s="129" t="s">
        <v>26</v>
      </c>
      <c r="AJ177" s="129" t="s">
        <v>31</v>
      </c>
      <c r="AK177" s="129" t="s">
        <v>37</v>
      </c>
      <c r="AL177" s="129" t="s">
        <v>6</v>
      </c>
      <c r="AM177" s="129" t="s">
        <v>5</v>
      </c>
      <c r="AN177" s="129" t="s">
        <v>38</v>
      </c>
      <c r="AO177" s="129" t="s">
        <v>2</v>
      </c>
      <c r="AP177" s="262" t="s">
        <v>21</v>
      </c>
      <c r="AQ177" s="225" t="s">
        <v>34</v>
      </c>
      <c r="AR177" s="129" t="s">
        <v>11</v>
      </c>
      <c r="AS177" s="225" t="s">
        <v>28</v>
      </c>
      <c r="AT177" s="263" t="s">
        <v>21</v>
      </c>
      <c r="AU177" s="225" t="s">
        <v>19</v>
      </c>
      <c r="AV177" s="129" t="s">
        <v>7</v>
      </c>
    </row>
    <row r="178" spans="19:48">
      <c r="U178" s="129" t="s">
        <v>36</v>
      </c>
      <c r="V178" s="129" t="s">
        <v>43</v>
      </c>
      <c r="W178" s="129" t="s">
        <v>37</v>
      </c>
      <c r="X178" s="129" t="s">
        <v>37</v>
      </c>
      <c r="Y178" s="129" t="s">
        <v>37</v>
      </c>
      <c r="Z178" s="129" t="s">
        <v>2</v>
      </c>
      <c r="AA178" s="129" t="s">
        <v>16</v>
      </c>
      <c r="AB178" s="129" t="s">
        <v>38</v>
      </c>
      <c r="AC178" s="129" t="s">
        <v>22</v>
      </c>
      <c r="AD178" s="129" t="s">
        <v>43</v>
      </c>
      <c r="AJ178" s="129" t="s">
        <v>38</v>
      </c>
      <c r="AK178" s="129" t="s">
        <v>40</v>
      </c>
      <c r="AL178" s="129" t="s">
        <v>19</v>
      </c>
      <c r="AM178" s="129" t="s">
        <v>26</v>
      </c>
      <c r="AN178" s="129" t="s">
        <v>15</v>
      </c>
      <c r="AO178" s="129" t="s">
        <v>17</v>
      </c>
      <c r="AP178" s="129" t="s">
        <v>24</v>
      </c>
      <c r="AQ178" s="225" t="s">
        <v>35</v>
      </c>
      <c r="AR178" s="129" t="s">
        <v>6</v>
      </c>
      <c r="AS178" s="225" t="s">
        <v>26</v>
      </c>
      <c r="AT178" s="225" t="s">
        <v>19</v>
      </c>
      <c r="AU178" s="225" t="s">
        <v>5</v>
      </c>
      <c r="AV178" s="262" t="s">
        <v>21</v>
      </c>
    </row>
    <row r="179" spans="19:48">
      <c r="U179" s="129" t="s">
        <v>43</v>
      </c>
      <c r="W179" s="129" t="s">
        <v>40</v>
      </c>
      <c r="X179" s="129" t="s">
        <v>38</v>
      </c>
      <c r="Y179" s="129" t="s">
        <v>15</v>
      </c>
      <c r="Z179" s="129" t="s">
        <v>43</v>
      </c>
      <c r="AA179" s="129" t="s">
        <v>30</v>
      </c>
      <c r="AB179" s="129" t="s">
        <v>5</v>
      </c>
      <c r="AC179" s="129" t="s">
        <v>14</v>
      </c>
      <c r="AD179" s="129" t="s">
        <v>54</v>
      </c>
      <c r="AJ179" s="129" t="s">
        <v>36</v>
      </c>
      <c r="AK179" s="129" t="s">
        <v>2</v>
      </c>
      <c r="AL179" s="129" t="s">
        <v>41</v>
      </c>
      <c r="AM179" s="129" t="s">
        <v>17</v>
      </c>
      <c r="AN179" s="129" t="s">
        <v>36</v>
      </c>
      <c r="AO179" s="129" t="s">
        <v>38</v>
      </c>
      <c r="AP179" s="129" t="s">
        <v>6</v>
      </c>
      <c r="AQ179" s="129" t="s">
        <v>2</v>
      </c>
      <c r="AR179" s="129" t="s">
        <v>28</v>
      </c>
      <c r="AS179" s="262" t="s">
        <v>21</v>
      </c>
      <c r="AT179" s="225" t="s">
        <v>28</v>
      </c>
      <c r="AU179" s="225" t="s">
        <v>37</v>
      </c>
      <c r="AV179" s="129" t="s">
        <v>34</v>
      </c>
    </row>
    <row r="180" spans="19:48">
      <c r="X180" s="129" t="s">
        <v>43</v>
      </c>
      <c r="Y180" s="233" t="s">
        <v>52</v>
      </c>
      <c r="Z180" s="201"/>
      <c r="AA180" s="129" t="s">
        <v>43</v>
      </c>
      <c r="AB180" s="129" t="s">
        <v>0</v>
      </c>
      <c r="AC180" s="129" t="s">
        <v>17</v>
      </c>
      <c r="AD180" s="233" t="s">
        <v>52</v>
      </c>
      <c r="AJ180" s="129" t="s">
        <v>37</v>
      </c>
      <c r="AK180" s="129" t="s">
        <v>14</v>
      </c>
      <c r="AL180" s="129" t="s">
        <v>15</v>
      </c>
      <c r="AM180" s="129" t="s">
        <v>40</v>
      </c>
      <c r="AN180" s="129" t="s">
        <v>2</v>
      </c>
      <c r="AO180" s="129" t="s">
        <v>14</v>
      </c>
      <c r="AP180" s="129" t="s">
        <v>14</v>
      </c>
      <c r="AQ180" s="129" t="s">
        <v>5</v>
      </c>
      <c r="AR180" s="129" t="s">
        <v>15</v>
      </c>
      <c r="AS180" s="129" t="s">
        <v>17</v>
      </c>
      <c r="AT180" s="225" t="s">
        <v>53</v>
      </c>
      <c r="AU180" s="262" t="s">
        <v>21</v>
      </c>
      <c r="AV180" s="129" t="s">
        <v>6</v>
      </c>
    </row>
    <row r="181" spans="19:48">
      <c r="Y181" s="129" t="s">
        <v>28</v>
      </c>
      <c r="Z181" s="201"/>
      <c r="AB181" s="129" t="s">
        <v>43</v>
      </c>
      <c r="AC181" s="129" t="s">
        <v>43</v>
      </c>
      <c r="AD181" s="129" t="s">
        <v>53</v>
      </c>
      <c r="AJ181" s="129" t="s">
        <v>30</v>
      </c>
      <c r="AK181" s="129" t="s">
        <v>22</v>
      </c>
      <c r="AL181" s="129" t="s">
        <v>37</v>
      </c>
      <c r="AM181" s="129" t="s">
        <v>6</v>
      </c>
      <c r="AN181" s="129" t="s">
        <v>30</v>
      </c>
      <c r="AO181" s="129" t="s">
        <v>6</v>
      </c>
      <c r="AP181" s="233" t="s">
        <v>52</v>
      </c>
      <c r="AQ181" s="129" t="s">
        <v>26</v>
      </c>
      <c r="AR181" s="129" t="s">
        <v>34</v>
      </c>
      <c r="AS181" s="129" t="s">
        <v>6</v>
      </c>
      <c r="AT181" s="225" t="s">
        <v>13</v>
      </c>
      <c r="AU181" s="129" t="s">
        <v>36</v>
      </c>
      <c r="AV181" s="129" t="s">
        <v>14</v>
      </c>
    </row>
    <row r="182" spans="19:48">
      <c r="Y182" s="129" t="s">
        <v>43</v>
      </c>
      <c r="Z182" s="201"/>
      <c r="AJ182" s="129" t="s">
        <v>43</v>
      </c>
      <c r="AK182" s="262" t="s">
        <v>21</v>
      </c>
      <c r="AL182" s="129" t="s">
        <v>30</v>
      </c>
      <c r="AM182" s="129" t="s">
        <v>38</v>
      </c>
      <c r="AN182" s="129" t="s">
        <v>24</v>
      </c>
      <c r="AO182" s="129" t="s">
        <v>15</v>
      </c>
      <c r="AP182" s="129" t="s">
        <v>15</v>
      </c>
      <c r="AQ182" s="129" t="s">
        <v>40</v>
      </c>
      <c r="AR182" s="129" t="s">
        <v>38</v>
      </c>
      <c r="AS182" s="129" t="s">
        <v>34</v>
      </c>
      <c r="AT182" s="129" t="s">
        <v>17</v>
      </c>
      <c r="AU182" s="129" t="s">
        <v>6</v>
      </c>
      <c r="AV182" s="129" t="s">
        <v>41</v>
      </c>
    </row>
    <row r="183" spans="19:48">
      <c r="AK183" s="129" t="s">
        <v>36</v>
      </c>
      <c r="AL183" s="129" t="s">
        <v>17</v>
      </c>
      <c r="AM183" s="129" t="s">
        <v>2</v>
      </c>
      <c r="AN183" s="129" t="s">
        <v>5</v>
      </c>
      <c r="AO183" s="233" t="s">
        <v>52</v>
      </c>
      <c r="AP183" s="129" t="s">
        <v>2</v>
      </c>
      <c r="AQ183" s="129" t="s">
        <v>17</v>
      </c>
      <c r="AR183" s="233" t="s">
        <v>52</v>
      </c>
      <c r="AS183" s="129" t="s">
        <v>53</v>
      </c>
      <c r="AT183" s="129" t="s">
        <v>15</v>
      </c>
      <c r="AU183" s="129" t="s">
        <v>38</v>
      </c>
      <c r="AV183" s="129" t="s">
        <v>22</v>
      </c>
    </row>
    <row r="184" spans="19:48">
      <c r="AK184" s="129" t="s">
        <v>30</v>
      </c>
      <c r="AL184" s="129" t="s">
        <v>54</v>
      </c>
      <c r="AM184" s="129" t="s">
        <v>37</v>
      </c>
      <c r="AN184" s="129" t="s">
        <v>6</v>
      </c>
      <c r="AO184" s="129" t="s">
        <v>25</v>
      </c>
      <c r="AP184" s="129" t="s">
        <v>22</v>
      </c>
      <c r="AQ184" s="129" t="s">
        <v>38</v>
      </c>
      <c r="AR184" s="129" t="s">
        <v>30</v>
      </c>
      <c r="AS184" s="129" t="s">
        <v>2</v>
      </c>
      <c r="AT184" s="129" t="s">
        <v>6</v>
      </c>
      <c r="AU184" s="129" t="s">
        <v>26</v>
      </c>
      <c r="AV184" s="129" t="s">
        <v>38</v>
      </c>
    </row>
    <row r="185" spans="19:48">
      <c r="AK185" s="129" t="s">
        <v>43</v>
      </c>
      <c r="AL185" s="129" t="s">
        <v>36</v>
      </c>
      <c r="AM185" s="129" t="s">
        <v>24</v>
      </c>
      <c r="AN185" s="129" t="s">
        <v>37</v>
      </c>
      <c r="AO185" s="129" t="s">
        <v>54</v>
      </c>
      <c r="AP185" s="129" t="s">
        <v>5</v>
      </c>
      <c r="AQ185" s="129" t="s">
        <v>6</v>
      </c>
      <c r="AR185" s="129" t="s">
        <v>26</v>
      </c>
      <c r="AS185" s="129" t="s">
        <v>38</v>
      </c>
      <c r="AT185" s="129" t="s">
        <v>26</v>
      </c>
      <c r="AU185" s="129" t="s">
        <v>15</v>
      </c>
      <c r="AV185" s="129" t="s">
        <v>26</v>
      </c>
    </row>
    <row r="186" spans="19:48">
      <c r="AM186" s="129" t="s">
        <v>36</v>
      </c>
      <c r="AN186" s="129" t="s">
        <v>43</v>
      </c>
      <c r="AO186" s="129" t="s">
        <v>37</v>
      </c>
      <c r="AP186" s="129" t="s">
        <v>37</v>
      </c>
      <c r="AQ186" s="129" t="s">
        <v>37</v>
      </c>
      <c r="AR186" s="129" t="s">
        <v>2</v>
      </c>
      <c r="AS186" s="129" t="s">
        <v>16</v>
      </c>
      <c r="AT186" s="129" t="s">
        <v>38</v>
      </c>
      <c r="AU186" s="129" t="s">
        <v>22</v>
      </c>
      <c r="AV186" s="129" t="s">
        <v>43</v>
      </c>
    </row>
    <row r="187" spans="19:48">
      <c r="AM187" s="129" t="s">
        <v>43</v>
      </c>
      <c r="AO187" s="129" t="s">
        <v>40</v>
      </c>
      <c r="AP187" s="129" t="s">
        <v>38</v>
      </c>
      <c r="AQ187" s="129" t="s">
        <v>15</v>
      </c>
      <c r="AR187" s="129" t="s">
        <v>43</v>
      </c>
      <c r="AS187" s="129" t="s">
        <v>30</v>
      </c>
      <c r="AT187" s="129" t="s">
        <v>5</v>
      </c>
      <c r="AU187" s="129" t="s">
        <v>14</v>
      </c>
      <c r="AV187" s="129" t="s">
        <v>54</v>
      </c>
    </row>
    <row r="188" spans="19:48">
      <c r="AP188" s="129" t="s">
        <v>43</v>
      </c>
      <c r="AQ188" s="233" t="s">
        <v>52</v>
      </c>
      <c r="AR188" s="201"/>
      <c r="AS188" s="129" t="s">
        <v>43</v>
      </c>
      <c r="AT188" s="129" t="s">
        <v>0</v>
      </c>
      <c r="AU188" s="129" t="s">
        <v>17</v>
      </c>
      <c r="AV188" s="233" t="s">
        <v>52</v>
      </c>
    </row>
    <row r="189" spans="19:48">
      <c r="AQ189" s="129" t="s">
        <v>28</v>
      </c>
      <c r="AR189" s="201"/>
      <c r="AT189" s="129" t="s">
        <v>43</v>
      </c>
      <c r="AU189" s="129" t="s">
        <v>43</v>
      </c>
      <c r="AV189" s="129" t="s">
        <v>53</v>
      </c>
    </row>
    <row r="190" spans="19:48">
      <c r="AQ190" s="129" t="s">
        <v>43</v>
      </c>
      <c r="AR190" s="201"/>
    </row>
    <row r="192" spans="19:48">
      <c r="AI192" t="s">
        <v>409</v>
      </c>
      <c r="AJ192">
        <v>9</v>
      </c>
      <c r="AK192">
        <v>43</v>
      </c>
      <c r="AL192">
        <v>29</v>
      </c>
      <c r="AM192">
        <v>32</v>
      </c>
      <c r="AN192">
        <v>22</v>
      </c>
      <c r="AO192">
        <v>33</v>
      </c>
      <c r="AP192">
        <v>38</v>
      </c>
      <c r="AQ192">
        <v>27</v>
      </c>
      <c r="AR192">
        <v>29</v>
      </c>
      <c r="AS192">
        <v>40</v>
      </c>
      <c r="AT192">
        <v>38</v>
      </c>
      <c r="AU192">
        <v>41</v>
      </c>
      <c r="AV192">
        <v>39</v>
      </c>
    </row>
    <row r="193" spans="34:49">
      <c r="AH193" s="284"/>
      <c r="AI193" s="280" t="s">
        <v>410</v>
      </c>
      <c r="AJ193" s="280">
        <v>1.1902539370338316</v>
      </c>
      <c r="AK193" s="281">
        <v>1.3154709639150803</v>
      </c>
      <c r="AL193" s="280">
        <v>1.4033513346637461</v>
      </c>
      <c r="AM193" s="281">
        <v>1.407118469001565</v>
      </c>
      <c r="AN193" s="280">
        <v>1.4893702346665558</v>
      </c>
      <c r="AO193" s="281">
        <v>1.5808284060572149</v>
      </c>
      <c r="AP193" s="280">
        <v>1.5185206841274352</v>
      </c>
      <c r="AQ193" s="281">
        <v>1.5892823112595096</v>
      </c>
      <c r="AR193" s="280">
        <v>1.6970307493963448</v>
      </c>
      <c r="AS193" s="282">
        <v>1.6872642303178245</v>
      </c>
      <c r="AT193" s="283">
        <v>1.7466429826473946</v>
      </c>
      <c r="AU193" s="282">
        <v>1.7522618271491788</v>
      </c>
      <c r="AV193" s="283">
        <v>1.6779977762095615</v>
      </c>
    </row>
    <row r="201" spans="34:49" ht="13.95" customHeight="1">
      <c r="AK201" s="287">
        <v>8</v>
      </c>
      <c r="AM201" s="288" t="s">
        <v>421</v>
      </c>
    </row>
    <row r="202" spans="34:49" ht="12" customHeight="1"/>
    <row r="203" spans="34:49" ht="18" customHeight="1">
      <c r="AI203" s="280"/>
      <c r="AK203" s="291" t="s">
        <v>429</v>
      </c>
      <c r="AN203" s="289" t="s">
        <v>428</v>
      </c>
    </row>
    <row r="204" spans="34:49" ht="13.95" customHeight="1"/>
    <row r="205" spans="34:49" ht="13.95" customHeight="1">
      <c r="AI205" s="140"/>
      <c r="AJ205" s="140">
        <v>2007</v>
      </c>
      <c r="AK205" s="140">
        <v>2008</v>
      </c>
      <c r="AL205" s="140">
        <v>2009</v>
      </c>
      <c r="AM205" s="140">
        <v>2010</v>
      </c>
      <c r="AN205" s="140">
        <v>2011</v>
      </c>
      <c r="AO205" s="140">
        <v>2012</v>
      </c>
      <c r="AP205" s="140">
        <v>2013</v>
      </c>
      <c r="AQ205" s="140">
        <v>2014</v>
      </c>
      <c r="AR205" s="140">
        <v>2015</v>
      </c>
      <c r="AS205" s="140">
        <v>2016</v>
      </c>
      <c r="AT205" s="220">
        <v>2017</v>
      </c>
      <c r="AU205" s="140">
        <v>2018</v>
      </c>
      <c r="AV205" s="140">
        <v>2019</v>
      </c>
      <c r="AW205" t="s">
        <v>59</v>
      </c>
    </row>
    <row r="206" spans="34:49" ht="13.95" customHeight="1">
      <c r="AT206" s="221" t="s">
        <v>8</v>
      </c>
      <c r="AU206" s="221" t="s">
        <v>8</v>
      </c>
    </row>
    <row r="207" spans="34:49" ht="13.95" customHeight="1">
      <c r="AT207" s="221" t="s">
        <v>54</v>
      </c>
      <c r="AU207" s="221" t="s">
        <v>8</v>
      </c>
    </row>
    <row r="208" spans="34:49" ht="13.95" customHeight="1">
      <c r="AT208" s="221" t="s">
        <v>36</v>
      </c>
      <c r="AU208" s="221" t="s">
        <v>54</v>
      </c>
    </row>
    <row r="209" spans="36:49" ht="13.95" customHeight="1">
      <c r="AT209" s="221" t="s">
        <v>11</v>
      </c>
      <c r="AU209" s="221" t="s">
        <v>45</v>
      </c>
      <c r="AV209" s="221" t="s">
        <v>8</v>
      </c>
      <c r="AW209" s="120" t="s">
        <v>189</v>
      </c>
    </row>
    <row r="210" spans="36:49" ht="13.95" customHeight="1">
      <c r="AT210" s="221" t="s">
        <v>27</v>
      </c>
      <c r="AU210" s="221" t="s">
        <v>18</v>
      </c>
      <c r="AV210" s="221" t="s">
        <v>40</v>
      </c>
    </row>
    <row r="211" spans="36:49" ht="13.95" customHeight="1">
      <c r="AQ211" s="221" t="s">
        <v>8</v>
      </c>
      <c r="AT211" s="221" t="s">
        <v>20</v>
      </c>
      <c r="AU211" s="221" t="s">
        <v>11</v>
      </c>
      <c r="AV211" s="221" t="s">
        <v>45</v>
      </c>
    </row>
    <row r="212" spans="36:49" ht="13.95" customHeight="1">
      <c r="AQ212" s="221" t="s">
        <v>23</v>
      </c>
      <c r="AR212" s="221" t="s">
        <v>8</v>
      </c>
      <c r="AS212" s="221" t="s">
        <v>8</v>
      </c>
      <c r="AT212" s="222" t="s">
        <v>33</v>
      </c>
      <c r="AU212" s="221" t="s">
        <v>33</v>
      </c>
      <c r="AV212" s="221" t="s">
        <v>20</v>
      </c>
    </row>
    <row r="213" spans="36:49" ht="13.95" customHeight="1">
      <c r="AO213" s="221" t="s">
        <v>9</v>
      </c>
      <c r="AQ213" s="221" t="s">
        <v>36</v>
      </c>
      <c r="AR213" s="221" t="s">
        <v>9</v>
      </c>
      <c r="AS213" s="221" t="s">
        <v>54</v>
      </c>
      <c r="AT213" s="222" t="s">
        <v>3</v>
      </c>
      <c r="AU213" s="221" t="s">
        <v>4</v>
      </c>
      <c r="AV213" s="221" t="s">
        <v>4</v>
      </c>
    </row>
    <row r="214" spans="36:49" ht="13.95" customHeight="1">
      <c r="AO214" s="221" t="s">
        <v>8</v>
      </c>
      <c r="AQ214" s="221" t="s">
        <v>54</v>
      </c>
      <c r="AR214" s="221" t="s">
        <v>4</v>
      </c>
      <c r="AS214" s="221" t="s">
        <v>45</v>
      </c>
      <c r="AT214" s="222" t="s">
        <v>1</v>
      </c>
      <c r="AU214" s="222" t="s">
        <v>20</v>
      </c>
      <c r="AV214" s="222" t="s">
        <v>36</v>
      </c>
      <c r="AW214" s="121" t="s">
        <v>190</v>
      </c>
    </row>
    <row r="215" spans="36:49" ht="13.95" customHeight="1">
      <c r="AO215" s="221" t="s">
        <v>18</v>
      </c>
      <c r="AQ215" s="221" t="s">
        <v>18</v>
      </c>
      <c r="AR215" s="221" t="s">
        <v>33</v>
      </c>
      <c r="AS215" s="221" t="s">
        <v>33</v>
      </c>
      <c r="AT215" s="222" t="s">
        <v>10</v>
      </c>
      <c r="AU215" s="222" t="s">
        <v>12</v>
      </c>
      <c r="AV215" s="222" t="s">
        <v>1</v>
      </c>
    </row>
    <row r="216" spans="36:49" ht="13.95" customHeight="1">
      <c r="AO216" s="221" t="s">
        <v>45</v>
      </c>
      <c r="AP216" s="221" t="s">
        <v>8</v>
      </c>
      <c r="AQ216" s="222" t="s">
        <v>45</v>
      </c>
      <c r="AR216" s="221" t="s">
        <v>45</v>
      </c>
      <c r="AS216" s="221" t="s">
        <v>18</v>
      </c>
      <c r="AT216" s="222" t="s">
        <v>9</v>
      </c>
      <c r="AU216" s="222" t="s">
        <v>23</v>
      </c>
      <c r="AV216" s="222" t="s">
        <v>9</v>
      </c>
    </row>
    <row r="217" spans="36:49" ht="13.95" customHeight="1">
      <c r="AO217" s="221" t="s">
        <v>27</v>
      </c>
      <c r="AP217" s="221" t="s">
        <v>9</v>
      </c>
      <c r="AQ217" s="222" t="s">
        <v>33</v>
      </c>
      <c r="AR217" s="221" t="s">
        <v>16</v>
      </c>
      <c r="AS217" s="221" t="s">
        <v>1</v>
      </c>
      <c r="AT217" s="222" t="s">
        <v>4</v>
      </c>
      <c r="AU217" s="222" t="s">
        <v>1</v>
      </c>
      <c r="AV217" s="222" t="s">
        <v>10</v>
      </c>
    </row>
    <row r="218" spans="36:49" ht="13.95" customHeight="1">
      <c r="AN218" s="221" t="s">
        <v>27</v>
      </c>
      <c r="AO218" s="221" t="s">
        <v>20</v>
      </c>
      <c r="AP218" s="221" t="s">
        <v>20</v>
      </c>
      <c r="AQ218" s="222" t="s">
        <v>20</v>
      </c>
      <c r="AR218" s="221" t="s">
        <v>18</v>
      </c>
      <c r="AS218" s="222" t="s">
        <v>36</v>
      </c>
      <c r="AT218" s="222" t="s">
        <v>18</v>
      </c>
      <c r="AU218" s="222" t="s">
        <v>2</v>
      </c>
      <c r="AV218" s="222" t="s">
        <v>33</v>
      </c>
    </row>
    <row r="219" spans="36:49" ht="13.95" customHeight="1">
      <c r="AN219" s="221" t="s">
        <v>8</v>
      </c>
      <c r="AO219" s="222" t="s">
        <v>13</v>
      </c>
      <c r="AP219" s="221" t="s">
        <v>4</v>
      </c>
      <c r="AQ219" s="222" t="s">
        <v>22</v>
      </c>
      <c r="AR219" s="221" t="s">
        <v>27</v>
      </c>
      <c r="AS219" s="238" t="s">
        <v>52</v>
      </c>
      <c r="AT219" s="222" t="s">
        <v>40</v>
      </c>
      <c r="AU219" s="222" t="s">
        <v>3</v>
      </c>
      <c r="AV219" s="222" t="s">
        <v>11</v>
      </c>
    </row>
    <row r="220" spans="36:49" ht="13.95" customHeight="1">
      <c r="AL220" s="221" t="s">
        <v>8</v>
      </c>
      <c r="AN220" s="221" t="s">
        <v>9</v>
      </c>
      <c r="AO220" s="222" t="s">
        <v>36</v>
      </c>
      <c r="AP220" s="222" t="s">
        <v>39</v>
      </c>
      <c r="AQ220" s="222" t="s">
        <v>42</v>
      </c>
      <c r="AR220" s="221" t="s">
        <v>25</v>
      </c>
      <c r="AS220" s="222" t="s">
        <v>23</v>
      </c>
      <c r="AT220" s="224" t="s">
        <v>39</v>
      </c>
      <c r="AU220" s="222" t="s">
        <v>10</v>
      </c>
      <c r="AV220" s="222" t="s">
        <v>35</v>
      </c>
    </row>
    <row r="221" spans="36:49" ht="13.95" customHeight="1">
      <c r="AL221" s="221" t="s">
        <v>18</v>
      </c>
      <c r="AM221" s="221" t="s">
        <v>8</v>
      </c>
      <c r="AN221" s="221" t="s">
        <v>18</v>
      </c>
      <c r="AO221" s="222" t="s">
        <v>30</v>
      </c>
      <c r="AP221" s="222" t="s">
        <v>33</v>
      </c>
      <c r="AQ221" s="222" t="s">
        <v>123</v>
      </c>
      <c r="AR221" s="222" t="s">
        <v>36</v>
      </c>
      <c r="AS221" s="222" t="s">
        <v>4</v>
      </c>
      <c r="AT221" s="224" t="s">
        <v>23</v>
      </c>
      <c r="AU221" s="222" t="s">
        <v>31</v>
      </c>
      <c r="AV221" s="222" t="s">
        <v>3</v>
      </c>
    </row>
    <row r="222" spans="36:49" ht="13.95" customHeight="1">
      <c r="AK222" s="221" t="s">
        <v>8</v>
      </c>
      <c r="AL222" s="221" t="s">
        <v>45</v>
      </c>
      <c r="AM222" s="221" t="s">
        <v>27</v>
      </c>
      <c r="AN222" s="221" t="s">
        <v>22</v>
      </c>
      <c r="AO222" s="222" t="s">
        <v>0</v>
      </c>
      <c r="AP222" s="222" t="s">
        <v>36</v>
      </c>
      <c r="AQ222" s="222" t="s">
        <v>3</v>
      </c>
      <c r="AR222" s="222" t="s">
        <v>3</v>
      </c>
      <c r="AS222" s="222" t="s">
        <v>35</v>
      </c>
      <c r="AT222" s="224" t="s">
        <v>45</v>
      </c>
      <c r="AU222" s="222" t="s">
        <v>42</v>
      </c>
      <c r="AV222" s="222" t="s">
        <v>23</v>
      </c>
    </row>
    <row r="223" spans="36:49" ht="13.95" customHeight="1">
      <c r="AK223" s="221" t="s">
        <v>45</v>
      </c>
      <c r="AL223" s="221" t="s">
        <v>27</v>
      </c>
      <c r="AM223" s="221" t="s">
        <v>45</v>
      </c>
      <c r="AN223" s="221" t="s">
        <v>45</v>
      </c>
      <c r="AO223" s="222" t="s">
        <v>53</v>
      </c>
      <c r="AP223" s="222" t="s">
        <v>18</v>
      </c>
      <c r="AQ223" s="222" t="s">
        <v>16</v>
      </c>
      <c r="AR223" s="222" t="s">
        <v>1</v>
      </c>
      <c r="AS223" s="222" t="s">
        <v>3</v>
      </c>
      <c r="AT223" s="224" t="s">
        <v>31</v>
      </c>
      <c r="AU223" s="224" t="s">
        <v>16</v>
      </c>
      <c r="AV223" s="222" t="s">
        <v>18</v>
      </c>
    </row>
    <row r="224" spans="36:49" ht="13.95" customHeight="1">
      <c r="AJ224" s="221" t="s">
        <v>8</v>
      </c>
      <c r="AK224" s="221" t="s">
        <v>18</v>
      </c>
      <c r="AL224" s="222" t="s">
        <v>22</v>
      </c>
      <c r="AM224" s="221" t="s">
        <v>18</v>
      </c>
      <c r="AN224" s="222" t="s">
        <v>23</v>
      </c>
      <c r="AO224" s="224" t="s">
        <v>3</v>
      </c>
      <c r="AP224" s="222" t="s">
        <v>13</v>
      </c>
      <c r="AQ224" s="222" t="s">
        <v>39</v>
      </c>
      <c r="AR224" s="222" t="s">
        <v>23</v>
      </c>
      <c r="AS224" s="222" t="s">
        <v>42</v>
      </c>
      <c r="AT224" s="224" t="s">
        <v>12</v>
      </c>
      <c r="AU224" s="224" t="s">
        <v>35</v>
      </c>
      <c r="AV224" s="224" t="s">
        <v>29</v>
      </c>
      <c r="AW224" s="122" t="s">
        <v>191</v>
      </c>
    </row>
    <row r="225" spans="36:49" ht="13.95" customHeight="1">
      <c r="AJ225" s="221" t="s">
        <v>25</v>
      </c>
      <c r="AK225" s="221" t="s">
        <v>33</v>
      </c>
      <c r="AL225" s="224" t="s">
        <v>123</v>
      </c>
      <c r="AM225" s="222" t="s">
        <v>30</v>
      </c>
      <c r="AN225" s="222" t="s">
        <v>20</v>
      </c>
      <c r="AO225" s="224" t="s">
        <v>39</v>
      </c>
      <c r="AP225" s="224" t="s">
        <v>123</v>
      </c>
      <c r="AQ225" s="222" t="s">
        <v>11</v>
      </c>
      <c r="AR225" s="222" t="s">
        <v>5</v>
      </c>
      <c r="AS225" s="222" t="s">
        <v>39</v>
      </c>
      <c r="AT225" s="224" t="s">
        <v>22</v>
      </c>
      <c r="AU225" s="224" t="s">
        <v>44</v>
      </c>
      <c r="AV225" s="224" t="s">
        <v>42</v>
      </c>
    </row>
    <row r="226" spans="36:49" ht="13.95" customHeight="1">
      <c r="AJ226" s="221" t="s">
        <v>18</v>
      </c>
      <c r="AK226" s="222" t="s">
        <v>5</v>
      </c>
      <c r="AL226" s="224" t="s">
        <v>4</v>
      </c>
      <c r="AM226" s="222" t="s">
        <v>22</v>
      </c>
      <c r="AN226" s="222" t="s">
        <v>4</v>
      </c>
      <c r="AO226" s="224" t="s">
        <v>33</v>
      </c>
      <c r="AP226" s="224" t="s">
        <v>29</v>
      </c>
      <c r="AQ226" s="224" t="s">
        <v>4</v>
      </c>
      <c r="AR226" s="222" t="s">
        <v>44</v>
      </c>
      <c r="AS226" s="222" t="s">
        <v>10</v>
      </c>
      <c r="AT226" s="224" t="s">
        <v>7</v>
      </c>
      <c r="AU226" s="224" t="s">
        <v>40</v>
      </c>
      <c r="AV226" s="224" t="s">
        <v>39</v>
      </c>
    </row>
    <row r="227" spans="36:49" ht="13.95" customHeight="1">
      <c r="AJ227" s="221" t="s">
        <v>45</v>
      </c>
      <c r="AK227" s="222" t="s">
        <v>27</v>
      </c>
      <c r="AL227" s="224" t="s">
        <v>9</v>
      </c>
      <c r="AM227" s="224" t="s">
        <v>53</v>
      </c>
      <c r="AN227" s="222" t="s">
        <v>39</v>
      </c>
      <c r="AO227" s="224" t="s">
        <v>16</v>
      </c>
      <c r="AP227" s="224" t="s">
        <v>11</v>
      </c>
      <c r="AQ227" s="224" t="s">
        <v>9</v>
      </c>
      <c r="AR227" s="224" t="s">
        <v>35</v>
      </c>
      <c r="AS227" s="222" t="s">
        <v>32</v>
      </c>
      <c r="AT227" s="224" t="s">
        <v>24</v>
      </c>
      <c r="AU227" s="256" t="s">
        <v>52</v>
      </c>
      <c r="AV227" s="224" t="s">
        <v>31</v>
      </c>
    </row>
    <row r="228" spans="36:49" ht="13.95" customHeight="1">
      <c r="AJ228" s="222" t="s">
        <v>32</v>
      </c>
      <c r="AK228" s="222" t="s">
        <v>12</v>
      </c>
      <c r="AL228" s="224" t="s">
        <v>53</v>
      </c>
      <c r="AM228" s="224" t="s">
        <v>9</v>
      </c>
      <c r="AN228" s="224" t="s">
        <v>11</v>
      </c>
      <c r="AO228" s="224" t="s">
        <v>42</v>
      </c>
      <c r="AP228" s="224" t="s">
        <v>3</v>
      </c>
      <c r="AQ228" s="224" t="s">
        <v>1</v>
      </c>
      <c r="AR228" s="224" t="s">
        <v>39</v>
      </c>
      <c r="AS228" s="224" t="s">
        <v>44</v>
      </c>
      <c r="AT228" s="224" t="s">
        <v>30</v>
      </c>
      <c r="AU228" s="224" t="s">
        <v>30</v>
      </c>
      <c r="AV228" s="224" t="s">
        <v>37</v>
      </c>
    </row>
    <row r="229" spans="36:49" ht="13.95" customHeight="1">
      <c r="AJ229" s="224" t="s">
        <v>40</v>
      </c>
      <c r="AK229" s="222" t="s">
        <v>53</v>
      </c>
      <c r="AL229" s="224" t="s">
        <v>20</v>
      </c>
      <c r="AM229" s="224" t="s">
        <v>0</v>
      </c>
      <c r="AN229" s="224" t="s">
        <v>33</v>
      </c>
      <c r="AO229" s="224" t="s">
        <v>1</v>
      </c>
      <c r="AP229" s="224" t="s">
        <v>42</v>
      </c>
      <c r="AQ229" s="224" t="s">
        <v>30</v>
      </c>
      <c r="AR229" s="224" t="s">
        <v>42</v>
      </c>
      <c r="AS229" s="224" t="s">
        <v>27</v>
      </c>
      <c r="AT229" s="224" t="s">
        <v>35</v>
      </c>
      <c r="AU229" s="224" t="s">
        <v>29</v>
      </c>
      <c r="AV229" s="224" t="s">
        <v>25</v>
      </c>
    </row>
    <row r="230" spans="36:49" ht="13.95" customHeight="1">
      <c r="AJ230" s="224" t="s">
        <v>53</v>
      </c>
      <c r="AK230" s="224" t="s">
        <v>25</v>
      </c>
      <c r="AL230" s="224" t="s">
        <v>3</v>
      </c>
      <c r="AM230" s="224" t="s">
        <v>3</v>
      </c>
      <c r="AN230" s="224" t="s">
        <v>32</v>
      </c>
      <c r="AO230" s="224" t="s">
        <v>7</v>
      </c>
      <c r="AP230" s="224" t="s">
        <v>23</v>
      </c>
      <c r="AQ230" s="224" t="s">
        <v>44</v>
      </c>
      <c r="AR230" s="224" t="s">
        <v>22</v>
      </c>
      <c r="AS230" s="224" t="s">
        <v>14</v>
      </c>
      <c r="AT230" s="224" t="s">
        <v>42</v>
      </c>
      <c r="AU230" s="224" t="s">
        <v>53</v>
      </c>
      <c r="AV230" s="224" t="s">
        <v>13</v>
      </c>
    </row>
    <row r="231" spans="36:49" ht="13.95" customHeight="1">
      <c r="AJ231" s="224" t="s">
        <v>23</v>
      </c>
      <c r="AK231" s="224" t="s">
        <v>17</v>
      </c>
      <c r="AL231" s="224" t="s">
        <v>0</v>
      </c>
      <c r="AM231" s="224" t="s">
        <v>123</v>
      </c>
      <c r="AN231" s="224" t="s">
        <v>3</v>
      </c>
      <c r="AO231" s="224" t="s">
        <v>123</v>
      </c>
      <c r="AP231" s="224" t="s">
        <v>0</v>
      </c>
      <c r="AQ231" s="224" t="s">
        <v>29</v>
      </c>
      <c r="AR231" s="224" t="s">
        <v>10</v>
      </c>
      <c r="AS231" s="224" t="s">
        <v>12</v>
      </c>
      <c r="AT231" s="224" t="s">
        <v>44</v>
      </c>
      <c r="AU231" s="224" t="s">
        <v>39</v>
      </c>
      <c r="AV231" s="224" t="s">
        <v>2</v>
      </c>
    </row>
    <row r="232" spans="36:49" ht="13.95" customHeight="1">
      <c r="AJ232" s="261" t="s">
        <v>21</v>
      </c>
      <c r="AK232" s="223" t="s">
        <v>0</v>
      </c>
      <c r="AL232" s="223" t="s">
        <v>32</v>
      </c>
      <c r="AM232" s="223" t="s">
        <v>4</v>
      </c>
      <c r="AN232" s="223" t="s">
        <v>16</v>
      </c>
      <c r="AO232" s="223" t="s">
        <v>5</v>
      </c>
      <c r="AP232" s="223" t="s">
        <v>12</v>
      </c>
      <c r="AQ232" s="223" t="s">
        <v>13</v>
      </c>
      <c r="AR232" s="223" t="s">
        <v>0</v>
      </c>
      <c r="AS232" s="223" t="s">
        <v>0</v>
      </c>
      <c r="AT232" s="223" t="s">
        <v>2</v>
      </c>
      <c r="AU232" s="223" t="s">
        <v>13</v>
      </c>
      <c r="AV232" s="223" t="s">
        <v>15</v>
      </c>
    </row>
    <row r="233" spans="36:49" ht="13.95" customHeight="1">
      <c r="AJ233" s="225" t="s">
        <v>0</v>
      </c>
      <c r="AK233" s="223" t="s">
        <v>123</v>
      </c>
      <c r="AL233" s="223" t="s">
        <v>33</v>
      </c>
      <c r="AM233" s="223" t="s">
        <v>13</v>
      </c>
      <c r="AN233" s="223" t="s">
        <v>1</v>
      </c>
      <c r="AO233" s="223" t="s">
        <v>11</v>
      </c>
      <c r="AP233" s="223" t="s">
        <v>44</v>
      </c>
      <c r="AQ233" s="223" t="s">
        <v>0</v>
      </c>
      <c r="AR233" s="223" t="s">
        <v>12</v>
      </c>
      <c r="AS233" s="223" t="s">
        <v>29</v>
      </c>
      <c r="AT233" s="223" t="s">
        <v>16</v>
      </c>
      <c r="AU233" s="223" t="s">
        <v>0</v>
      </c>
      <c r="AV233" s="223" t="s">
        <v>0</v>
      </c>
    </row>
    <row r="234" spans="36:49" ht="13.95" customHeight="1">
      <c r="AJ234" s="225" t="s">
        <v>4</v>
      </c>
      <c r="AK234" s="223" t="s">
        <v>23</v>
      </c>
      <c r="AL234" s="223" t="s">
        <v>12</v>
      </c>
      <c r="AM234" s="223" t="s">
        <v>23</v>
      </c>
      <c r="AN234" s="223" t="s">
        <v>123</v>
      </c>
      <c r="AO234" s="223" t="s">
        <v>44</v>
      </c>
      <c r="AP234" s="223" t="s">
        <v>35</v>
      </c>
      <c r="AQ234" s="223" t="s">
        <v>12</v>
      </c>
      <c r="AR234" s="223" t="s">
        <v>32</v>
      </c>
      <c r="AS234" s="223" t="s">
        <v>13</v>
      </c>
      <c r="AT234" s="223" t="s">
        <v>32</v>
      </c>
      <c r="AU234" s="223" t="s">
        <v>9</v>
      </c>
      <c r="AV234" s="260" t="s">
        <v>50</v>
      </c>
    </row>
    <row r="235" spans="36:49" ht="13.95" customHeight="1">
      <c r="AJ235" s="225" t="s">
        <v>33</v>
      </c>
      <c r="AK235" s="223" t="s">
        <v>4</v>
      </c>
      <c r="AL235" s="225" t="s">
        <v>14</v>
      </c>
      <c r="AM235" s="223" t="s">
        <v>20</v>
      </c>
      <c r="AN235" s="223" t="s">
        <v>53</v>
      </c>
      <c r="AO235" s="223" t="s">
        <v>35</v>
      </c>
      <c r="AP235" s="223" t="s">
        <v>31</v>
      </c>
      <c r="AQ235" s="223" t="s">
        <v>27</v>
      </c>
      <c r="AR235" s="223" t="s">
        <v>7</v>
      </c>
      <c r="AS235" s="223" t="s">
        <v>22</v>
      </c>
      <c r="AT235" s="223" t="s">
        <v>14</v>
      </c>
      <c r="AU235" s="260" t="s">
        <v>50</v>
      </c>
      <c r="AV235" s="223" t="s">
        <v>44</v>
      </c>
      <c r="AW235" s="124" t="s">
        <v>192</v>
      </c>
    </row>
    <row r="236" spans="36:49" ht="13.95" customHeight="1">
      <c r="AJ236" s="225" t="s">
        <v>123</v>
      </c>
      <c r="AK236" s="225" t="s">
        <v>42</v>
      </c>
      <c r="AL236" s="225" t="s">
        <v>23</v>
      </c>
      <c r="AM236" s="223" t="s">
        <v>1</v>
      </c>
      <c r="AN236" s="223" t="s">
        <v>0</v>
      </c>
      <c r="AO236" s="223" t="s">
        <v>41</v>
      </c>
      <c r="AP236" s="223" t="s">
        <v>7</v>
      </c>
      <c r="AQ236" s="223" t="s">
        <v>24</v>
      </c>
      <c r="AR236" s="260" t="s">
        <v>50</v>
      </c>
      <c r="AS236" s="223" t="s">
        <v>7</v>
      </c>
      <c r="AT236" s="217" t="s">
        <v>50</v>
      </c>
      <c r="AU236" s="223" t="s">
        <v>27</v>
      </c>
      <c r="AV236" s="223" t="s">
        <v>32</v>
      </c>
    </row>
    <row r="237" spans="36:49" ht="13.95" customHeight="1">
      <c r="AJ237" s="225" t="s">
        <v>42</v>
      </c>
      <c r="AK237" s="225" t="s">
        <v>11</v>
      </c>
      <c r="AL237" s="225" t="s">
        <v>29</v>
      </c>
      <c r="AM237" s="223" t="s">
        <v>7</v>
      </c>
      <c r="AN237" s="223" t="s">
        <v>29</v>
      </c>
      <c r="AO237" s="225" t="s">
        <v>29</v>
      </c>
      <c r="AP237" s="223" t="s">
        <v>53</v>
      </c>
      <c r="AQ237" s="261" t="s">
        <v>21</v>
      </c>
      <c r="AR237" s="223" t="s">
        <v>14</v>
      </c>
      <c r="AS237" s="260" t="s">
        <v>50</v>
      </c>
      <c r="AT237" s="223" t="s">
        <v>37</v>
      </c>
      <c r="AU237" s="223" t="s">
        <v>28</v>
      </c>
      <c r="AV237" s="223" t="s">
        <v>19</v>
      </c>
    </row>
    <row r="238" spans="36:49" ht="13.95" customHeight="1">
      <c r="AJ238" s="225" t="s">
        <v>11</v>
      </c>
      <c r="AK238" s="225" t="s">
        <v>9</v>
      </c>
      <c r="AL238" s="225" t="s">
        <v>25</v>
      </c>
      <c r="AM238" s="223" t="s">
        <v>12</v>
      </c>
      <c r="AN238" s="223" t="s">
        <v>13</v>
      </c>
      <c r="AO238" s="258" t="s">
        <v>50</v>
      </c>
      <c r="AP238" s="223" t="s">
        <v>40</v>
      </c>
      <c r="AQ238" s="223" t="s">
        <v>53</v>
      </c>
      <c r="AR238" s="223" t="s">
        <v>41</v>
      </c>
      <c r="AS238" s="223" t="s">
        <v>25</v>
      </c>
      <c r="AT238" s="223" t="s">
        <v>25</v>
      </c>
      <c r="AU238" s="223" t="s">
        <v>7</v>
      </c>
      <c r="AV238" s="223" t="s">
        <v>24</v>
      </c>
    </row>
    <row r="239" spans="36:49" ht="13.95" customHeight="1">
      <c r="AJ239" s="225" t="s">
        <v>12</v>
      </c>
      <c r="AK239" s="225" t="s">
        <v>20</v>
      </c>
      <c r="AL239" s="225" t="s">
        <v>11</v>
      </c>
      <c r="AM239" s="223" t="s">
        <v>29</v>
      </c>
      <c r="AN239" s="261" t="s">
        <v>21</v>
      </c>
      <c r="AO239" s="225" t="s">
        <v>31</v>
      </c>
      <c r="AP239" s="225" t="s">
        <v>16</v>
      </c>
      <c r="AQ239" s="223" t="s">
        <v>10</v>
      </c>
      <c r="AR239" s="223" t="s">
        <v>29</v>
      </c>
      <c r="AS239" s="225" t="s">
        <v>37</v>
      </c>
      <c r="AT239" s="223" t="s">
        <v>34</v>
      </c>
      <c r="AU239" s="223" t="s">
        <v>24</v>
      </c>
      <c r="AV239" s="225" t="s">
        <v>12</v>
      </c>
      <c r="AW239" s="123" t="s">
        <v>193</v>
      </c>
    </row>
    <row r="240" spans="36:49" ht="13.95" customHeight="1">
      <c r="AJ240" s="225" t="s">
        <v>1</v>
      </c>
      <c r="AK240" s="225" t="s">
        <v>32</v>
      </c>
      <c r="AL240" s="225" t="s">
        <v>7</v>
      </c>
      <c r="AM240" s="223" t="s">
        <v>33</v>
      </c>
      <c r="AN240" s="225" t="s">
        <v>31</v>
      </c>
      <c r="AO240" s="225" t="s">
        <v>34</v>
      </c>
      <c r="AP240" s="225" t="s">
        <v>27</v>
      </c>
      <c r="AQ240" s="258" t="s">
        <v>50</v>
      </c>
      <c r="AR240" s="261" t="s">
        <v>21</v>
      </c>
      <c r="AS240" s="225" t="s">
        <v>19</v>
      </c>
      <c r="AT240" s="251" t="s">
        <v>52</v>
      </c>
      <c r="AU240" s="225" t="s">
        <v>41</v>
      </c>
      <c r="AV240" s="225" t="s">
        <v>27</v>
      </c>
    </row>
    <row r="241" spans="36:49" ht="13.95" customHeight="1">
      <c r="AJ241" s="225" t="s">
        <v>29</v>
      </c>
      <c r="AK241" s="225" t="s">
        <v>29</v>
      </c>
      <c r="AL241" s="225" t="s">
        <v>42</v>
      </c>
      <c r="AM241" s="223" t="s">
        <v>32</v>
      </c>
      <c r="AN241" s="225" t="s">
        <v>42</v>
      </c>
      <c r="AO241" s="225" t="s">
        <v>19</v>
      </c>
      <c r="AP241" s="225" t="s">
        <v>30</v>
      </c>
      <c r="AQ241" s="225" t="s">
        <v>25</v>
      </c>
      <c r="AR241" s="223" t="s">
        <v>37</v>
      </c>
      <c r="AS241" s="225" t="s">
        <v>5</v>
      </c>
      <c r="AT241" s="223" t="s">
        <v>29</v>
      </c>
      <c r="AU241" s="225" t="s">
        <v>32</v>
      </c>
      <c r="AV241" s="225" t="s">
        <v>5</v>
      </c>
    </row>
    <row r="242" spans="36:49" ht="13.95" customHeight="1">
      <c r="AJ242" s="225" t="s">
        <v>44</v>
      </c>
      <c r="AK242" s="225" t="s">
        <v>35</v>
      </c>
      <c r="AL242" s="225" t="s">
        <v>34</v>
      </c>
      <c r="AM242" s="223" t="s">
        <v>11</v>
      </c>
      <c r="AN242" s="225" t="s">
        <v>44</v>
      </c>
      <c r="AO242" s="225" t="s">
        <v>32</v>
      </c>
      <c r="AP242" s="258" t="s">
        <v>50</v>
      </c>
      <c r="AQ242" s="225" t="s">
        <v>7</v>
      </c>
      <c r="AR242" s="225" t="s">
        <v>40</v>
      </c>
      <c r="AS242" s="225" t="s">
        <v>41</v>
      </c>
      <c r="AT242" s="223" t="s">
        <v>41</v>
      </c>
      <c r="AU242" s="225" t="s">
        <v>34</v>
      </c>
      <c r="AV242" s="225" t="s">
        <v>16</v>
      </c>
    </row>
    <row r="243" spans="36:49" ht="13.95" customHeight="1">
      <c r="AJ243" s="225" t="s">
        <v>16</v>
      </c>
      <c r="AK243" s="225" t="s">
        <v>44</v>
      </c>
      <c r="AL243" s="258" t="s">
        <v>50</v>
      </c>
      <c r="AM243" s="225" t="s">
        <v>14</v>
      </c>
      <c r="AN243" s="258" t="s">
        <v>50</v>
      </c>
      <c r="AO243" s="129" t="s">
        <v>23</v>
      </c>
      <c r="AP243" s="225" t="s">
        <v>34</v>
      </c>
      <c r="AQ243" s="225" t="s">
        <v>14</v>
      </c>
      <c r="AR243" s="225" t="s">
        <v>53</v>
      </c>
      <c r="AS243" s="225" t="s">
        <v>11</v>
      </c>
      <c r="AT243" s="263" t="s">
        <v>21</v>
      </c>
      <c r="AU243" s="225" t="s">
        <v>25</v>
      </c>
      <c r="AV243" s="129" t="s">
        <v>30</v>
      </c>
      <c r="AW243" s="125" t="s">
        <v>194</v>
      </c>
    </row>
    <row r="244" spans="36:49" ht="13.95" customHeight="1">
      <c r="AJ244" s="129" t="s">
        <v>35</v>
      </c>
      <c r="AK244" s="225" t="s">
        <v>1</v>
      </c>
      <c r="AL244" s="129" t="s">
        <v>13</v>
      </c>
      <c r="AM244" s="225" t="s">
        <v>41</v>
      </c>
      <c r="AN244" s="225" t="s">
        <v>19</v>
      </c>
      <c r="AO244" s="129" t="s">
        <v>4</v>
      </c>
      <c r="AP244" s="225" t="s">
        <v>45</v>
      </c>
      <c r="AQ244" s="225" t="s">
        <v>41</v>
      </c>
      <c r="AR244" s="225" t="s">
        <v>17</v>
      </c>
      <c r="AS244" s="225" t="s">
        <v>31</v>
      </c>
      <c r="AT244" s="225" t="s">
        <v>19</v>
      </c>
      <c r="AU244" s="225" t="s">
        <v>19</v>
      </c>
      <c r="AV244" s="129" t="s">
        <v>17</v>
      </c>
    </row>
    <row r="245" spans="36:49" ht="13.95" customHeight="1">
      <c r="AJ245" s="129" t="s">
        <v>13</v>
      </c>
      <c r="AK245" s="129" t="s">
        <v>16</v>
      </c>
      <c r="AL245" s="129" t="s">
        <v>39</v>
      </c>
      <c r="AM245" s="225" t="s">
        <v>54</v>
      </c>
      <c r="AN245" s="225" t="s">
        <v>40</v>
      </c>
      <c r="AO245" s="262" t="s">
        <v>21</v>
      </c>
      <c r="AP245" s="225" t="s">
        <v>1</v>
      </c>
      <c r="AQ245" s="225" t="s">
        <v>19</v>
      </c>
      <c r="AR245" s="225" t="s">
        <v>24</v>
      </c>
      <c r="AS245" s="225" t="s">
        <v>40</v>
      </c>
      <c r="AT245" s="225" t="s">
        <v>28</v>
      </c>
      <c r="AU245" s="225" t="s">
        <v>5</v>
      </c>
      <c r="AV245" s="129" t="s">
        <v>28</v>
      </c>
    </row>
    <row r="246" spans="36:49" ht="13.95" customHeight="1">
      <c r="AJ246" s="129" t="s">
        <v>20</v>
      </c>
      <c r="AK246" s="129" t="s">
        <v>13</v>
      </c>
      <c r="AL246" s="129" t="s">
        <v>44</v>
      </c>
      <c r="AM246" s="225" t="s">
        <v>42</v>
      </c>
      <c r="AN246" s="129" t="s">
        <v>14</v>
      </c>
      <c r="AO246" s="129" t="s">
        <v>26</v>
      </c>
      <c r="AP246" s="225" t="s">
        <v>41</v>
      </c>
      <c r="AQ246" s="225" t="s">
        <v>32</v>
      </c>
      <c r="AR246" s="225" t="s">
        <v>19</v>
      </c>
      <c r="AS246" s="225" t="s">
        <v>15</v>
      </c>
      <c r="AT246" s="225" t="s">
        <v>53</v>
      </c>
      <c r="AU246" s="225" t="s">
        <v>37</v>
      </c>
      <c r="AV246" s="129" t="s">
        <v>7</v>
      </c>
    </row>
    <row r="247" spans="36:49" ht="13.95" customHeight="1">
      <c r="AJ247" s="129" t="s">
        <v>39</v>
      </c>
      <c r="AK247" s="129" t="s">
        <v>34</v>
      </c>
      <c r="AL247" s="129" t="s">
        <v>1</v>
      </c>
      <c r="AM247" s="258" t="s">
        <v>50</v>
      </c>
      <c r="AN247" s="129" t="s">
        <v>41</v>
      </c>
      <c r="AO247" s="129" t="s">
        <v>12</v>
      </c>
      <c r="AP247" s="225" t="s">
        <v>19</v>
      </c>
      <c r="AQ247" s="225" t="s">
        <v>31</v>
      </c>
      <c r="AR247" s="225" t="s">
        <v>31</v>
      </c>
      <c r="AS247" s="225" t="s">
        <v>9</v>
      </c>
      <c r="AT247" s="225" t="s">
        <v>13</v>
      </c>
      <c r="AU247" s="262" t="s">
        <v>21</v>
      </c>
      <c r="AV247" s="262" t="s">
        <v>21</v>
      </c>
    </row>
    <row r="248" spans="36:49" ht="13.95" customHeight="1">
      <c r="AJ248" s="259" t="s">
        <v>50</v>
      </c>
      <c r="AK248" s="259" t="s">
        <v>50</v>
      </c>
      <c r="AL248" s="262" t="s">
        <v>21</v>
      </c>
      <c r="AM248" s="129" t="s">
        <v>44</v>
      </c>
      <c r="AN248" s="129" t="s">
        <v>54</v>
      </c>
      <c r="AO248" s="129" t="s">
        <v>24</v>
      </c>
      <c r="AP248" s="225" t="s">
        <v>25</v>
      </c>
      <c r="AQ248" s="225" t="s">
        <v>34</v>
      </c>
      <c r="AR248" s="225" t="s">
        <v>13</v>
      </c>
      <c r="AS248" s="225" t="s">
        <v>24</v>
      </c>
      <c r="AT248" s="129" t="s">
        <v>17</v>
      </c>
      <c r="AU248" s="129" t="s">
        <v>36</v>
      </c>
      <c r="AV248" s="129" t="s">
        <v>34</v>
      </c>
    </row>
    <row r="249" spans="36:49" ht="13.95" customHeight="1">
      <c r="AJ249" s="129" t="s">
        <v>41</v>
      </c>
      <c r="AK249" s="129" t="s">
        <v>31</v>
      </c>
      <c r="AL249" s="129" t="s">
        <v>38</v>
      </c>
      <c r="AM249" s="129" t="s">
        <v>16</v>
      </c>
      <c r="AN249" s="129" t="s">
        <v>17</v>
      </c>
      <c r="AO249" s="129" t="s">
        <v>22</v>
      </c>
      <c r="AP249" s="129" t="s">
        <v>26</v>
      </c>
      <c r="AQ249" s="225" t="s">
        <v>35</v>
      </c>
      <c r="AR249" s="129" t="s">
        <v>11</v>
      </c>
      <c r="AS249" s="225" t="s">
        <v>28</v>
      </c>
      <c r="AT249" s="129" t="s">
        <v>15</v>
      </c>
      <c r="AU249" s="129" t="s">
        <v>6</v>
      </c>
      <c r="AV249" s="129" t="s">
        <v>6</v>
      </c>
    </row>
    <row r="250" spans="36:49" ht="13.95" customHeight="1">
      <c r="AJ250" s="129" t="s">
        <v>9</v>
      </c>
      <c r="AK250" s="129" t="s">
        <v>41</v>
      </c>
      <c r="AL250" s="129" t="s">
        <v>35</v>
      </c>
      <c r="AM250" s="129" t="s">
        <v>31</v>
      </c>
      <c r="AN250" s="129" t="s">
        <v>34</v>
      </c>
      <c r="AO250" s="129" t="s">
        <v>2</v>
      </c>
      <c r="AP250" s="129" t="s">
        <v>32</v>
      </c>
      <c r="AQ250" s="129" t="s">
        <v>2</v>
      </c>
      <c r="AR250" s="129" t="s">
        <v>6</v>
      </c>
      <c r="AS250" s="225" t="s">
        <v>26</v>
      </c>
      <c r="AT250" s="129" t="s">
        <v>6</v>
      </c>
      <c r="AU250" s="129" t="s">
        <v>38</v>
      </c>
      <c r="AV250" s="129" t="s">
        <v>14</v>
      </c>
    </row>
    <row r="251" spans="36:49" ht="13.95" customHeight="1">
      <c r="AJ251" s="129" t="s">
        <v>17</v>
      </c>
      <c r="AK251" s="129" t="s">
        <v>39</v>
      </c>
      <c r="AL251" s="129" t="s">
        <v>10</v>
      </c>
      <c r="AM251" s="129" t="s">
        <v>10</v>
      </c>
      <c r="AN251" s="129" t="s">
        <v>35</v>
      </c>
      <c r="AO251" s="129" t="s">
        <v>17</v>
      </c>
      <c r="AP251" s="129" t="s">
        <v>17</v>
      </c>
      <c r="AQ251" s="129" t="s">
        <v>5</v>
      </c>
      <c r="AR251" s="129" t="s">
        <v>28</v>
      </c>
      <c r="AS251" s="262" t="s">
        <v>21</v>
      </c>
      <c r="AT251" s="129" t="s">
        <v>26</v>
      </c>
      <c r="AU251" s="129" t="s">
        <v>26</v>
      </c>
      <c r="AV251" s="129" t="s">
        <v>41</v>
      </c>
    </row>
    <row r="252" spans="36:49" ht="13.95" customHeight="1">
      <c r="AJ252" s="129" t="s">
        <v>19</v>
      </c>
      <c r="AK252" s="129" t="s">
        <v>10</v>
      </c>
      <c r="AL252" s="129" t="s">
        <v>26</v>
      </c>
      <c r="AM252" s="262" t="s">
        <v>21</v>
      </c>
      <c r="AN252" s="129" t="s">
        <v>10</v>
      </c>
      <c r="AO252" s="129" t="s">
        <v>38</v>
      </c>
      <c r="AP252" s="129" t="s">
        <v>54</v>
      </c>
      <c r="AQ252" s="129" t="s">
        <v>26</v>
      </c>
      <c r="AR252" s="129" t="s">
        <v>15</v>
      </c>
      <c r="AS252" s="129" t="s">
        <v>17</v>
      </c>
      <c r="AT252" s="129" t="s">
        <v>38</v>
      </c>
      <c r="AU252" s="129" t="s">
        <v>15</v>
      </c>
      <c r="AV252" s="129" t="s">
        <v>22</v>
      </c>
    </row>
    <row r="253" spans="36:49" ht="13.95" customHeight="1">
      <c r="AJ253" s="129" t="s">
        <v>34</v>
      </c>
      <c r="AK253" s="129" t="s">
        <v>19</v>
      </c>
      <c r="AL253" s="129" t="s">
        <v>2</v>
      </c>
      <c r="AM253" s="129" t="s">
        <v>19</v>
      </c>
      <c r="AN253" s="129" t="s">
        <v>26</v>
      </c>
      <c r="AO253" s="129" t="s">
        <v>14</v>
      </c>
      <c r="AP253" s="262" t="s">
        <v>21</v>
      </c>
      <c r="AQ253" s="129" t="s">
        <v>40</v>
      </c>
      <c r="AR253" s="129" t="s">
        <v>34</v>
      </c>
      <c r="AS253" s="129" t="s">
        <v>6</v>
      </c>
      <c r="AT253" s="129" t="s">
        <v>5</v>
      </c>
      <c r="AU253" s="129" t="s">
        <v>22</v>
      </c>
      <c r="AV253" s="129" t="s">
        <v>38</v>
      </c>
    </row>
    <row r="254" spans="36:49" ht="13.95" customHeight="1">
      <c r="AJ254" s="129" t="s">
        <v>54</v>
      </c>
      <c r="AK254" s="129" t="s">
        <v>54</v>
      </c>
      <c r="AL254" s="129" t="s">
        <v>16</v>
      </c>
      <c r="AM254" s="129" t="s">
        <v>34</v>
      </c>
      <c r="AN254" s="129" t="s">
        <v>12</v>
      </c>
      <c r="AO254" s="129" t="s">
        <v>6</v>
      </c>
      <c r="AP254" s="129" t="s">
        <v>24</v>
      </c>
      <c r="AQ254" s="129" t="s">
        <v>17</v>
      </c>
      <c r="AR254" s="129" t="s">
        <v>38</v>
      </c>
      <c r="AS254" s="129" t="s">
        <v>34</v>
      </c>
      <c r="AT254" s="129" t="s">
        <v>0</v>
      </c>
      <c r="AU254" s="129" t="s">
        <v>14</v>
      </c>
      <c r="AV254" s="129" t="s">
        <v>26</v>
      </c>
    </row>
    <row r="255" spans="36:49" ht="13.95" customHeight="1">
      <c r="AJ255" s="129" t="s">
        <v>22</v>
      </c>
      <c r="AK255" s="129" t="s">
        <v>15</v>
      </c>
      <c r="AL255" s="129" t="s">
        <v>31</v>
      </c>
      <c r="AM255" s="129" t="s">
        <v>39</v>
      </c>
      <c r="AN255" s="129" t="s">
        <v>38</v>
      </c>
      <c r="AO255" s="129" t="s">
        <v>15</v>
      </c>
      <c r="AP255" s="129" t="s">
        <v>6</v>
      </c>
      <c r="AQ255" s="129" t="s">
        <v>38</v>
      </c>
      <c r="AR255" s="233" t="s">
        <v>52</v>
      </c>
      <c r="AS255" s="129" t="s">
        <v>53</v>
      </c>
      <c r="AT255" s="129" t="s">
        <v>43</v>
      </c>
      <c r="AU255" s="129" t="s">
        <v>17</v>
      </c>
      <c r="AV255" s="129" t="s">
        <v>43</v>
      </c>
    </row>
    <row r="256" spans="36:49" ht="13.95" customHeight="1">
      <c r="AJ256" s="129" t="s">
        <v>14</v>
      </c>
      <c r="AK256" s="129" t="s">
        <v>6</v>
      </c>
      <c r="AL256" s="129" t="s">
        <v>40</v>
      </c>
      <c r="AM256" s="129" t="s">
        <v>35</v>
      </c>
      <c r="AN256" s="129" t="s">
        <v>15</v>
      </c>
      <c r="AO256" s="233" t="s">
        <v>52</v>
      </c>
      <c r="AP256" s="129" t="s">
        <v>14</v>
      </c>
      <c r="AQ256" s="129" t="s">
        <v>6</v>
      </c>
      <c r="AR256" s="129" t="s">
        <v>30</v>
      </c>
      <c r="AS256" s="129" t="s">
        <v>2</v>
      </c>
      <c r="AU256" s="129" t="s">
        <v>43</v>
      </c>
      <c r="AV256" s="129" t="s">
        <v>54</v>
      </c>
    </row>
    <row r="257" spans="36:48" ht="13.95" customHeight="1">
      <c r="AJ257" s="129" t="s">
        <v>2</v>
      </c>
      <c r="AK257" s="129" t="s">
        <v>26</v>
      </c>
      <c r="AL257" s="129" t="s">
        <v>6</v>
      </c>
      <c r="AM257" s="129" t="s">
        <v>15</v>
      </c>
      <c r="AN257" s="129" t="s">
        <v>36</v>
      </c>
      <c r="AO257" s="129" t="s">
        <v>25</v>
      </c>
      <c r="AP257" s="233" t="s">
        <v>52</v>
      </c>
      <c r="AQ257" s="129" t="s">
        <v>37</v>
      </c>
      <c r="AR257" s="129" t="s">
        <v>26</v>
      </c>
      <c r="AS257" s="129" t="s">
        <v>38</v>
      </c>
      <c r="AV257" s="233" t="s">
        <v>52</v>
      </c>
    </row>
    <row r="258" spans="36:48" ht="13.95" customHeight="1">
      <c r="AJ258" s="129" t="s">
        <v>26</v>
      </c>
      <c r="AK258" s="129" t="s">
        <v>38</v>
      </c>
      <c r="AL258" s="129" t="s">
        <v>19</v>
      </c>
      <c r="AM258" s="129" t="s">
        <v>5</v>
      </c>
      <c r="AN258" s="129" t="s">
        <v>2</v>
      </c>
      <c r="AO258" s="129" t="s">
        <v>54</v>
      </c>
      <c r="AP258" s="129" t="s">
        <v>15</v>
      </c>
      <c r="AQ258" s="129" t="s">
        <v>15</v>
      </c>
      <c r="AR258" s="129" t="s">
        <v>2</v>
      </c>
      <c r="AS258" s="129" t="s">
        <v>16</v>
      </c>
    </row>
    <row r="259" spans="36:48" ht="13.95" customHeight="1">
      <c r="AJ259" s="129" t="s">
        <v>15</v>
      </c>
      <c r="AK259" s="129" t="s">
        <v>37</v>
      </c>
      <c r="AL259" s="129" t="s">
        <v>41</v>
      </c>
      <c r="AM259" s="129" t="s">
        <v>26</v>
      </c>
      <c r="AN259" s="129" t="s">
        <v>30</v>
      </c>
      <c r="AO259" s="129" t="s">
        <v>37</v>
      </c>
      <c r="AP259" s="129" t="s">
        <v>2</v>
      </c>
      <c r="AQ259" s="233" t="s">
        <v>52</v>
      </c>
      <c r="AR259" s="129" t="s">
        <v>43</v>
      </c>
      <c r="AS259" s="129" t="s">
        <v>30</v>
      </c>
    </row>
    <row r="260" spans="36:48" ht="13.95" customHeight="1">
      <c r="AJ260" s="129" t="s">
        <v>6</v>
      </c>
      <c r="AK260" s="129" t="s">
        <v>40</v>
      </c>
      <c r="AL260" s="129" t="s">
        <v>15</v>
      </c>
      <c r="AM260" s="129" t="s">
        <v>17</v>
      </c>
      <c r="AN260" s="129" t="s">
        <v>24</v>
      </c>
      <c r="AO260" s="129" t="s">
        <v>40</v>
      </c>
      <c r="AP260" s="129" t="s">
        <v>22</v>
      </c>
      <c r="AQ260" s="129" t="s">
        <v>28</v>
      </c>
      <c r="AS260" s="129" t="s">
        <v>43</v>
      </c>
    </row>
    <row r="261" spans="36:48" ht="13.95" customHeight="1">
      <c r="AJ261" s="129" t="s">
        <v>31</v>
      </c>
      <c r="AK261" s="129" t="s">
        <v>2</v>
      </c>
      <c r="AL261" s="129" t="s">
        <v>37</v>
      </c>
      <c r="AM261" s="129" t="s">
        <v>40</v>
      </c>
      <c r="AN261" s="129" t="s">
        <v>5</v>
      </c>
      <c r="AP261" s="129" t="s">
        <v>5</v>
      </c>
      <c r="AQ261" s="129" t="s">
        <v>43</v>
      </c>
    </row>
    <row r="262" spans="36:48" ht="13.95" customHeight="1">
      <c r="AJ262" s="129" t="s">
        <v>38</v>
      </c>
      <c r="AK262" s="129" t="s">
        <v>14</v>
      </c>
      <c r="AL262" s="129" t="s">
        <v>30</v>
      </c>
      <c r="AM262" s="129" t="s">
        <v>6</v>
      </c>
      <c r="AN262" s="129" t="s">
        <v>6</v>
      </c>
      <c r="AP262" s="129" t="s">
        <v>37</v>
      </c>
    </row>
    <row r="263" spans="36:48" ht="13.95" customHeight="1">
      <c r="AJ263" s="129" t="s">
        <v>36</v>
      </c>
      <c r="AK263" s="129" t="s">
        <v>22</v>
      </c>
      <c r="AL263" s="129" t="s">
        <v>17</v>
      </c>
      <c r="AM263" s="129" t="s">
        <v>38</v>
      </c>
      <c r="AN263" s="129" t="s">
        <v>37</v>
      </c>
      <c r="AP263" s="129" t="s">
        <v>38</v>
      </c>
    </row>
    <row r="264" spans="36:48" ht="13.95" customHeight="1">
      <c r="AJ264" s="129" t="s">
        <v>37</v>
      </c>
      <c r="AK264" s="262" t="s">
        <v>21</v>
      </c>
      <c r="AL264" s="129" t="s">
        <v>54</v>
      </c>
      <c r="AM264" s="129" t="s">
        <v>2</v>
      </c>
      <c r="AN264" s="129" t="s">
        <v>43</v>
      </c>
      <c r="AP264" s="129" t="s">
        <v>43</v>
      </c>
    </row>
    <row r="265" spans="36:48" ht="13.95" customHeight="1">
      <c r="AJ265" s="129" t="s">
        <v>30</v>
      </c>
      <c r="AK265" s="129" t="s">
        <v>36</v>
      </c>
      <c r="AL265" s="129" t="s">
        <v>36</v>
      </c>
      <c r="AM265" s="129" t="s">
        <v>37</v>
      </c>
    </row>
    <row r="266" spans="36:48" ht="13.95" customHeight="1">
      <c r="AJ266" s="129" t="s">
        <v>43</v>
      </c>
      <c r="AK266" s="129" t="s">
        <v>30</v>
      </c>
      <c r="AM266" s="129" t="s">
        <v>24</v>
      </c>
    </row>
    <row r="267" spans="36:48" ht="13.95" customHeight="1">
      <c r="AK267" s="129" t="s">
        <v>43</v>
      </c>
      <c r="AM267" s="129" t="s">
        <v>36</v>
      </c>
    </row>
    <row r="268" spans="36:48" ht="13.95" customHeight="1">
      <c r="AM268" s="129" t="s">
        <v>43</v>
      </c>
    </row>
    <row r="269" spans="36:48" ht="13.95" customHeight="1"/>
    <row r="270" spans="36:48" ht="13.95" customHeight="1"/>
    <row r="271" spans="36:48" ht="13.95" customHeight="1"/>
    <row r="272" spans="36:48" ht="13.95" customHeight="1"/>
    <row r="273" ht="13.95" customHeight="1"/>
    <row r="274" ht="13.95" customHeight="1"/>
  </sheetData>
  <sortState xmlns:xlrd2="http://schemas.microsoft.com/office/spreadsheetml/2017/richdata2" ref="B13:O63">
    <sortCondition ref="B13:B6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92D0-8EE3-3A4F-85DC-DCAD077B8C49}">
  <dimension ref="C1:R78"/>
  <sheetViews>
    <sheetView topLeftCell="K1" zoomScale="168" workbookViewId="0">
      <selection activeCell="R67" sqref="D11:R67"/>
    </sheetView>
  </sheetViews>
  <sheetFormatPr defaultColWidth="11.19921875" defaultRowHeight="15.6"/>
  <cols>
    <col min="4" max="19" width="14.19921875" customWidth="1"/>
  </cols>
  <sheetData>
    <row r="1" spans="5:18" ht="15" customHeight="1"/>
    <row r="2" spans="5:18" ht="15" customHeight="1"/>
    <row r="3" spans="5:18" ht="15" customHeight="1"/>
    <row r="4" spans="5:18" ht="15" customHeight="1"/>
    <row r="5" spans="5:18" ht="15" customHeight="1"/>
    <row r="6" spans="5:18" ht="15" customHeight="1"/>
    <row r="7" spans="5:18" ht="15" customHeight="1"/>
    <row r="8" spans="5:18" ht="15" customHeight="1"/>
    <row r="9" spans="5:18" ht="15" customHeight="1"/>
    <row r="10" spans="5:18" ht="15" customHeight="1">
      <c r="H10">
        <v>7</v>
      </c>
      <c r="J10" t="s">
        <v>408</v>
      </c>
    </row>
    <row r="11" spans="5:18" ht="15" customHeight="1">
      <c r="F11" t="s">
        <v>430</v>
      </c>
      <c r="I11" s="138" t="s">
        <v>405</v>
      </c>
      <c r="L11" t="s">
        <v>412</v>
      </c>
    </row>
    <row r="12" spans="5:18" ht="15" customHeight="1"/>
    <row r="13" spans="5:18" ht="15" customHeight="1">
      <c r="E13" s="140">
        <v>2007</v>
      </c>
      <c r="F13" s="140">
        <v>2008</v>
      </c>
      <c r="G13" s="140">
        <v>2009</v>
      </c>
      <c r="H13" s="140">
        <v>2010</v>
      </c>
      <c r="I13" s="140">
        <v>2011</v>
      </c>
      <c r="J13" s="140">
        <v>2012</v>
      </c>
      <c r="K13" s="140">
        <v>2013</v>
      </c>
      <c r="L13" s="140">
        <v>2014</v>
      </c>
      <c r="M13" s="140">
        <v>2015</v>
      </c>
      <c r="N13" s="140">
        <v>2016</v>
      </c>
      <c r="O13" s="279">
        <v>2017</v>
      </c>
      <c r="P13" s="140">
        <v>2018</v>
      </c>
      <c r="Q13" s="140">
        <v>2019</v>
      </c>
    </row>
    <row r="14" spans="5:18" ht="15" customHeight="1">
      <c r="E14" s="221" t="s">
        <v>8</v>
      </c>
      <c r="F14" s="221" t="s">
        <v>8</v>
      </c>
      <c r="G14" s="221" t="s">
        <v>8</v>
      </c>
      <c r="H14" s="221" t="s">
        <v>8</v>
      </c>
      <c r="I14" s="221" t="s">
        <v>27</v>
      </c>
      <c r="J14" s="221" t="s">
        <v>9</v>
      </c>
      <c r="K14" s="221" t="s">
        <v>8</v>
      </c>
      <c r="L14" s="221" t="s">
        <v>8</v>
      </c>
      <c r="M14" s="221" t="s">
        <v>8</v>
      </c>
      <c r="N14" s="221" t="s">
        <v>8</v>
      </c>
      <c r="O14" s="221" t="s">
        <v>8</v>
      </c>
      <c r="P14" s="221" t="s">
        <v>8</v>
      </c>
      <c r="Q14" s="221" t="s">
        <v>8</v>
      </c>
      <c r="R14" t="s">
        <v>59</v>
      </c>
    </row>
    <row r="15" spans="5:18" ht="15" customHeight="1">
      <c r="E15" s="221" t="s">
        <v>25</v>
      </c>
      <c r="F15" s="221" t="s">
        <v>45</v>
      </c>
      <c r="G15" s="221" t="s">
        <v>18</v>
      </c>
      <c r="H15" s="221" t="s">
        <v>27</v>
      </c>
      <c r="I15" s="221" t="s">
        <v>8</v>
      </c>
      <c r="J15" s="221" t="s">
        <v>8</v>
      </c>
      <c r="K15" s="221" t="s">
        <v>9</v>
      </c>
      <c r="L15" s="221" t="s">
        <v>23</v>
      </c>
      <c r="M15" s="221" t="s">
        <v>9</v>
      </c>
      <c r="N15" s="221" t="s">
        <v>54</v>
      </c>
      <c r="O15" s="221" t="s">
        <v>54</v>
      </c>
      <c r="P15" s="221" t="s">
        <v>54</v>
      </c>
      <c r="Q15" s="221" t="s">
        <v>40</v>
      </c>
      <c r="R15" s="120" t="s">
        <v>189</v>
      </c>
    </row>
    <row r="16" spans="5:18" ht="15" customHeight="1">
      <c r="E16" s="221" t="s">
        <v>18</v>
      </c>
      <c r="F16" s="221" t="s">
        <v>18</v>
      </c>
      <c r="G16" s="221" t="s">
        <v>45</v>
      </c>
      <c r="H16" s="221" t="s">
        <v>45</v>
      </c>
      <c r="I16" s="221" t="s">
        <v>9</v>
      </c>
      <c r="J16" s="221" t="s">
        <v>18</v>
      </c>
      <c r="K16" s="221" t="s">
        <v>20</v>
      </c>
      <c r="L16" s="221" t="s">
        <v>36</v>
      </c>
      <c r="M16" s="221" t="s">
        <v>4</v>
      </c>
      <c r="N16" s="221" t="s">
        <v>45</v>
      </c>
      <c r="O16" s="221" t="s">
        <v>36</v>
      </c>
      <c r="P16" s="221" t="s">
        <v>45</v>
      </c>
      <c r="Q16" s="221" t="s">
        <v>45</v>
      </c>
    </row>
    <row r="17" spans="5:18" ht="15" customHeight="1">
      <c r="E17" s="221" t="s">
        <v>45</v>
      </c>
      <c r="F17" s="221" t="s">
        <v>33</v>
      </c>
      <c r="G17" s="221" t="s">
        <v>27</v>
      </c>
      <c r="H17" s="221" t="s">
        <v>18</v>
      </c>
      <c r="I17" s="221" t="s">
        <v>18</v>
      </c>
      <c r="J17" s="221" t="s">
        <v>45</v>
      </c>
      <c r="K17" s="221" t="s">
        <v>4</v>
      </c>
      <c r="L17" s="221" t="s">
        <v>54</v>
      </c>
      <c r="M17" s="221" t="s">
        <v>33</v>
      </c>
      <c r="N17" s="221" t="s">
        <v>33</v>
      </c>
      <c r="O17" s="221" t="s">
        <v>11</v>
      </c>
      <c r="P17" s="221" t="s">
        <v>18</v>
      </c>
      <c r="Q17" s="221" t="s">
        <v>20</v>
      </c>
    </row>
    <row r="18" spans="5:18" ht="15" customHeight="1">
      <c r="E18" s="222" t="s">
        <v>32</v>
      </c>
      <c r="F18" s="222" t="s">
        <v>5</v>
      </c>
      <c r="G18" s="222" t="s">
        <v>22</v>
      </c>
      <c r="H18" s="222" t="s">
        <v>30</v>
      </c>
      <c r="I18" s="221" t="s">
        <v>22</v>
      </c>
      <c r="J18" s="221" t="s">
        <v>27</v>
      </c>
      <c r="K18" s="222" t="s">
        <v>39</v>
      </c>
      <c r="L18" s="221" t="s">
        <v>18</v>
      </c>
      <c r="M18" s="221" t="s">
        <v>45</v>
      </c>
      <c r="N18" s="221" t="s">
        <v>18</v>
      </c>
      <c r="O18" s="221" t="s">
        <v>27</v>
      </c>
      <c r="P18" s="221" t="s">
        <v>11</v>
      </c>
      <c r="Q18" s="221" t="s">
        <v>4</v>
      </c>
    </row>
    <row r="19" spans="5:18" ht="15" customHeight="1">
      <c r="E19" s="224" t="s">
        <v>40</v>
      </c>
      <c r="F19" s="222" t="s">
        <v>27</v>
      </c>
      <c r="G19" s="224" t="s">
        <v>123</v>
      </c>
      <c r="H19" s="222" t="s">
        <v>22</v>
      </c>
      <c r="I19" s="221" t="s">
        <v>45</v>
      </c>
      <c r="J19" s="221" t="s">
        <v>20</v>
      </c>
      <c r="K19" s="222" t="s">
        <v>33</v>
      </c>
      <c r="L19" s="222" t="s">
        <v>45</v>
      </c>
      <c r="M19" s="221" t="s">
        <v>16</v>
      </c>
      <c r="N19" s="221" t="s">
        <v>1</v>
      </c>
      <c r="O19" s="221" t="s">
        <v>20</v>
      </c>
      <c r="P19" s="221" t="s">
        <v>33</v>
      </c>
      <c r="Q19" s="222" t="s">
        <v>36</v>
      </c>
    </row>
    <row r="20" spans="5:18" ht="15" customHeight="1">
      <c r="E20" s="224" t="s">
        <v>53</v>
      </c>
      <c r="F20" s="222" t="s">
        <v>12</v>
      </c>
      <c r="G20" s="224" t="s">
        <v>4</v>
      </c>
      <c r="H20" s="224" t="s">
        <v>53</v>
      </c>
      <c r="I20" s="222" t="s">
        <v>23</v>
      </c>
      <c r="J20" s="222" t="s">
        <v>13</v>
      </c>
      <c r="K20" s="222" t="s">
        <v>36</v>
      </c>
      <c r="L20" s="222" t="s">
        <v>33</v>
      </c>
      <c r="M20" s="221" t="s">
        <v>18</v>
      </c>
      <c r="N20" s="222" t="s">
        <v>36</v>
      </c>
      <c r="O20" s="222" t="s">
        <v>33</v>
      </c>
      <c r="P20" s="221" t="s">
        <v>4</v>
      </c>
      <c r="Q20" s="222" t="s">
        <v>1</v>
      </c>
    </row>
    <row r="21" spans="5:18" ht="15" customHeight="1">
      <c r="E21" s="224" t="s">
        <v>23</v>
      </c>
      <c r="F21" s="222" t="s">
        <v>53</v>
      </c>
      <c r="G21" s="224" t="s">
        <v>9</v>
      </c>
      <c r="H21" s="224" t="s">
        <v>9</v>
      </c>
      <c r="I21" s="222" t="s">
        <v>20</v>
      </c>
      <c r="J21" s="222" t="s">
        <v>36</v>
      </c>
      <c r="K21" s="222" t="s">
        <v>18</v>
      </c>
      <c r="L21" s="222" t="s">
        <v>20</v>
      </c>
      <c r="M21" s="221" t="s">
        <v>27</v>
      </c>
      <c r="N21" s="238" t="s">
        <v>52</v>
      </c>
      <c r="O21" s="222" t="s">
        <v>3</v>
      </c>
      <c r="P21" s="222" t="s">
        <v>20</v>
      </c>
      <c r="Q21" s="222" t="s">
        <v>9</v>
      </c>
      <c r="R21" s="121" t="s">
        <v>190</v>
      </c>
    </row>
    <row r="22" spans="5:18" ht="15" customHeight="1">
      <c r="E22" s="261" t="s">
        <v>21</v>
      </c>
      <c r="F22" s="224" t="s">
        <v>25</v>
      </c>
      <c r="G22" s="224" t="s">
        <v>53</v>
      </c>
      <c r="H22" s="224" t="s">
        <v>0</v>
      </c>
      <c r="I22" s="222" t="s">
        <v>4</v>
      </c>
      <c r="J22" s="222" t="s">
        <v>30</v>
      </c>
      <c r="K22" s="222" t="s">
        <v>13</v>
      </c>
      <c r="L22" s="222" t="s">
        <v>22</v>
      </c>
      <c r="M22" s="221" t="s">
        <v>25</v>
      </c>
      <c r="N22" s="222" t="s">
        <v>23</v>
      </c>
      <c r="O22" s="222" t="s">
        <v>1</v>
      </c>
      <c r="P22" s="222" t="s">
        <v>12</v>
      </c>
      <c r="Q22" s="222" t="s">
        <v>10</v>
      </c>
    </row>
    <row r="23" spans="5:18" ht="15" customHeight="1">
      <c r="E23" s="225" t="s">
        <v>0</v>
      </c>
      <c r="F23" s="224" t="s">
        <v>17</v>
      </c>
      <c r="G23" s="224" t="s">
        <v>20</v>
      </c>
      <c r="H23" s="224" t="s">
        <v>3</v>
      </c>
      <c r="I23" s="222" t="s">
        <v>39</v>
      </c>
      <c r="J23" s="222" t="s">
        <v>0</v>
      </c>
      <c r="K23" s="224" t="s">
        <v>123</v>
      </c>
      <c r="L23" s="222" t="s">
        <v>42</v>
      </c>
      <c r="M23" s="222" t="s">
        <v>36</v>
      </c>
      <c r="N23" s="222" t="s">
        <v>4</v>
      </c>
      <c r="O23" s="222" t="s">
        <v>10</v>
      </c>
      <c r="P23" s="222" t="s">
        <v>23</v>
      </c>
      <c r="Q23" s="222" t="s">
        <v>33</v>
      </c>
    </row>
    <row r="24" spans="5:18" ht="15" customHeight="1">
      <c r="E24" s="225" t="s">
        <v>4</v>
      </c>
      <c r="F24" s="223" t="s">
        <v>0</v>
      </c>
      <c r="G24" s="224" t="s">
        <v>3</v>
      </c>
      <c r="H24" s="224" t="s">
        <v>123</v>
      </c>
      <c r="I24" s="224" t="s">
        <v>11</v>
      </c>
      <c r="J24" s="222" t="s">
        <v>53</v>
      </c>
      <c r="K24" s="224" t="s">
        <v>29</v>
      </c>
      <c r="L24" s="222" t="s">
        <v>123</v>
      </c>
      <c r="M24" s="222" t="s">
        <v>3</v>
      </c>
      <c r="N24" s="222" t="s">
        <v>35</v>
      </c>
      <c r="O24" s="222" t="s">
        <v>9</v>
      </c>
      <c r="P24" s="222" t="s">
        <v>1</v>
      </c>
      <c r="Q24" s="222" t="s">
        <v>11</v>
      </c>
    </row>
    <row r="25" spans="5:18" ht="15" customHeight="1">
      <c r="E25" s="225" t="s">
        <v>33</v>
      </c>
      <c r="F25" s="223" t="s">
        <v>123</v>
      </c>
      <c r="G25" s="224" t="s">
        <v>0</v>
      </c>
      <c r="H25" s="223" t="s">
        <v>4</v>
      </c>
      <c r="I25" s="224" t="s">
        <v>33</v>
      </c>
      <c r="J25" s="224" t="s">
        <v>3</v>
      </c>
      <c r="K25" s="224" t="s">
        <v>11</v>
      </c>
      <c r="L25" s="222" t="s">
        <v>3</v>
      </c>
      <c r="M25" s="222" t="s">
        <v>1</v>
      </c>
      <c r="N25" s="222" t="s">
        <v>3</v>
      </c>
      <c r="O25" s="222" t="s">
        <v>4</v>
      </c>
      <c r="P25" s="222" t="s">
        <v>2</v>
      </c>
      <c r="Q25" s="222" t="s">
        <v>35</v>
      </c>
    </row>
    <row r="26" spans="5:18" ht="15" customHeight="1">
      <c r="E26" s="225" t="s">
        <v>123</v>
      </c>
      <c r="F26" s="223" t="s">
        <v>23</v>
      </c>
      <c r="G26" s="223" t="s">
        <v>32</v>
      </c>
      <c r="H26" s="223" t="s">
        <v>13</v>
      </c>
      <c r="I26" s="224" t="s">
        <v>32</v>
      </c>
      <c r="J26" s="224" t="s">
        <v>39</v>
      </c>
      <c r="K26" s="224" t="s">
        <v>3</v>
      </c>
      <c r="L26" s="222" t="s">
        <v>16</v>
      </c>
      <c r="M26" s="222" t="s">
        <v>23</v>
      </c>
      <c r="N26" s="222" t="s">
        <v>42</v>
      </c>
      <c r="O26" s="222" t="s">
        <v>18</v>
      </c>
      <c r="P26" s="222" t="s">
        <v>3</v>
      </c>
      <c r="Q26" s="222" t="s">
        <v>3</v>
      </c>
    </row>
    <row r="27" spans="5:18" ht="15" customHeight="1">
      <c r="E27" s="225" t="s">
        <v>42</v>
      </c>
      <c r="F27" s="223" t="s">
        <v>4</v>
      </c>
      <c r="G27" s="223" t="s">
        <v>33</v>
      </c>
      <c r="H27" s="223" t="s">
        <v>23</v>
      </c>
      <c r="I27" s="224" t="s">
        <v>3</v>
      </c>
      <c r="J27" s="224" t="s">
        <v>33</v>
      </c>
      <c r="K27" s="224" t="s">
        <v>42</v>
      </c>
      <c r="L27" s="222" t="s">
        <v>39</v>
      </c>
      <c r="M27" s="222" t="s">
        <v>5</v>
      </c>
      <c r="N27" s="222" t="s">
        <v>39</v>
      </c>
      <c r="O27" s="222" t="s">
        <v>40</v>
      </c>
      <c r="P27" s="222" t="s">
        <v>10</v>
      </c>
      <c r="Q27" s="222" t="s">
        <v>23</v>
      </c>
    </row>
    <row r="28" spans="5:18" ht="15" customHeight="1">
      <c r="E28" s="225" t="s">
        <v>11</v>
      </c>
      <c r="F28" s="225" t="s">
        <v>42</v>
      </c>
      <c r="G28" s="223" t="s">
        <v>12</v>
      </c>
      <c r="H28" s="223" t="s">
        <v>20</v>
      </c>
      <c r="I28" s="223" t="s">
        <v>16</v>
      </c>
      <c r="J28" s="224" t="s">
        <v>16</v>
      </c>
      <c r="K28" s="224" t="s">
        <v>23</v>
      </c>
      <c r="L28" s="222" t="s">
        <v>11</v>
      </c>
      <c r="M28" s="222" t="s">
        <v>44</v>
      </c>
      <c r="N28" s="222" t="s">
        <v>10</v>
      </c>
      <c r="O28" s="224" t="s">
        <v>39</v>
      </c>
      <c r="P28" s="222" t="s">
        <v>31</v>
      </c>
      <c r="Q28" s="222" t="s">
        <v>18</v>
      </c>
    </row>
    <row r="29" spans="5:18" ht="15" customHeight="1">
      <c r="E29" s="225" t="s">
        <v>12</v>
      </c>
      <c r="F29" s="225" t="s">
        <v>11</v>
      </c>
      <c r="G29" s="225" t="s">
        <v>14</v>
      </c>
      <c r="H29" s="223" t="s">
        <v>1</v>
      </c>
      <c r="I29" s="223" t="s">
        <v>1</v>
      </c>
      <c r="J29" s="224" t="s">
        <v>42</v>
      </c>
      <c r="K29" s="224" t="s">
        <v>0</v>
      </c>
      <c r="L29" s="224" t="s">
        <v>4</v>
      </c>
      <c r="M29" s="224" t="s">
        <v>35</v>
      </c>
      <c r="N29" s="222" t="s">
        <v>32</v>
      </c>
      <c r="O29" s="224" t="s">
        <v>23</v>
      </c>
      <c r="P29" s="222" t="s">
        <v>42</v>
      </c>
      <c r="Q29" s="224" t="s">
        <v>29</v>
      </c>
    </row>
    <row r="30" spans="5:18" ht="15" customHeight="1">
      <c r="E30" s="225" t="s">
        <v>1</v>
      </c>
      <c r="F30" s="225" t="s">
        <v>9</v>
      </c>
      <c r="G30" s="225" t="s">
        <v>23</v>
      </c>
      <c r="H30" s="223" t="s">
        <v>7</v>
      </c>
      <c r="I30" s="223" t="s">
        <v>123</v>
      </c>
      <c r="J30" s="224" t="s">
        <v>1</v>
      </c>
      <c r="K30" s="223" t="s">
        <v>12</v>
      </c>
      <c r="L30" s="224" t="s">
        <v>9</v>
      </c>
      <c r="M30" s="224" t="s">
        <v>39</v>
      </c>
      <c r="N30" s="224" t="s">
        <v>44</v>
      </c>
      <c r="O30" s="224" t="s">
        <v>45</v>
      </c>
      <c r="P30" s="224" t="s">
        <v>16</v>
      </c>
      <c r="Q30" s="224" t="s">
        <v>42</v>
      </c>
      <c r="R30" s="122" t="s">
        <v>191</v>
      </c>
    </row>
    <row r="31" spans="5:18" ht="15" customHeight="1">
      <c r="E31" s="225" t="s">
        <v>29</v>
      </c>
      <c r="F31" s="225" t="s">
        <v>20</v>
      </c>
      <c r="G31" s="225" t="s">
        <v>29</v>
      </c>
      <c r="H31" s="223" t="s">
        <v>12</v>
      </c>
      <c r="I31" s="223" t="s">
        <v>53</v>
      </c>
      <c r="J31" s="224" t="s">
        <v>7</v>
      </c>
      <c r="K31" s="223" t="s">
        <v>44</v>
      </c>
      <c r="L31" s="224" t="s">
        <v>1</v>
      </c>
      <c r="M31" s="224" t="s">
        <v>42</v>
      </c>
      <c r="N31" s="224" t="s">
        <v>27</v>
      </c>
      <c r="O31" s="224" t="s">
        <v>31</v>
      </c>
      <c r="P31" s="224" t="s">
        <v>35</v>
      </c>
      <c r="Q31" s="224" t="s">
        <v>39</v>
      </c>
    </row>
    <row r="32" spans="5:18" ht="15" customHeight="1">
      <c r="E32" s="225" t="s">
        <v>44</v>
      </c>
      <c r="F32" s="225" t="s">
        <v>32</v>
      </c>
      <c r="G32" s="225" t="s">
        <v>25</v>
      </c>
      <c r="H32" s="223" t="s">
        <v>29</v>
      </c>
      <c r="I32" s="223" t="s">
        <v>0</v>
      </c>
      <c r="J32" s="224" t="s">
        <v>123</v>
      </c>
      <c r="K32" s="223" t="s">
        <v>35</v>
      </c>
      <c r="L32" s="224" t="s">
        <v>30</v>
      </c>
      <c r="M32" s="224" t="s">
        <v>22</v>
      </c>
      <c r="N32" s="224" t="s">
        <v>14</v>
      </c>
      <c r="O32" s="224" t="s">
        <v>12</v>
      </c>
      <c r="P32" s="224" t="s">
        <v>44</v>
      </c>
      <c r="Q32" s="224" t="s">
        <v>31</v>
      </c>
    </row>
    <row r="33" spans="5:18" ht="15" customHeight="1">
      <c r="E33" s="225" t="s">
        <v>16</v>
      </c>
      <c r="F33" s="225" t="s">
        <v>29</v>
      </c>
      <c r="G33" s="225" t="s">
        <v>11</v>
      </c>
      <c r="H33" s="223" t="s">
        <v>33</v>
      </c>
      <c r="I33" s="223" t="s">
        <v>29</v>
      </c>
      <c r="J33" s="223" t="s">
        <v>5</v>
      </c>
      <c r="K33" s="223" t="s">
        <v>31</v>
      </c>
      <c r="L33" s="224" t="s">
        <v>44</v>
      </c>
      <c r="M33" s="224" t="s">
        <v>10</v>
      </c>
      <c r="N33" s="224" t="s">
        <v>12</v>
      </c>
      <c r="O33" s="224" t="s">
        <v>22</v>
      </c>
      <c r="P33" s="224" t="s">
        <v>40</v>
      </c>
      <c r="Q33" s="224" t="s">
        <v>37</v>
      </c>
    </row>
    <row r="34" spans="5:18" ht="15" customHeight="1">
      <c r="E34" s="129" t="s">
        <v>35</v>
      </c>
      <c r="F34" s="225" t="s">
        <v>35</v>
      </c>
      <c r="G34" s="225" t="s">
        <v>7</v>
      </c>
      <c r="H34" s="223" t="s">
        <v>32</v>
      </c>
      <c r="I34" s="223" t="s">
        <v>13</v>
      </c>
      <c r="J34" s="223" t="s">
        <v>11</v>
      </c>
      <c r="K34" s="223" t="s">
        <v>7</v>
      </c>
      <c r="L34" s="224" t="s">
        <v>29</v>
      </c>
      <c r="M34" s="223" t="s">
        <v>0</v>
      </c>
      <c r="N34" s="223" t="s">
        <v>0</v>
      </c>
      <c r="O34" s="224" t="s">
        <v>7</v>
      </c>
      <c r="P34" s="256" t="s">
        <v>52</v>
      </c>
      <c r="Q34" s="224" t="s">
        <v>25</v>
      </c>
    </row>
    <row r="35" spans="5:18" ht="15" customHeight="1">
      <c r="E35" s="129" t="s">
        <v>13</v>
      </c>
      <c r="F35" s="225" t="s">
        <v>44</v>
      </c>
      <c r="G35" s="225" t="s">
        <v>42</v>
      </c>
      <c r="H35" s="223" t="s">
        <v>11</v>
      </c>
      <c r="I35" s="261" t="s">
        <v>21</v>
      </c>
      <c r="J35" s="223" t="s">
        <v>44</v>
      </c>
      <c r="K35" s="223" t="s">
        <v>53</v>
      </c>
      <c r="L35" s="223" t="s">
        <v>13</v>
      </c>
      <c r="M35" s="223" t="s">
        <v>12</v>
      </c>
      <c r="N35" s="223" t="s">
        <v>29</v>
      </c>
      <c r="O35" s="224" t="s">
        <v>24</v>
      </c>
      <c r="P35" s="224" t="s">
        <v>30</v>
      </c>
      <c r="Q35" s="224" t="s">
        <v>13</v>
      </c>
    </row>
    <row r="36" spans="5:18" ht="15" customHeight="1">
      <c r="E36" s="129" t="s">
        <v>20</v>
      </c>
      <c r="F36" s="225" t="s">
        <v>1</v>
      </c>
      <c r="G36" s="225" t="s">
        <v>34</v>
      </c>
      <c r="H36" s="225" t="s">
        <v>14</v>
      </c>
      <c r="I36" s="225" t="s">
        <v>31</v>
      </c>
      <c r="J36" s="223" t="s">
        <v>35</v>
      </c>
      <c r="K36" s="223" t="s">
        <v>40</v>
      </c>
      <c r="L36" s="223" t="s">
        <v>0</v>
      </c>
      <c r="M36" s="223" t="s">
        <v>32</v>
      </c>
      <c r="N36" s="223" t="s">
        <v>13</v>
      </c>
      <c r="O36" s="224" t="s">
        <v>30</v>
      </c>
      <c r="P36" s="224" t="s">
        <v>29</v>
      </c>
      <c r="Q36" s="224" t="s">
        <v>2</v>
      </c>
    </row>
    <row r="37" spans="5:18" ht="15" customHeight="1">
      <c r="E37" s="129" t="s">
        <v>39</v>
      </c>
      <c r="F37" s="129" t="s">
        <v>16</v>
      </c>
      <c r="G37" s="258" t="s">
        <v>50</v>
      </c>
      <c r="H37" s="225" t="s">
        <v>41</v>
      </c>
      <c r="I37" s="225" t="s">
        <v>42</v>
      </c>
      <c r="J37" s="223" t="s">
        <v>41</v>
      </c>
      <c r="K37" s="225" t="s">
        <v>16</v>
      </c>
      <c r="L37" s="223" t="s">
        <v>12</v>
      </c>
      <c r="M37" s="223" t="s">
        <v>7</v>
      </c>
      <c r="N37" s="223" t="s">
        <v>22</v>
      </c>
      <c r="O37" s="224" t="s">
        <v>35</v>
      </c>
      <c r="P37" s="224" t="s">
        <v>53</v>
      </c>
      <c r="Q37" s="223" t="s">
        <v>15</v>
      </c>
    </row>
    <row r="38" spans="5:18" ht="15" customHeight="1">
      <c r="E38" s="259" t="s">
        <v>50</v>
      </c>
      <c r="F38" s="129" t="s">
        <v>13</v>
      </c>
      <c r="G38" s="129" t="s">
        <v>13</v>
      </c>
      <c r="H38" s="225" t="s">
        <v>54</v>
      </c>
      <c r="I38" s="225" t="s">
        <v>44</v>
      </c>
      <c r="J38" s="225" t="s">
        <v>29</v>
      </c>
      <c r="K38" s="225" t="s">
        <v>27</v>
      </c>
      <c r="L38" s="223" t="s">
        <v>27</v>
      </c>
      <c r="M38" s="260" t="s">
        <v>50</v>
      </c>
      <c r="N38" s="223" t="s">
        <v>7</v>
      </c>
      <c r="O38" s="224" t="s">
        <v>42</v>
      </c>
      <c r="P38" s="224" t="s">
        <v>39</v>
      </c>
      <c r="Q38" s="223" t="s">
        <v>0</v>
      </c>
      <c r="R38" s="124" t="s">
        <v>192</v>
      </c>
    </row>
    <row r="39" spans="5:18" ht="15" customHeight="1">
      <c r="E39" s="129" t="s">
        <v>41</v>
      </c>
      <c r="F39" s="129" t="s">
        <v>34</v>
      </c>
      <c r="G39" s="129" t="s">
        <v>39</v>
      </c>
      <c r="H39" s="225" t="s">
        <v>42</v>
      </c>
      <c r="I39" s="258" t="s">
        <v>50</v>
      </c>
      <c r="J39" s="258" t="s">
        <v>50</v>
      </c>
      <c r="K39" s="225" t="s">
        <v>30</v>
      </c>
      <c r="L39" s="223" t="s">
        <v>24</v>
      </c>
      <c r="M39" s="223" t="s">
        <v>14</v>
      </c>
      <c r="N39" s="260" t="s">
        <v>50</v>
      </c>
      <c r="O39" s="224" t="s">
        <v>44</v>
      </c>
      <c r="P39" s="223" t="s">
        <v>13</v>
      </c>
      <c r="Q39" s="260" t="s">
        <v>50</v>
      </c>
    </row>
    <row r="40" spans="5:18" ht="15" customHeight="1">
      <c r="E40" s="129" t="s">
        <v>9</v>
      </c>
      <c r="F40" s="259" t="s">
        <v>50</v>
      </c>
      <c r="G40" s="129" t="s">
        <v>44</v>
      </c>
      <c r="H40" s="258" t="s">
        <v>50</v>
      </c>
      <c r="I40" s="225" t="s">
        <v>19</v>
      </c>
      <c r="J40" s="225" t="s">
        <v>31</v>
      </c>
      <c r="K40" s="258" t="s">
        <v>50</v>
      </c>
      <c r="L40" s="261" t="s">
        <v>21</v>
      </c>
      <c r="M40" s="223" t="s">
        <v>41</v>
      </c>
      <c r="N40" s="223" t="s">
        <v>25</v>
      </c>
      <c r="O40" s="223" t="s">
        <v>2</v>
      </c>
      <c r="P40" s="223" t="s">
        <v>0</v>
      </c>
      <c r="Q40" s="223" t="s">
        <v>44</v>
      </c>
    </row>
    <row r="41" spans="5:18" ht="15" customHeight="1">
      <c r="E41" s="129" t="s">
        <v>17</v>
      </c>
      <c r="F41" s="129" t="s">
        <v>31</v>
      </c>
      <c r="G41" s="129" t="s">
        <v>1</v>
      </c>
      <c r="H41" s="129" t="s">
        <v>44</v>
      </c>
      <c r="I41" s="225" t="s">
        <v>40</v>
      </c>
      <c r="J41" s="225" t="s">
        <v>34</v>
      </c>
      <c r="K41" s="225" t="s">
        <v>34</v>
      </c>
      <c r="L41" s="223" t="s">
        <v>53</v>
      </c>
      <c r="M41" s="223" t="s">
        <v>29</v>
      </c>
      <c r="N41" s="225" t="s">
        <v>37</v>
      </c>
      <c r="O41" s="223" t="s">
        <v>16</v>
      </c>
      <c r="P41" s="223" t="s">
        <v>9</v>
      </c>
      <c r="Q41" s="223" t="s">
        <v>32</v>
      </c>
    </row>
    <row r="42" spans="5:18" ht="15" customHeight="1">
      <c r="E42" s="129" t="s">
        <v>19</v>
      </c>
      <c r="F42" s="129" t="s">
        <v>41</v>
      </c>
      <c r="G42" s="262" t="s">
        <v>21</v>
      </c>
      <c r="H42" s="129" t="s">
        <v>16</v>
      </c>
      <c r="I42" s="129" t="s">
        <v>14</v>
      </c>
      <c r="J42" s="225" t="s">
        <v>19</v>
      </c>
      <c r="K42" s="225" t="s">
        <v>45</v>
      </c>
      <c r="L42" s="223" t="s">
        <v>10</v>
      </c>
      <c r="M42" s="261" t="s">
        <v>21</v>
      </c>
      <c r="N42" s="225" t="s">
        <v>19</v>
      </c>
      <c r="O42" s="223" t="s">
        <v>32</v>
      </c>
      <c r="P42" s="260" t="s">
        <v>50</v>
      </c>
      <c r="Q42" s="223" t="s">
        <v>19</v>
      </c>
    </row>
    <row r="43" spans="5:18" ht="15" customHeight="1">
      <c r="E43" s="129" t="s">
        <v>34</v>
      </c>
      <c r="F43" s="129" t="s">
        <v>39</v>
      </c>
      <c r="G43" s="129" t="s">
        <v>38</v>
      </c>
      <c r="H43" s="129" t="s">
        <v>31</v>
      </c>
      <c r="I43" s="129" t="s">
        <v>41</v>
      </c>
      <c r="J43" s="225" t="s">
        <v>32</v>
      </c>
      <c r="K43" s="225" t="s">
        <v>1</v>
      </c>
      <c r="L43" s="258" t="s">
        <v>50</v>
      </c>
      <c r="M43" s="223" t="s">
        <v>37</v>
      </c>
      <c r="N43" s="225" t="s">
        <v>5</v>
      </c>
      <c r="O43" s="223" t="s">
        <v>14</v>
      </c>
      <c r="P43" s="223" t="s">
        <v>27</v>
      </c>
      <c r="Q43" s="223" t="s">
        <v>24</v>
      </c>
    </row>
    <row r="44" spans="5:18" ht="15" customHeight="1">
      <c r="E44" s="129" t="s">
        <v>54</v>
      </c>
      <c r="F44" s="129" t="s">
        <v>10</v>
      </c>
      <c r="G44" s="129" t="s">
        <v>35</v>
      </c>
      <c r="H44" s="129" t="s">
        <v>10</v>
      </c>
      <c r="I44" s="129" t="s">
        <v>54</v>
      </c>
      <c r="J44" s="129" t="s">
        <v>23</v>
      </c>
      <c r="K44" s="225" t="s">
        <v>41</v>
      </c>
      <c r="L44" s="225" t="s">
        <v>25</v>
      </c>
      <c r="M44" s="225" t="s">
        <v>40</v>
      </c>
      <c r="N44" s="225" t="s">
        <v>41</v>
      </c>
      <c r="O44" s="217" t="s">
        <v>50</v>
      </c>
      <c r="P44" s="223" t="s">
        <v>28</v>
      </c>
      <c r="Q44" s="225" t="s">
        <v>12</v>
      </c>
    </row>
    <row r="45" spans="5:18" ht="15" customHeight="1">
      <c r="E45" s="129" t="s">
        <v>22</v>
      </c>
      <c r="F45" s="129" t="s">
        <v>19</v>
      </c>
      <c r="G45" s="129" t="s">
        <v>10</v>
      </c>
      <c r="H45" s="262" t="s">
        <v>21</v>
      </c>
      <c r="I45" s="129" t="s">
        <v>17</v>
      </c>
      <c r="J45" s="129" t="s">
        <v>4</v>
      </c>
      <c r="K45" s="225" t="s">
        <v>19</v>
      </c>
      <c r="L45" s="225" t="s">
        <v>7</v>
      </c>
      <c r="M45" s="225" t="s">
        <v>53</v>
      </c>
      <c r="N45" s="225" t="s">
        <v>11</v>
      </c>
      <c r="O45" s="223" t="s">
        <v>37</v>
      </c>
      <c r="P45" s="223" t="s">
        <v>7</v>
      </c>
      <c r="Q45" s="225" t="s">
        <v>27</v>
      </c>
    </row>
    <row r="46" spans="5:18" ht="15" customHeight="1">
      <c r="E46" s="129" t="s">
        <v>14</v>
      </c>
      <c r="F46" s="129" t="s">
        <v>54</v>
      </c>
      <c r="G46" s="129" t="s">
        <v>26</v>
      </c>
      <c r="H46" s="129" t="s">
        <v>19</v>
      </c>
      <c r="I46" s="129" t="s">
        <v>34</v>
      </c>
      <c r="J46" s="262" t="s">
        <v>21</v>
      </c>
      <c r="K46" s="225" t="s">
        <v>25</v>
      </c>
      <c r="L46" s="225" t="s">
        <v>14</v>
      </c>
      <c r="M46" s="225" t="s">
        <v>17</v>
      </c>
      <c r="N46" s="225" t="s">
        <v>31</v>
      </c>
      <c r="O46" s="223" t="s">
        <v>25</v>
      </c>
      <c r="P46" s="223" t="s">
        <v>24</v>
      </c>
      <c r="Q46" s="225" t="s">
        <v>5</v>
      </c>
    </row>
    <row r="47" spans="5:18" ht="15" customHeight="1">
      <c r="E47" s="129" t="s">
        <v>2</v>
      </c>
      <c r="F47" s="129" t="s">
        <v>15</v>
      </c>
      <c r="G47" s="129" t="s">
        <v>2</v>
      </c>
      <c r="H47" s="129" t="s">
        <v>34</v>
      </c>
      <c r="I47" s="129" t="s">
        <v>35</v>
      </c>
      <c r="J47" s="129" t="s">
        <v>26</v>
      </c>
      <c r="K47" s="129" t="s">
        <v>26</v>
      </c>
      <c r="L47" s="225" t="s">
        <v>41</v>
      </c>
      <c r="M47" s="225" t="s">
        <v>24</v>
      </c>
      <c r="N47" s="225" t="s">
        <v>40</v>
      </c>
      <c r="O47" s="223" t="s">
        <v>34</v>
      </c>
      <c r="P47" s="225" t="s">
        <v>41</v>
      </c>
      <c r="Q47" s="225" t="s">
        <v>16</v>
      </c>
      <c r="R47" s="123" t="s">
        <v>193</v>
      </c>
    </row>
    <row r="48" spans="5:18" ht="15" customHeight="1">
      <c r="E48" s="129" t="s">
        <v>26</v>
      </c>
      <c r="F48" s="129" t="s">
        <v>6</v>
      </c>
      <c r="G48" s="129" t="s">
        <v>16</v>
      </c>
      <c r="H48" s="129" t="s">
        <v>39</v>
      </c>
      <c r="I48" s="129" t="s">
        <v>10</v>
      </c>
      <c r="J48" s="129" t="s">
        <v>12</v>
      </c>
      <c r="K48" s="129" t="s">
        <v>32</v>
      </c>
      <c r="L48" s="225" t="s">
        <v>19</v>
      </c>
      <c r="M48" s="225" t="s">
        <v>19</v>
      </c>
      <c r="N48" s="225" t="s">
        <v>15</v>
      </c>
      <c r="O48" s="251" t="s">
        <v>52</v>
      </c>
      <c r="P48" s="225" t="s">
        <v>32</v>
      </c>
      <c r="Q48" s="129" t="s">
        <v>30</v>
      </c>
    </row>
    <row r="49" spans="5:18" ht="15" customHeight="1">
      <c r="E49" s="129" t="s">
        <v>15</v>
      </c>
      <c r="F49" s="129" t="s">
        <v>26</v>
      </c>
      <c r="G49" s="129" t="s">
        <v>31</v>
      </c>
      <c r="H49" s="129" t="s">
        <v>35</v>
      </c>
      <c r="I49" s="129" t="s">
        <v>26</v>
      </c>
      <c r="J49" s="129" t="s">
        <v>24</v>
      </c>
      <c r="K49" s="129" t="s">
        <v>17</v>
      </c>
      <c r="L49" s="225" t="s">
        <v>32</v>
      </c>
      <c r="M49" s="225" t="s">
        <v>31</v>
      </c>
      <c r="N49" s="225" t="s">
        <v>9</v>
      </c>
      <c r="O49" s="223" t="s">
        <v>29</v>
      </c>
      <c r="P49" s="225" t="s">
        <v>34</v>
      </c>
      <c r="Q49" s="129" t="s">
        <v>17</v>
      </c>
    </row>
    <row r="50" spans="5:18" ht="15" customHeight="1">
      <c r="E50" s="129" t="s">
        <v>6</v>
      </c>
      <c r="F50" s="129" t="s">
        <v>38</v>
      </c>
      <c r="G50" s="129" t="s">
        <v>40</v>
      </c>
      <c r="H50" s="129" t="s">
        <v>15</v>
      </c>
      <c r="I50" s="129" t="s">
        <v>12</v>
      </c>
      <c r="J50" s="129" t="s">
        <v>22</v>
      </c>
      <c r="K50" s="129" t="s">
        <v>54</v>
      </c>
      <c r="L50" s="225" t="s">
        <v>31</v>
      </c>
      <c r="M50" s="225" t="s">
        <v>13</v>
      </c>
      <c r="N50" s="225" t="s">
        <v>24</v>
      </c>
      <c r="O50" s="223" t="s">
        <v>41</v>
      </c>
      <c r="P50" s="225" t="s">
        <v>25</v>
      </c>
      <c r="Q50" s="129" t="s">
        <v>28</v>
      </c>
      <c r="R50" s="125" t="s">
        <v>194</v>
      </c>
    </row>
    <row r="51" spans="5:18" ht="15" customHeight="1">
      <c r="E51" s="129" t="s">
        <v>31</v>
      </c>
      <c r="F51" s="129" t="s">
        <v>37</v>
      </c>
      <c r="G51" s="129" t="s">
        <v>6</v>
      </c>
      <c r="H51" s="129" t="s">
        <v>5</v>
      </c>
      <c r="I51" s="129" t="s">
        <v>38</v>
      </c>
      <c r="J51" s="129" t="s">
        <v>2</v>
      </c>
      <c r="K51" s="262" t="s">
        <v>21</v>
      </c>
      <c r="L51" s="225" t="s">
        <v>34</v>
      </c>
      <c r="M51" s="129" t="s">
        <v>11</v>
      </c>
      <c r="N51" s="225" t="s">
        <v>28</v>
      </c>
      <c r="O51" s="263" t="s">
        <v>21</v>
      </c>
      <c r="P51" s="225" t="s">
        <v>19</v>
      </c>
      <c r="Q51" s="129" t="s">
        <v>7</v>
      </c>
    </row>
    <row r="52" spans="5:18" ht="15" customHeight="1">
      <c r="E52" s="129" t="s">
        <v>38</v>
      </c>
      <c r="F52" s="129" t="s">
        <v>40</v>
      </c>
      <c r="G52" s="129" t="s">
        <v>19</v>
      </c>
      <c r="H52" s="129" t="s">
        <v>26</v>
      </c>
      <c r="I52" s="129" t="s">
        <v>15</v>
      </c>
      <c r="J52" s="129" t="s">
        <v>17</v>
      </c>
      <c r="K52" s="129" t="s">
        <v>24</v>
      </c>
      <c r="L52" s="225" t="s">
        <v>35</v>
      </c>
      <c r="M52" s="129" t="s">
        <v>6</v>
      </c>
      <c r="N52" s="225" t="s">
        <v>26</v>
      </c>
      <c r="O52" s="225" t="s">
        <v>19</v>
      </c>
      <c r="P52" s="225" t="s">
        <v>5</v>
      </c>
      <c r="Q52" s="262" t="s">
        <v>21</v>
      </c>
    </row>
    <row r="53" spans="5:18" ht="15" customHeight="1">
      <c r="E53" s="129" t="s">
        <v>36</v>
      </c>
      <c r="F53" s="129" t="s">
        <v>2</v>
      </c>
      <c r="G53" s="129" t="s">
        <v>41</v>
      </c>
      <c r="H53" s="129" t="s">
        <v>17</v>
      </c>
      <c r="I53" s="129" t="s">
        <v>36</v>
      </c>
      <c r="J53" s="129" t="s">
        <v>38</v>
      </c>
      <c r="K53" s="129" t="s">
        <v>6</v>
      </c>
      <c r="L53" s="129" t="s">
        <v>2</v>
      </c>
      <c r="M53" s="129" t="s">
        <v>28</v>
      </c>
      <c r="N53" s="262" t="s">
        <v>21</v>
      </c>
      <c r="O53" s="225" t="s">
        <v>28</v>
      </c>
      <c r="P53" s="225" t="s">
        <v>37</v>
      </c>
      <c r="Q53" s="129" t="s">
        <v>34</v>
      </c>
    </row>
    <row r="54" spans="5:18" ht="15" customHeight="1">
      <c r="E54" s="129" t="s">
        <v>37</v>
      </c>
      <c r="F54" s="129" t="s">
        <v>14</v>
      </c>
      <c r="G54" s="129" t="s">
        <v>15</v>
      </c>
      <c r="H54" s="129" t="s">
        <v>40</v>
      </c>
      <c r="I54" s="129" t="s">
        <v>2</v>
      </c>
      <c r="J54" s="129" t="s">
        <v>14</v>
      </c>
      <c r="K54" s="129" t="s">
        <v>14</v>
      </c>
      <c r="L54" s="129" t="s">
        <v>5</v>
      </c>
      <c r="M54" s="129" t="s">
        <v>15</v>
      </c>
      <c r="N54" s="129" t="s">
        <v>17</v>
      </c>
      <c r="O54" s="225" t="s">
        <v>53</v>
      </c>
      <c r="P54" s="262" t="s">
        <v>21</v>
      </c>
      <c r="Q54" s="129" t="s">
        <v>6</v>
      </c>
    </row>
    <row r="55" spans="5:18" ht="15" customHeight="1">
      <c r="E55" s="129" t="s">
        <v>30</v>
      </c>
      <c r="F55" s="129" t="s">
        <v>22</v>
      </c>
      <c r="G55" s="129" t="s">
        <v>37</v>
      </c>
      <c r="H55" s="129" t="s">
        <v>6</v>
      </c>
      <c r="I55" s="129" t="s">
        <v>30</v>
      </c>
      <c r="J55" s="129" t="s">
        <v>6</v>
      </c>
      <c r="K55" s="233" t="s">
        <v>52</v>
      </c>
      <c r="L55" s="129" t="s">
        <v>26</v>
      </c>
      <c r="M55" s="129" t="s">
        <v>34</v>
      </c>
      <c r="N55" s="129" t="s">
        <v>6</v>
      </c>
      <c r="O55" s="225" t="s">
        <v>13</v>
      </c>
      <c r="P55" s="129" t="s">
        <v>36</v>
      </c>
      <c r="Q55" s="129" t="s">
        <v>14</v>
      </c>
    </row>
    <row r="56" spans="5:18" ht="15" customHeight="1">
      <c r="E56" s="129" t="s">
        <v>43</v>
      </c>
      <c r="F56" s="262" t="s">
        <v>21</v>
      </c>
      <c r="G56" s="129" t="s">
        <v>30</v>
      </c>
      <c r="H56" s="129" t="s">
        <v>38</v>
      </c>
      <c r="I56" s="129" t="s">
        <v>24</v>
      </c>
      <c r="J56" s="129" t="s">
        <v>15</v>
      </c>
      <c r="K56" s="129" t="s">
        <v>15</v>
      </c>
      <c r="L56" s="129" t="s">
        <v>40</v>
      </c>
      <c r="M56" s="129" t="s">
        <v>38</v>
      </c>
      <c r="N56" s="129" t="s">
        <v>34</v>
      </c>
      <c r="O56" s="129" t="s">
        <v>17</v>
      </c>
      <c r="P56" s="129" t="s">
        <v>6</v>
      </c>
      <c r="Q56" s="129" t="s">
        <v>41</v>
      </c>
    </row>
    <row r="57" spans="5:18" ht="15" customHeight="1">
      <c r="F57" s="129" t="s">
        <v>36</v>
      </c>
      <c r="G57" s="129" t="s">
        <v>17</v>
      </c>
      <c r="H57" s="129" t="s">
        <v>2</v>
      </c>
      <c r="I57" s="129" t="s">
        <v>5</v>
      </c>
      <c r="J57" s="233" t="s">
        <v>52</v>
      </c>
      <c r="K57" s="129" t="s">
        <v>2</v>
      </c>
      <c r="L57" s="129" t="s">
        <v>17</v>
      </c>
      <c r="M57" s="233" t="s">
        <v>52</v>
      </c>
      <c r="N57" s="129" t="s">
        <v>53</v>
      </c>
      <c r="O57" s="129" t="s">
        <v>15</v>
      </c>
      <c r="P57" s="129" t="s">
        <v>38</v>
      </c>
      <c r="Q57" s="129" t="s">
        <v>22</v>
      </c>
    </row>
    <row r="58" spans="5:18" ht="15" customHeight="1">
      <c r="F58" s="129" t="s">
        <v>30</v>
      </c>
      <c r="G58" s="129" t="s">
        <v>54</v>
      </c>
      <c r="H58" s="129" t="s">
        <v>37</v>
      </c>
      <c r="I58" s="129" t="s">
        <v>6</v>
      </c>
      <c r="J58" s="129" t="s">
        <v>25</v>
      </c>
      <c r="K58" s="129" t="s">
        <v>22</v>
      </c>
      <c r="L58" s="129" t="s">
        <v>38</v>
      </c>
      <c r="M58" s="129" t="s">
        <v>30</v>
      </c>
      <c r="N58" s="129" t="s">
        <v>2</v>
      </c>
      <c r="O58" s="129" t="s">
        <v>6</v>
      </c>
      <c r="P58" s="129" t="s">
        <v>26</v>
      </c>
      <c r="Q58" s="129" t="s">
        <v>38</v>
      </c>
    </row>
    <row r="59" spans="5:18" ht="15" customHeight="1">
      <c r="F59" s="129" t="s">
        <v>43</v>
      </c>
      <c r="G59" s="129" t="s">
        <v>36</v>
      </c>
      <c r="H59" s="129" t="s">
        <v>24</v>
      </c>
      <c r="I59" s="129" t="s">
        <v>37</v>
      </c>
      <c r="J59" s="129" t="s">
        <v>54</v>
      </c>
      <c r="K59" s="129" t="s">
        <v>5</v>
      </c>
      <c r="L59" s="129" t="s">
        <v>6</v>
      </c>
      <c r="M59" s="129" t="s">
        <v>26</v>
      </c>
      <c r="N59" s="129" t="s">
        <v>38</v>
      </c>
      <c r="O59" s="129" t="s">
        <v>26</v>
      </c>
      <c r="P59" s="129" t="s">
        <v>15</v>
      </c>
      <c r="Q59" s="129" t="s">
        <v>26</v>
      </c>
    </row>
    <row r="60" spans="5:18" ht="15" customHeight="1">
      <c r="H60" s="129" t="s">
        <v>36</v>
      </c>
      <c r="I60" s="129" t="s">
        <v>43</v>
      </c>
      <c r="J60" s="129" t="s">
        <v>37</v>
      </c>
      <c r="K60" s="129" t="s">
        <v>37</v>
      </c>
      <c r="L60" s="129" t="s">
        <v>37</v>
      </c>
      <c r="M60" s="129" t="s">
        <v>2</v>
      </c>
      <c r="N60" s="129" t="s">
        <v>16</v>
      </c>
      <c r="O60" s="129" t="s">
        <v>38</v>
      </c>
      <c r="P60" s="129" t="s">
        <v>22</v>
      </c>
      <c r="Q60" s="129" t="s">
        <v>43</v>
      </c>
    </row>
    <row r="61" spans="5:18" ht="15" customHeight="1">
      <c r="H61" s="129" t="s">
        <v>43</v>
      </c>
      <c r="J61" s="129" t="s">
        <v>40</v>
      </c>
      <c r="K61" s="129" t="s">
        <v>38</v>
      </c>
      <c r="L61" s="129" t="s">
        <v>15</v>
      </c>
      <c r="M61" s="129" t="s">
        <v>43</v>
      </c>
      <c r="N61" s="129" t="s">
        <v>30</v>
      </c>
      <c r="O61" s="129" t="s">
        <v>5</v>
      </c>
      <c r="P61" s="129" t="s">
        <v>14</v>
      </c>
      <c r="Q61" s="129" t="s">
        <v>54</v>
      </c>
    </row>
    <row r="62" spans="5:18" ht="15" customHeight="1">
      <c r="K62" s="129" t="s">
        <v>43</v>
      </c>
      <c r="L62" s="233" t="s">
        <v>52</v>
      </c>
      <c r="M62" s="201"/>
      <c r="N62" s="129" t="s">
        <v>43</v>
      </c>
      <c r="O62" s="129" t="s">
        <v>0</v>
      </c>
      <c r="P62" s="129" t="s">
        <v>17</v>
      </c>
      <c r="Q62" s="233" t="s">
        <v>52</v>
      </c>
    </row>
    <row r="63" spans="5:18" ht="15" customHeight="1">
      <c r="L63" s="129" t="s">
        <v>28</v>
      </c>
      <c r="M63" s="201"/>
      <c r="O63" s="129" t="s">
        <v>43</v>
      </c>
      <c r="P63" s="129" t="s">
        <v>43</v>
      </c>
      <c r="Q63" s="129" t="s">
        <v>53</v>
      </c>
    </row>
    <row r="64" spans="5:18" ht="15" customHeight="1">
      <c r="L64" s="129" t="s">
        <v>43</v>
      </c>
      <c r="M64" s="201"/>
    </row>
    <row r="65" spans="3:17" ht="15" customHeight="1"/>
    <row r="66" spans="3:17" ht="15" customHeight="1">
      <c r="D66" t="s">
        <v>409</v>
      </c>
      <c r="E66">
        <v>9</v>
      </c>
      <c r="F66">
        <v>43</v>
      </c>
      <c r="G66">
        <v>29</v>
      </c>
      <c r="H66">
        <v>32</v>
      </c>
      <c r="I66">
        <v>22</v>
      </c>
      <c r="J66">
        <v>33</v>
      </c>
      <c r="K66">
        <v>38</v>
      </c>
      <c r="L66">
        <v>27</v>
      </c>
      <c r="M66">
        <v>29</v>
      </c>
      <c r="N66">
        <v>40</v>
      </c>
      <c r="O66">
        <v>38</v>
      </c>
      <c r="P66">
        <v>41</v>
      </c>
      <c r="Q66">
        <v>39</v>
      </c>
    </row>
    <row r="67" spans="3:17" ht="15" customHeight="1">
      <c r="C67" s="284"/>
      <c r="D67" s="280" t="s">
        <v>410</v>
      </c>
      <c r="E67" s="280">
        <v>1.1902539370338316</v>
      </c>
      <c r="F67" s="281">
        <v>1.3154709639150803</v>
      </c>
      <c r="G67" s="280">
        <v>1.4033513346637461</v>
      </c>
      <c r="H67" s="281">
        <v>1.407118469001565</v>
      </c>
      <c r="I67" s="280">
        <v>1.4893702346665558</v>
      </c>
      <c r="J67" s="281">
        <v>1.5808284060572149</v>
      </c>
      <c r="K67" s="280">
        <v>1.5185206841274352</v>
      </c>
      <c r="L67" s="281">
        <v>1.5892823112595096</v>
      </c>
      <c r="M67" s="280">
        <v>1.6970307493963448</v>
      </c>
      <c r="N67" s="282">
        <v>1.6872642303178245</v>
      </c>
      <c r="O67" s="283">
        <v>1.7466429826473946</v>
      </c>
      <c r="P67" s="282">
        <v>1.7522618271491788</v>
      </c>
      <c r="Q67" s="283">
        <v>1.6779977762095615</v>
      </c>
    </row>
    <row r="68" spans="3:17" ht="15" customHeight="1"/>
    <row r="69" spans="3:17" ht="15" customHeight="1"/>
    <row r="70" spans="3:17" ht="15" customHeight="1"/>
    <row r="71" spans="3:17" ht="15" customHeight="1"/>
    <row r="72" spans="3:17" ht="15" customHeight="1"/>
    <row r="73" spans="3:17" ht="15" customHeight="1"/>
    <row r="74" spans="3:17" ht="15" customHeight="1"/>
    <row r="75" spans="3:17" ht="15" customHeight="1"/>
    <row r="76" spans="3:17" ht="15" customHeight="1"/>
    <row r="77" spans="3:17" ht="15" customHeight="1"/>
    <row r="78" spans="3:17" ht="15" customHeight="1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9523-6C41-4C47-9480-55342CF29ECD}">
  <dimension ref="A2:BN57"/>
  <sheetViews>
    <sheetView topLeftCell="BH1" zoomScale="311" workbookViewId="0">
      <selection activeCell="BN3" sqref="BN3:BN53"/>
    </sheetView>
  </sheetViews>
  <sheetFormatPr defaultColWidth="11.19921875" defaultRowHeight="15.6"/>
  <sheetData>
    <row r="2" spans="1:66">
      <c r="D2">
        <v>2019</v>
      </c>
      <c r="E2" t="s">
        <v>47</v>
      </c>
      <c r="F2" t="s">
        <v>46</v>
      </c>
      <c r="G2" t="s">
        <v>61</v>
      </c>
      <c r="H2" t="s">
        <v>48</v>
      </c>
      <c r="I2" t="s">
        <v>49</v>
      </c>
      <c r="J2" t="s">
        <v>60</v>
      </c>
      <c r="K2" s="14" t="s">
        <v>55</v>
      </c>
      <c r="L2" t="s">
        <v>56</v>
      </c>
      <c r="M2" s="5" t="s">
        <v>57</v>
      </c>
      <c r="N2" s="5" t="s">
        <v>61</v>
      </c>
      <c r="O2" t="s">
        <v>58</v>
      </c>
      <c r="P2" t="s">
        <v>67</v>
      </c>
      <c r="Q2" t="s">
        <v>60</v>
      </c>
      <c r="R2" t="s">
        <v>63</v>
      </c>
      <c r="S2" t="s">
        <v>64</v>
      </c>
      <c r="T2" t="s">
        <v>65</v>
      </c>
      <c r="U2" t="s">
        <v>66</v>
      </c>
      <c r="V2" t="s">
        <v>72</v>
      </c>
      <c r="W2" t="s">
        <v>73</v>
      </c>
      <c r="X2" t="s">
        <v>68</v>
      </c>
      <c r="Y2">
        <v>2007</v>
      </c>
      <c r="Z2" t="s">
        <v>69</v>
      </c>
      <c r="AA2" t="s">
        <v>70</v>
      </c>
      <c r="AB2" t="s">
        <v>71</v>
      </c>
      <c r="AC2" t="s">
        <v>116</v>
      </c>
      <c r="AD2" t="s">
        <v>117</v>
      </c>
      <c r="AE2">
        <v>2010</v>
      </c>
      <c r="AF2">
        <v>2010</v>
      </c>
      <c r="AJ2">
        <v>2013</v>
      </c>
      <c r="AK2" s="31" t="s">
        <v>174</v>
      </c>
      <c r="AL2" t="s">
        <v>125</v>
      </c>
      <c r="AN2">
        <v>2008</v>
      </c>
      <c r="AO2" t="s">
        <v>245</v>
      </c>
      <c r="AP2" t="s">
        <v>246</v>
      </c>
      <c r="AR2">
        <v>2009</v>
      </c>
      <c r="AS2" t="s">
        <v>247</v>
      </c>
      <c r="AT2" t="s">
        <v>248</v>
      </c>
      <c r="AV2">
        <v>2011</v>
      </c>
      <c r="AW2" t="s">
        <v>250</v>
      </c>
      <c r="AX2" t="s">
        <v>251</v>
      </c>
      <c r="AZ2">
        <v>2012</v>
      </c>
      <c r="BA2" t="s">
        <v>299</v>
      </c>
      <c r="BB2">
        <v>2012</v>
      </c>
      <c r="BD2">
        <v>2014</v>
      </c>
      <c r="BE2" t="s">
        <v>348</v>
      </c>
      <c r="BF2" t="s">
        <v>349</v>
      </c>
      <c r="BH2">
        <v>2016</v>
      </c>
      <c r="BI2" t="s">
        <v>400</v>
      </c>
      <c r="BJ2" t="s">
        <v>401</v>
      </c>
      <c r="BL2">
        <v>2017</v>
      </c>
      <c r="BM2" t="s">
        <v>402</v>
      </c>
      <c r="BN2" t="s">
        <v>403</v>
      </c>
    </row>
    <row r="3" spans="1:66">
      <c r="K3" s="1" t="s">
        <v>52</v>
      </c>
      <c r="L3">
        <v>1.4450345001986924</v>
      </c>
      <c r="M3" s="5">
        <v>1.8966077815107836</v>
      </c>
      <c r="N3" s="16">
        <f>L3/M3</f>
        <v>0.76190476190476197</v>
      </c>
      <c r="O3">
        <v>0</v>
      </c>
      <c r="P3" s="4">
        <v>0</v>
      </c>
      <c r="R3" s="17" t="s">
        <v>52</v>
      </c>
      <c r="S3">
        <v>0.54855605889014725</v>
      </c>
      <c r="T3" s="19">
        <v>1.2209796149490373</v>
      </c>
      <c r="U3" s="16">
        <f>S3/T3</f>
        <v>0.44927536231884063</v>
      </c>
      <c r="V3">
        <v>0.28312570781426954</v>
      </c>
      <c r="W3">
        <v>8.8476783691959229E-2</v>
      </c>
      <c r="X3" s="16">
        <f>W3/V3</f>
        <v>0.3125</v>
      </c>
      <c r="AJ3" s="32" t="s">
        <v>126</v>
      </c>
      <c r="AK3" s="28">
        <v>1.0331314570716068</v>
      </c>
      <c r="AL3" s="29">
        <v>0.44531528322052011</v>
      </c>
      <c r="AM3" s="34">
        <f t="shared" ref="AM3:AM55" si="0">AL3/AK3</f>
        <v>0.43103448275862061</v>
      </c>
      <c r="AZ3" s="164" t="s">
        <v>300</v>
      </c>
      <c r="BA3" s="29">
        <v>0.53485469780709571</v>
      </c>
      <c r="BB3">
        <v>1.0697093956141914</v>
      </c>
      <c r="BD3" s="167" t="s">
        <v>350</v>
      </c>
      <c r="BE3">
        <v>0.35893754486719315</v>
      </c>
      <c r="BF3" s="19">
        <v>0.75376884422110546</v>
      </c>
      <c r="BH3" s="178" t="s">
        <v>52</v>
      </c>
      <c r="BI3">
        <v>0.97266408640499302</v>
      </c>
      <c r="BJ3" s="171">
        <v>2.31</v>
      </c>
      <c r="BL3" t="s">
        <v>52</v>
      </c>
      <c r="BM3">
        <v>1.1852290825586134</v>
      </c>
      <c r="BN3" s="192">
        <v>1.6482091929330716</v>
      </c>
    </row>
    <row r="4" spans="1:66">
      <c r="B4" s="1">
        <v>2019</v>
      </c>
      <c r="C4" s="1">
        <v>6</v>
      </c>
      <c r="D4" s="1" t="s">
        <v>0</v>
      </c>
      <c r="E4" s="5">
        <v>1.2831479897348161</v>
      </c>
      <c r="F4" s="5">
        <v>1.7108639863130881</v>
      </c>
      <c r="G4" s="16">
        <f>E4/F4</f>
        <v>0.75</v>
      </c>
      <c r="H4" s="6">
        <v>0.64157399486740807</v>
      </c>
      <c r="I4" s="8">
        <v>0.85543199315654406</v>
      </c>
      <c r="J4" s="16">
        <f>H4/I4</f>
        <v>0.75</v>
      </c>
      <c r="K4" s="2" t="s">
        <v>0</v>
      </c>
      <c r="L4" s="4">
        <v>1.0360547036883547</v>
      </c>
      <c r="M4" s="5">
        <v>1.7612929962702031</v>
      </c>
      <c r="N4" s="16">
        <f t="shared" ref="N4:N55" si="1">L4/M4</f>
        <v>0.58823529411764708</v>
      </c>
      <c r="O4" s="5">
        <v>0.41442188147534187</v>
      </c>
      <c r="P4" s="4">
        <v>0.62163282221301286</v>
      </c>
      <c r="Q4" s="16">
        <f>O4/P4</f>
        <v>0.66666666666666663</v>
      </c>
      <c r="R4" s="18" t="s">
        <v>0</v>
      </c>
      <c r="S4">
        <v>1.1141026831306284</v>
      </c>
      <c r="T4">
        <v>1.7639959149568285</v>
      </c>
      <c r="U4" s="16">
        <f t="shared" ref="U4:U55" si="2">S4/T4</f>
        <v>0.63157894736842102</v>
      </c>
      <c r="V4">
        <v>1.1141026831306284</v>
      </c>
      <c r="W4">
        <v>0.55705134156531422</v>
      </c>
      <c r="X4" s="16">
        <f t="shared" ref="X4:X53" si="3">W4/V4</f>
        <v>0.5</v>
      </c>
      <c r="Y4" s="20" t="s">
        <v>74</v>
      </c>
      <c r="Z4" s="5">
        <v>0.19807863721897592</v>
      </c>
      <c r="AA4" s="5">
        <v>1.5846290977518074</v>
      </c>
      <c r="AB4" s="16">
        <f>Z4/AA4</f>
        <v>0.125</v>
      </c>
      <c r="AE4" s="25" t="s">
        <v>0</v>
      </c>
      <c r="AF4" s="23">
        <v>1.8765246762994932</v>
      </c>
      <c r="AG4" s="23">
        <v>1.5950459748545693</v>
      </c>
      <c r="AH4" s="34">
        <f>AG4/AF4</f>
        <v>0.85000000000000009</v>
      </c>
      <c r="AJ4" s="32" t="s">
        <v>127</v>
      </c>
      <c r="AK4" s="28">
        <v>1.8233202662047587</v>
      </c>
      <c r="AL4" s="29">
        <v>1.4586562129638072</v>
      </c>
      <c r="AM4" s="34">
        <f t="shared" si="0"/>
        <v>0.80000000000000016</v>
      </c>
      <c r="AN4" s="157" t="s">
        <v>200</v>
      </c>
      <c r="AO4" s="29">
        <v>0.65359477124183007</v>
      </c>
      <c r="AP4" s="158">
        <v>1.7740429505135387</v>
      </c>
      <c r="AR4" s="32" t="s">
        <v>127</v>
      </c>
      <c r="AS4" s="29">
        <v>0.56737588652482274</v>
      </c>
      <c r="AT4" s="28">
        <v>1.7966903073286051</v>
      </c>
      <c r="AV4" s="25" t="s">
        <v>252</v>
      </c>
      <c r="AW4" s="29">
        <v>1.3686131386861315</v>
      </c>
      <c r="AX4">
        <v>1.6423357664233578</v>
      </c>
      <c r="AZ4" s="164" t="s">
        <v>301</v>
      </c>
      <c r="BA4" s="29">
        <v>1.4142937959645485</v>
      </c>
      <c r="BB4">
        <v>2.0742975674146709</v>
      </c>
      <c r="BD4" s="167" t="s">
        <v>351</v>
      </c>
      <c r="BE4">
        <v>0.92081031307550643</v>
      </c>
      <c r="BF4">
        <v>1.7495395948434622</v>
      </c>
      <c r="BH4" s="178" t="s">
        <v>0</v>
      </c>
      <c r="BI4">
        <v>1.4020001869333583</v>
      </c>
      <c r="BJ4" s="172">
        <v>1.78</v>
      </c>
      <c r="BL4" t="s">
        <v>0</v>
      </c>
      <c r="BM4">
        <v>0.30126531432014464</v>
      </c>
      <c r="BN4" s="192">
        <v>0.80337417152038559</v>
      </c>
    </row>
    <row r="5" spans="1:66">
      <c r="B5" s="2">
        <v>2019</v>
      </c>
      <c r="C5" s="2">
        <v>6</v>
      </c>
      <c r="D5" s="2" t="s">
        <v>1</v>
      </c>
      <c r="E5" s="5">
        <v>1.5586896950499034</v>
      </c>
      <c r="F5" s="5">
        <v>2.3380345425748548</v>
      </c>
      <c r="G5" s="16">
        <f t="shared" ref="G5:G55" si="4">E5/F5</f>
        <v>0.66666666666666674</v>
      </c>
      <c r="H5" s="7">
        <v>0.93018578575558741</v>
      </c>
      <c r="I5" s="9">
        <v>1.2570078185886318</v>
      </c>
      <c r="J5" s="16">
        <f t="shared" ref="J5:J55" si="5">H5/I5</f>
        <v>0.73999999999999988</v>
      </c>
      <c r="K5" s="1" t="s">
        <v>1</v>
      </c>
      <c r="L5" s="4">
        <v>1.6146924688771107</v>
      </c>
      <c r="M5" s="5">
        <v>2.255639097744361</v>
      </c>
      <c r="N5" s="16">
        <f t="shared" si="1"/>
        <v>0.71584699453551903</v>
      </c>
      <c r="O5" s="5">
        <v>0.82583507950203383</v>
      </c>
      <c r="P5" s="4">
        <v>1.0846789103907308</v>
      </c>
      <c r="Q5" s="16">
        <f t="shared" ref="Q5:Q55" si="6">O5/P5</f>
        <v>0.76136363636363646</v>
      </c>
      <c r="R5" s="17" t="s">
        <v>1</v>
      </c>
      <c r="S5">
        <v>1.5328629433308762</v>
      </c>
      <c r="T5">
        <v>2.2232363300218814</v>
      </c>
      <c r="U5" s="16">
        <f t="shared" si="2"/>
        <v>0.68947368421052635</v>
      </c>
      <c r="V5">
        <v>0.99460572658873636</v>
      </c>
      <c r="W5">
        <v>0.67867214284878485</v>
      </c>
      <c r="X5" s="16">
        <f t="shared" si="3"/>
        <v>0.68235294117647061</v>
      </c>
      <c r="Y5" s="20" t="s">
        <v>75</v>
      </c>
      <c r="Z5" s="5">
        <v>0.83963056255247692</v>
      </c>
      <c r="AA5" s="5">
        <v>1.4364763841259243</v>
      </c>
      <c r="AB5" s="16">
        <f t="shared" ref="AB5:AB55" si="7">Z5/AA5</f>
        <v>0.58450704225352113</v>
      </c>
      <c r="AE5" s="26" t="s">
        <v>1</v>
      </c>
      <c r="AF5" s="23">
        <v>1.6843756849986733</v>
      </c>
      <c r="AG5" s="23">
        <v>0.72681964489668782</v>
      </c>
      <c r="AH5" s="34">
        <f t="shared" ref="AH5:AH55" si="8">AG5/AF5</f>
        <v>0.4315068493150685</v>
      </c>
      <c r="AJ5" s="32" t="s">
        <v>128</v>
      </c>
      <c r="AK5" s="28">
        <v>1.4143940899367613</v>
      </c>
      <c r="AL5" s="29">
        <v>0.78317689277490088</v>
      </c>
      <c r="AM5" s="34">
        <f t="shared" si="0"/>
        <v>0.55371900826446285</v>
      </c>
      <c r="AN5" s="157" t="s">
        <v>201</v>
      </c>
      <c r="AO5" s="29">
        <v>0.72532614136708651</v>
      </c>
      <c r="AP5" s="28">
        <v>1.409788838150112</v>
      </c>
      <c r="AR5" s="32" t="s">
        <v>128</v>
      </c>
      <c r="AS5" s="29">
        <v>0.7183204362164104</v>
      </c>
      <c r="AT5" s="28">
        <v>1.2516189418922301</v>
      </c>
      <c r="AV5" s="25" t="s">
        <v>253</v>
      </c>
      <c r="AW5" s="29">
        <v>0.99235649225607536</v>
      </c>
      <c r="AX5">
        <v>1.7720651647429915</v>
      </c>
      <c r="AZ5" s="164" t="s">
        <v>302</v>
      </c>
      <c r="BA5" s="29">
        <v>1.0923246760792515</v>
      </c>
      <c r="BB5">
        <v>1.8244146185578991</v>
      </c>
      <c r="BD5" s="167" t="s">
        <v>352</v>
      </c>
      <c r="BE5">
        <v>1.4729235230489517</v>
      </c>
      <c r="BF5">
        <v>1.8986904789302892</v>
      </c>
      <c r="BH5" s="179" t="s">
        <v>1</v>
      </c>
      <c r="BI5">
        <v>1.6202471763940629</v>
      </c>
      <c r="BJ5" s="173">
        <v>2.4</v>
      </c>
      <c r="BL5" t="s">
        <v>1</v>
      </c>
      <c r="BM5">
        <v>1.522644773065023</v>
      </c>
      <c r="BN5" s="192">
        <v>2.1682461568445928</v>
      </c>
    </row>
    <row r="6" spans="1:66">
      <c r="B6" s="1">
        <v>2019</v>
      </c>
      <c r="C6" s="1">
        <v>6</v>
      </c>
      <c r="D6" s="1" t="s">
        <v>2</v>
      </c>
      <c r="E6" s="5">
        <v>0.86913694701161748</v>
      </c>
      <c r="F6" s="5">
        <v>1.7962163571573428</v>
      </c>
      <c r="G6" s="16">
        <f t="shared" si="4"/>
        <v>0.48387096774193544</v>
      </c>
      <c r="H6" s="6">
        <v>0</v>
      </c>
      <c r="I6" s="8">
        <v>0</v>
      </c>
      <c r="J6" s="16" t="e">
        <f t="shared" si="5"/>
        <v>#DIV/0!</v>
      </c>
      <c r="K6" s="2" t="s">
        <v>2</v>
      </c>
      <c r="L6" s="4">
        <v>1.0543713666932633</v>
      </c>
      <c r="M6" s="5">
        <v>2.1657357802348116</v>
      </c>
      <c r="N6" s="16">
        <f t="shared" si="1"/>
        <v>0.48684210526315774</v>
      </c>
      <c r="O6" s="5">
        <v>0.11398609369656902</v>
      </c>
      <c r="P6" s="4">
        <v>0.34195828108970705</v>
      </c>
      <c r="Q6" s="16">
        <f t="shared" si="6"/>
        <v>0.33333333333333337</v>
      </c>
      <c r="R6" s="18" t="s">
        <v>2</v>
      </c>
      <c r="S6">
        <v>0.24309213191799692</v>
      </c>
      <c r="T6">
        <v>1.0263890014315427</v>
      </c>
      <c r="U6" s="16">
        <f t="shared" si="2"/>
        <v>0.23684210526315785</v>
      </c>
      <c r="V6">
        <v>0.1620614212786646</v>
      </c>
      <c r="W6">
        <v>2.7010236879777435E-2</v>
      </c>
      <c r="X6" s="16">
        <f t="shared" si="3"/>
        <v>0.16666666666666669</v>
      </c>
      <c r="Y6" s="20" t="s">
        <v>76</v>
      </c>
      <c r="Z6" s="5">
        <v>0.25602293965539313</v>
      </c>
      <c r="AA6" s="5">
        <v>0.89608028879387591</v>
      </c>
      <c r="AB6" s="16">
        <f t="shared" si="7"/>
        <v>0.28571428571428575</v>
      </c>
      <c r="AE6" s="26" t="s">
        <v>2</v>
      </c>
      <c r="AF6" s="23">
        <v>0.81610446137105552</v>
      </c>
      <c r="AG6" s="23">
        <v>0.40805223068552776</v>
      </c>
      <c r="AH6" s="34">
        <f t="shared" si="8"/>
        <v>0.5</v>
      </c>
      <c r="AJ6" s="32" t="s">
        <v>129</v>
      </c>
      <c r="AK6" s="28">
        <v>0.85925416738271176</v>
      </c>
      <c r="AL6" s="29">
        <v>0.22913444463538982</v>
      </c>
      <c r="AM6" s="34">
        <f t="shared" si="0"/>
        <v>0.26666666666666666</v>
      </c>
      <c r="AN6" s="157" t="s">
        <v>202</v>
      </c>
      <c r="AO6" s="29">
        <v>0.36327780372619234</v>
      </c>
      <c r="AP6" s="28">
        <v>0.85629768021173902</v>
      </c>
      <c r="AR6" s="32" t="s">
        <v>129</v>
      </c>
      <c r="AS6" s="29">
        <v>0.47448334036271611</v>
      </c>
      <c r="AT6" s="28">
        <v>1.0807676086039646</v>
      </c>
      <c r="AV6" s="25" t="s">
        <v>254</v>
      </c>
      <c r="AW6" s="29">
        <v>0.29790921893619327</v>
      </c>
      <c r="AX6">
        <v>1.0562235944101399</v>
      </c>
      <c r="AZ6" s="164" t="s">
        <v>303</v>
      </c>
      <c r="BA6" s="29">
        <v>0.39291628076674806</v>
      </c>
      <c r="BB6">
        <v>1.1226179450478517</v>
      </c>
      <c r="BD6" s="167" t="s">
        <v>353</v>
      </c>
      <c r="BE6">
        <v>0.57516912711237711</v>
      </c>
      <c r="BF6">
        <v>1.3420612965955465</v>
      </c>
      <c r="BH6" s="178" t="s">
        <v>2</v>
      </c>
      <c r="BI6">
        <v>0.52227933698012596</v>
      </c>
      <c r="BJ6" s="172">
        <v>1.18</v>
      </c>
      <c r="BL6" t="s">
        <v>2</v>
      </c>
      <c r="BM6">
        <v>0.56198718669214343</v>
      </c>
      <c r="BN6" s="192">
        <v>1.7983589974148591</v>
      </c>
    </row>
    <row r="7" spans="1:66">
      <c r="A7" s="16">
        <f>E8/F8</f>
        <v>0.68524590163934429</v>
      </c>
      <c r="B7" s="7">
        <v>1.2638216232123427</v>
      </c>
      <c r="C7" s="9">
        <v>1.5695113299099128</v>
      </c>
      <c r="D7" s="16">
        <f>B7/C7</f>
        <v>0.80523255813953498</v>
      </c>
      <c r="E7" s="1" t="s">
        <v>3</v>
      </c>
      <c r="F7" s="4">
        <v>1.449366266280169</v>
      </c>
      <c r="G7" s="5">
        <v>2.1550082660919978</v>
      </c>
      <c r="H7" s="16">
        <f>F7/G7</f>
        <v>0.67255717255717251</v>
      </c>
      <c r="I7" s="5">
        <v>1.4516063996129049</v>
      </c>
      <c r="J7" s="4">
        <v>1.7786658661923558</v>
      </c>
      <c r="K7" s="16">
        <f>I7/J7</f>
        <v>0.81612090680100757</v>
      </c>
      <c r="L7" s="17" t="s">
        <v>3</v>
      </c>
      <c r="M7">
        <v>1.5278426488141574</v>
      </c>
      <c r="N7">
        <v>2.2959157195495354</v>
      </c>
      <c r="O7" s="16">
        <f>M7/N7</f>
        <v>0.6654611211573237</v>
      </c>
      <c r="P7">
        <v>0</v>
      </c>
      <c r="Q7">
        <v>0</v>
      </c>
      <c r="R7" s="16" t="e">
        <f>Q7/P7</f>
        <v>#DIV/0!</v>
      </c>
      <c r="S7" s="20"/>
      <c r="T7" s="5"/>
      <c r="U7" s="5"/>
      <c r="V7" s="16"/>
      <c r="AE7" s="27" t="s">
        <v>3</v>
      </c>
      <c r="AF7" s="23">
        <v>1.8286161625946185</v>
      </c>
      <c r="AG7" s="23">
        <v>1.2256670495228794</v>
      </c>
      <c r="AH7" s="34">
        <f t="shared" si="8"/>
        <v>0.67027027027027031</v>
      </c>
      <c r="AJ7" s="32" t="s">
        <v>130</v>
      </c>
      <c r="AK7" s="28">
        <v>1.8960726890440789</v>
      </c>
      <c r="AL7" s="29">
        <v>1.2557049051755067</v>
      </c>
      <c r="AM7" s="34">
        <f t="shared" si="0"/>
        <v>0.66226622662266232</v>
      </c>
      <c r="AN7" s="157"/>
      <c r="AO7" s="29"/>
      <c r="AP7" s="28"/>
      <c r="AR7" s="159" t="s">
        <v>130</v>
      </c>
      <c r="AS7" s="29">
        <v>1.1986536412970978</v>
      </c>
      <c r="AT7" s="28">
        <v>1.8018470865949923</v>
      </c>
      <c r="AV7" s="161" t="s">
        <v>255</v>
      </c>
      <c r="AW7" s="29">
        <v>1.2450821287045255</v>
      </c>
      <c r="AX7">
        <v>1.8158294014059475</v>
      </c>
      <c r="AZ7" s="165" t="s">
        <v>304</v>
      </c>
      <c r="BA7" s="29">
        <v>1.2456541543495641</v>
      </c>
      <c r="BB7">
        <v>1.9521445702493168</v>
      </c>
      <c r="BD7" s="168" t="s">
        <v>354</v>
      </c>
      <c r="BE7">
        <v>1.3789686635564178</v>
      </c>
      <c r="BF7">
        <v>2.0540027249081376</v>
      </c>
      <c r="BH7" s="179" t="s">
        <v>3</v>
      </c>
      <c r="BI7">
        <v>1.4350224743708739</v>
      </c>
      <c r="BJ7" s="173">
        <v>2.13</v>
      </c>
      <c r="BL7" s="188" t="s">
        <v>3</v>
      </c>
      <c r="BM7">
        <v>1.3991700132131819</v>
      </c>
      <c r="BN7" s="193">
        <v>2.1863383050363634</v>
      </c>
    </row>
    <row r="8" spans="1:66">
      <c r="B8" s="2">
        <v>2019</v>
      </c>
      <c r="C8" s="2">
        <v>6</v>
      </c>
      <c r="D8" s="2" t="s">
        <v>3</v>
      </c>
      <c r="E8" s="5">
        <v>1.4303540753684816</v>
      </c>
      <c r="F8" s="5">
        <v>2.0873588181214684</v>
      </c>
      <c r="Y8" s="20" t="s">
        <v>77</v>
      </c>
      <c r="Z8" s="5">
        <v>1.243318947037471</v>
      </c>
      <c r="AA8" s="5">
        <v>1.5434304170120332</v>
      </c>
      <c r="AB8" s="16">
        <f>Z8/AA8</f>
        <v>0.80555555555555547</v>
      </c>
      <c r="AE8" s="26" t="s">
        <v>123</v>
      </c>
      <c r="AF8" s="23">
        <v>1.8220421930762398</v>
      </c>
      <c r="AG8" s="23">
        <v>1.791925793190682</v>
      </c>
      <c r="AH8" s="34">
        <f t="shared" si="8"/>
        <v>0.98347107438016523</v>
      </c>
      <c r="AJ8" s="32" t="s">
        <v>131</v>
      </c>
      <c r="AK8" s="28">
        <v>1.9939247604953656</v>
      </c>
      <c r="AL8" s="29">
        <v>1.2617805125009736</v>
      </c>
      <c r="AM8" s="34">
        <f t="shared" si="0"/>
        <v>0.6328125</v>
      </c>
      <c r="AN8" s="157" t="s">
        <v>203</v>
      </c>
      <c r="AO8" s="29">
        <v>1.3554775561453072</v>
      </c>
      <c r="AP8" s="28">
        <v>1.6551094369774277</v>
      </c>
      <c r="AR8" s="32" t="s">
        <v>131</v>
      </c>
      <c r="AS8" s="29">
        <v>1.8315286670866973</v>
      </c>
      <c r="AT8" s="28">
        <v>1.9927031897903265</v>
      </c>
      <c r="AV8" s="25" t="s">
        <v>256</v>
      </c>
      <c r="AW8" s="29">
        <v>1.1082321356101521</v>
      </c>
      <c r="AX8">
        <v>1.7481971716667188</v>
      </c>
      <c r="AZ8" s="164" t="s">
        <v>305</v>
      </c>
      <c r="BA8" s="29">
        <v>1.1819411828742945</v>
      </c>
      <c r="BB8">
        <v>1.8040154896502387</v>
      </c>
      <c r="BD8" s="167" t="s">
        <v>355</v>
      </c>
      <c r="BE8">
        <v>1.2602200774574293</v>
      </c>
      <c r="BF8">
        <v>2.1515952541956107</v>
      </c>
      <c r="BH8" s="179"/>
      <c r="BJ8" s="173"/>
      <c r="BL8" s="188"/>
      <c r="BN8" s="193"/>
    </row>
    <row r="9" spans="1:66" ht="31.2">
      <c r="B9" s="1">
        <v>2019</v>
      </c>
      <c r="C9" s="1">
        <v>6</v>
      </c>
      <c r="D9" s="1" t="s">
        <v>4</v>
      </c>
      <c r="E9" s="5">
        <v>1.9808704510724997</v>
      </c>
      <c r="F9" s="5">
        <v>2.6317278849963213</v>
      </c>
      <c r="G9" s="16">
        <f t="shared" si="4"/>
        <v>0.75268817204301064</v>
      </c>
      <c r="H9" s="6">
        <v>0</v>
      </c>
      <c r="I9" s="8">
        <v>0</v>
      </c>
      <c r="J9" s="16" t="e">
        <f t="shared" si="5"/>
        <v>#DIV/0!</v>
      </c>
      <c r="K9" s="2" t="s">
        <v>4</v>
      </c>
      <c r="L9" s="4">
        <v>1.6718214494691968</v>
      </c>
      <c r="M9" s="5">
        <v>2.3962774109058484</v>
      </c>
      <c r="N9" s="16">
        <f t="shared" si="1"/>
        <v>0.69767441860465118</v>
      </c>
      <c r="O9" s="5">
        <v>1.1424113238039513</v>
      </c>
      <c r="P9" s="4">
        <v>1.6718214494691968</v>
      </c>
      <c r="Q9" s="16">
        <f t="shared" si="6"/>
        <v>0.68333333333333346</v>
      </c>
      <c r="R9" s="18" t="s">
        <v>4</v>
      </c>
      <c r="S9">
        <v>1.7058839457366439</v>
      </c>
      <c r="T9">
        <v>2.7889848636646719</v>
      </c>
      <c r="U9" s="16">
        <f t="shared" si="2"/>
        <v>0.61165048543689315</v>
      </c>
      <c r="V9">
        <v>0</v>
      </c>
      <c r="W9">
        <v>0</v>
      </c>
      <c r="X9" s="16" t="e">
        <f t="shared" si="3"/>
        <v>#DIV/0!</v>
      </c>
      <c r="Y9" s="20" t="s">
        <v>78</v>
      </c>
      <c r="Z9" s="5">
        <v>0.90713774170446404</v>
      </c>
      <c r="AA9" s="5">
        <v>1.575555025065648</v>
      </c>
      <c r="AB9" s="16">
        <f t="shared" si="7"/>
        <v>0.5757575757575758</v>
      </c>
      <c r="AE9" s="26" t="s">
        <v>4</v>
      </c>
      <c r="AF9" s="23">
        <v>1.7775454188994904</v>
      </c>
      <c r="AG9" s="23">
        <v>1.3070186903672723</v>
      </c>
      <c r="AH9" s="34">
        <f t="shared" si="8"/>
        <v>0.73529411764705876</v>
      </c>
      <c r="AJ9" s="32" t="s">
        <v>132</v>
      </c>
      <c r="AK9" s="28">
        <v>2.4913760061326178</v>
      </c>
      <c r="AL9" s="29">
        <v>1.861687565022176</v>
      </c>
      <c r="AM9" s="34">
        <f t="shared" si="0"/>
        <v>0.74725274725274726</v>
      </c>
      <c r="AN9" s="157" t="s">
        <v>204</v>
      </c>
      <c r="AO9" s="29">
        <v>0.85957070583034523</v>
      </c>
      <c r="AP9" s="28">
        <v>1.5963455965420696</v>
      </c>
      <c r="AR9" s="32" t="s">
        <v>132</v>
      </c>
      <c r="AS9" s="29">
        <v>1.1261837727156387</v>
      </c>
      <c r="AT9" s="28">
        <v>1.9708216022523675</v>
      </c>
      <c r="AV9" s="25" t="s">
        <v>257</v>
      </c>
      <c r="AW9" s="29">
        <v>1.5431277603362954</v>
      </c>
      <c r="AX9">
        <v>2.0220294790613527</v>
      </c>
      <c r="AZ9" s="164" t="s">
        <v>306</v>
      </c>
      <c r="BA9" s="29">
        <v>0.75868422478729747</v>
      </c>
      <c r="BB9">
        <v>1.3547932585487454</v>
      </c>
      <c r="BD9" s="167" t="s">
        <v>356</v>
      </c>
      <c r="BE9">
        <v>1.3661934101259041</v>
      </c>
      <c r="BF9">
        <v>1.9555317439057061</v>
      </c>
      <c r="BH9" s="180" t="s">
        <v>4</v>
      </c>
      <c r="BI9">
        <v>1.5618267987936234</v>
      </c>
      <c r="BJ9" s="174">
        <v>2.21</v>
      </c>
      <c r="BL9" t="s">
        <v>4</v>
      </c>
      <c r="BM9">
        <v>1.3985246935585598</v>
      </c>
      <c r="BN9" s="192">
        <v>2.1389201195601504</v>
      </c>
    </row>
    <row r="10" spans="1:66">
      <c r="B10" s="2">
        <v>2019</v>
      </c>
      <c r="C10" s="2">
        <v>6</v>
      </c>
      <c r="D10" s="2" t="s">
        <v>5</v>
      </c>
      <c r="E10" s="5">
        <v>0.65001392886990439</v>
      </c>
      <c r="F10" s="5">
        <v>1.4857461231312099</v>
      </c>
      <c r="G10" s="16">
        <f t="shared" si="4"/>
        <v>0.43750000000000006</v>
      </c>
      <c r="H10" s="7">
        <v>0</v>
      </c>
      <c r="I10" s="10">
        <v>0</v>
      </c>
      <c r="J10" s="16" t="e">
        <f t="shared" si="5"/>
        <v>#DIV/0!</v>
      </c>
      <c r="K10" s="1" t="s">
        <v>5</v>
      </c>
      <c r="L10" s="4">
        <v>0.50921682452388228</v>
      </c>
      <c r="M10" s="5">
        <v>1.4258071086668702</v>
      </c>
      <c r="N10" s="16">
        <f t="shared" si="1"/>
        <v>0.35714285714285721</v>
      </c>
      <c r="O10" s="5">
        <v>0.81474691923821163</v>
      </c>
      <c r="P10" s="4">
        <v>1.0184336490477646</v>
      </c>
      <c r="Q10" s="16">
        <f t="shared" si="6"/>
        <v>0.79999999999999993</v>
      </c>
      <c r="R10" s="17" t="s">
        <v>5</v>
      </c>
      <c r="S10">
        <v>0.96237970253718286</v>
      </c>
      <c r="T10">
        <v>2.1872265966754156</v>
      </c>
      <c r="U10" s="16">
        <f t="shared" si="2"/>
        <v>0.44</v>
      </c>
      <c r="V10">
        <v>1.3998250218722659</v>
      </c>
      <c r="W10">
        <v>0.52493438320209973</v>
      </c>
      <c r="X10" s="16">
        <f t="shared" si="3"/>
        <v>0.375</v>
      </c>
      <c r="Y10" s="20"/>
      <c r="Z10" s="5"/>
      <c r="AA10" s="5"/>
      <c r="AB10" s="16"/>
      <c r="AE10" s="26" t="s">
        <v>5</v>
      </c>
      <c r="AF10" s="23">
        <v>0.95279341706366394</v>
      </c>
      <c r="AG10" s="23">
        <v>0.25985275010827197</v>
      </c>
      <c r="AH10" s="34">
        <f t="shared" si="8"/>
        <v>0.27272727272727271</v>
      </c>
      <c r="AJ10" s="32" t="s">
        <v>133</v>
      </c>
      <c r="AK10" s="28">
        <v>0.80703012912482064</v>
      </c>
      <c r="AL10" s="29">
        <v>0.3586800573888092</v>
      </c>
      <c r="AM10" s="34">
        <f t="shared" si="0"/>
        <v>0.44444444444444448</v>
      </c>
      <c r="AN10" s="157" t="s">
        <v>205</v>
      </c>
      <c r="AO10" s="29">
        <v>0.47547349235280134</v>
      </c>
      <c r="AP10" s="28">
        <v>2.218876297646406</v>
      </c>
      <c r="AR10" s="32"/>
      <c r="AS10" s="29"/>
      <c r="AT10" s="28"/>
      <c r="AV10" s="25" t="s">
        <v>258</v>
      </c>
      <c r="AW10" s="29">
        <v>0.3455425017277125</v>
      </c>
      <c r="AX10">
        <v>0.86385625431928137</v>
      </c>
      <c r="AZ10" s="164" t="s">
        <v>307</v>
      </c>
      <c r="BA10" s="29">
        <v>0.61766522544780733</v>
      </c>
      <c r="BB10">
        <v>1.7647577869937352</v>
      </c>
      <c r="BD10" s="167" t="s">
        <v>357</v>
      </c>
      <c r="BE10">
        <v>0.69979006298110558</v>
      </c>
      <c r="BF10">
        <v>1.2246326102169349</v>
      </c>
      <c r="BH10" s="178" t="s">
        <v>5</v>
      </c>
      <c r="BI10">
        <v>0</v>
      </c>
      <c r="BJ10" s="172">
        <v>1.54</v>
      </c>
      <c r="BL10" t="s">
        <v>5</v>
      </c>
      <c r="BM10">
        <v>0.82064374943010854</v>
      </c>
      <c r="BN10" s="192">
        <v>1.0941916659068112</v>
      </c>
    </row>
    <row r="11" spans="1:66">
      <c r="B11" s="1">
        <v>2019</v>
      </c>
      <c r="C11" s="1">
        <v>6</v>
      </c>
      <c r="D11" s="1" t="s">
        <v>6</v>
      </c>
      <c r="E11" s="5">
        <v>0.76958375556872716</v>
      </c>
      <c r="F11" s="5">
        <v>1.2284659949140553</v>
      </c>
      <c r="G11" s="16">
        <f t="shared" si="4"/>
        <v>0.62645914396887148</v>
      </c>
      <c r="H11" s="6">
        <v>0.46366226267184185</v>
      </c>
      <c r="I11" s="8">
        <v>0.75524368558918564</v>
      </c>
      <c r="J11" s="16">
        <f t="shared" si="5"/>
        <v>0.61392405063291144</v>
      </c>
      <c r="K11" s="2" t="s">
        <v>6</v>
      </c>
      <c r="L11" s="4">
        <v>0.61881188118811881</v>
      </c>
      <c r="M11" s="5">
        <v>1.2234524979215478</v>
      </c>
      <c r="N11" s="16">
        <f t="shared" si="1"/>
        <v>0.50579150579150589</v>
      </c>
      <c r="O11" s="5">
        <v>0</v>
      </c>
      <c r="P11" s="4">
        <v>0</v>
      </c>
      <c r="Q11" s="16" t="e">
        <f t="shared" si="6"/>
        <v>#DIV/0!</v>
      </c>
      <c r="R11" s="18" t="s">
        <v>6</v>
      </c>
      <c r="S11">
        <v>0.65855523113907022</v>
      </c>
      <c r="T11">
        <v>1.3401368689613249</v>
      </c>
      <c r="U11" s="16">
        <f t="shared" si="2"/>
        <v>0.4914089347079037</v>
      </c>
      <c r="V11">
        <v>0</v>
      </c>
      <c r="W11">
        <v>0</v>
      </c>
      <c r="X11" s="16" t="e">
        <f t="shared" si="3"/>
        <v>#DIV/0!</v>
      </c>
      <c r="Y11" s="20" t="s">
        <v>79</v>
      </c>
      <c r="Z11" s="5">
        <v>0.40334997332685663</v>
      </c>
      <c r="AA11" s="5">
        <v>0.78935156070417101</v>
      </c>
      <c r="AB11" s="16">
        <f t="shared" si="7"/>
        <v>0.51098901098901095</v>
      </c>
      <c r="AE11" s="26" t="s">
        <v>6</v>
      </c>
      <c r="AF11" s="23">
        <v>0.88046480801513238</v>
      </c>
      <c r="AG11" s="23">
        <v>0.42571924783149262</v>
      </c>
      <c r="AH11" s="34">
        <f t="shared" si="8"/>
        <v>0.48351648351648358</v>
      </c>
      <c r="AJ11" s="32" t="s">
        <v>134</v>
      </c>
      <c r="AK11" s="28">
        <v>1.0687344841798543</v>
      </c>
      <c r="AL11" s="29">
        <v>0.59906641489902135</v>
      </c>
      <c r="AM11" s="34">
        <f t="shared" si="0"/>
        <v>0.56053811659192809</v>
      </c>
      <c r="AN11" s="157" t="s">
        <v>206</v>
      </c>
      <c r="AO11" s="29">
        <v>0.51018124860147684</v>
      </c>
      <c r="AP11" s="28">
        <v>0.9845603043186395</v>
      </c>
      <c r="AR11" s="32" t="s">
        <v>134</v>
      </c>
      <c r="AS11" s="29">
        <v>0.5290363287790909</v>
      </c>
      <c r="AT11" s="28">
        <v>1.0629262018589074</v>
      </c>
      <c r="AV11" s="25" t="s">
        <v>259</v>
      </c>
      <c r="AW11" s="29">
        <v>0.46732839068653459</v>
      </c>
      <c r="AX11">
        <v>0.82269268777108706</v>
      </c>
      <c r="AZ11" s="164" t="s">
        <v>308</v>
      </c>
      <c r="BA11" s="29">
        <v>0.60565243302695393</v>
      </c>
      <c r="BB11">
        <v>1.090174379448517</v>
      </c>
      <c r="BD11" s="167" t="s">
        <v>358</v>
      </c>
      <c r="BE11">
        <v>0.47176932367149754</v>
      </c>
      <c r="BF11">
        <v>1.0709163647342994</v>
      </c>
      <c r="BH11" s="178" t="s">
        <v>6</v>
      </c>
      <c r="BI11">
        <v>0.70978495805399866</v>
      </c>
      <c r="BJ11" s="172">
        <v>1.31</v>
      </c>
      <c r="BL11" t="s">
        <v>6</v>
      </c>
      <c r="BM11">
        <v>0.84069329173458374</v>
      </c>
      <c r="BN11" s="192">
        <v>1.3451092667753339</v>
      </c>
    </row>
    <row r="12" spans="1:66">
      <c r="B12" s="2">
        <v>2019</v>
      </c>
      <c r="C12" s="2">
        <v>6</v>
      </c>
      <c r="D12" s="2" t="s">
        <v>7</v>
      </c>
      <c r="E12" s="5">
        <v>0.75974944433218838</v>
      </c>
      <c r="F12" s="5">
        <v>1.3255203071327541</v>
      </c>
      <c r="G12" s="16">
        <f t="shared" si="4"/>
        <v>0.57317073170731714</v>
      </c>
      <c r="H12" s="7">
        <v>0</v>
      </c>
      <c r="I12" s="9">
        <v>0</v>
      </c>
      <c r="J12" s="16" t="e">
        <f t="shared" si="5"/>
        <v>#DIV/0!</v>
      </c>
      <c r="K12" s="1" t="s">
        <v>7</v>
      </c>
      <c r="L12" s="4">
        <v>1.2181348822200708</v>
      </c>
      <c r="M12" s="5">
        <v>1.6618263956114876</v>
      </c>
      <c r="N12" s="16">
        <f t="shared" si="1"/>
        <v>0.73300970873786397</v>
      </c>
      <c r="O12" s="5">
        <v>0.60503388189738627</v>
      </c>
      <c r="P12" s="4">
        <v>0.8309131978057438</v>
      </c>
      <c r="Q12" s="16">
        <f t="shared" si="6"/>
        <v>0.72815533980582525</v>
      </c>
      <c r="R12" s="17" t="s">
        <v>7</v>
      </c>
      <c r="S12">
        <v>1.1213032035009578</v>
      </c>
      <c r="T12">
        <v>1.7208889442618867</v>
      </c>
      <c r="U12" s="16">
        <f t="shared" si="2"/>
        <v>0.65158371040723984</v>
      </c>
      <c r="V12">
        <v>0</v>
      </c>
      <c r="W12">
        <v>0</v>
      </c>
      <c r="X12" s="16" t="e">
        <f t="shared" si="3"/>
        <v>#DIV/0!</v>
      </c>
      <c r="Y12" s="20"/>
      <c r="Z12" s="5"/>
      <c r="AA12" s="5"/>
      <c r="AB12" s="16"/>
      <c r="AE12" s="26" t="s">
        <v>7</v>
      </c>
      <c r="AF12" s="23">
        <v>1.6771999908516364</v>
      </c>
      <c r="AG12" s="23">
        <v>0.78523454117144798</v>
      </c>
      <c r="AH12" s="34">
        <f t="shared" si="8"/>
        <v>0.4681818181818182</v>
      </c>
      <c r="AJ12" s="32" t="s">
        <v>135</v>
      </c>
      <c r="AK12" s="28">
        <v>1.6193414138469884</v>
      </c>
      <c r="AL12" s="29">
        <v>1.0363785048620726</v>
      </c>
      <c r="AM12" s="34">
        <f t="shared" si="0"/>
        <v>0.64</v>
      </c>
      <c r="AN12" s="157"/>
      <c r="AO12" s="29"/>
      <c r="AP12" s="28"/>
      <c r="AR12" s="32" t="s">
        <v>135</v>
      </c>
      <c r="AS12" s="29">
        <v>0.62590939758252662</v>
      </c>
      <c r="AT12" s="28">
        <v>1.4712935189926923</v>
      </c>
      <c r="AV12" s="25"/>
      <c r="AW12" s="29"/>
      <c r="AZ12" s="164" t="s">
        <v>309</v>
      </c>
      <c r="BA12" s="29">
        <v>1.1510220281801946</v>
      </c>
      <c r="BB12">
        <v>1.8178209962294105</v>
      </c>
      <c r="BD12" s="167" t="s">
        <v>359</v>
      </c>
      <c r="BE12">
        <v>0.97297040746102181</v>
      </c>
      <c r="BF12">
        <v>1.5741553746727102</v>
      </c>
      <c r="BH12" s="178" t="s">
        <v>7</v>
      </c>
      <c r="BI12">
        <v>1.1789560304787827</v>
      </c>
      <c r="BJ12" s="172">
        <v>1.72</v>
      </c>
      <c r="BL12" t="s">
        <v>7</v>
      </c>
      <c r="BM12">
        <v>0.84264402971100427</v>
      </c>
      <c r="BN12" s="192">
        <v>1.8803445477810374</v>
      </c>
    </row>
    <row r="13" spans="1:66">
      <c r="B13" s="1">
        <v>2019</v>
      </c>
      <c r="C13" s="1">
        <v>6</v>
      </c>
      <c r="D13" s="1" t="s">
        <v>8</v>
      </c>
      <c r="E13" s="5">
        <v>3.136497979371494</v>
      </c>
      <c r="F13" s="5">
        <v>3.8603052053803006</v>
      </c>
      <c r="G13" s="16">
        <f t="shared" si="4"/>
        <v>0.81249999999999989</v>
      </c>
      <c r="H13" s="6">
        <v>0</v>
      </c>
      <c r="I13" s="8">
        <v>0</v>
      </c>
      <c r="J13" s="16" t="e">
        <f t="shared" si="5"/>
        <v>#DIV/0!</v>
      </c>
      <c r="K13" s="2" t="s">
        <v>8</v>
      </c>
      <c r="L13" s="4">
        <v>3.760520503790366</v>
      </c>
      <c r="M13" s="5">
        <v>4.5365009252074255</v>
      </c>
      <c r="N13" s="16">
        <f t="shared" si="1"/>
        <v>0.82894736842105265</v>
      </c>
      <c r="O13" s="5">
        <v>1.7310332477765178</v>
      </c>
      <c r="P13" s="4">
        <v>3.0442308840207728</v>
      </c>
      <c r="Q13" s="16">
        <f t="shared" si="6"/>
        <v>0.56862745098039214</v>
      </c>
      <c r="R13" s="18" t="s">
        <v>8</v>
      </c>
      <c r="S13">
        <v>2.5774609267891417</v>
      </c>
      <c r="T13">
        <v>4.0581299698382232</v>
      </c>
      <c r="U13" s="16">
        <f t="shared" si="2"/>
        <v>0.63513513513513509</v>
      </c>
      <c r="V13">
        <v>2.1935837674801206</v>
      </c>
      <c r="W13">
        <v>1.7000274197970935</v>
      </c>
      <c r="X13" s="16">
        <f t="shared" si="3"/>
        <v>0.77500000000000002</v>
      </c>
      <c r="Y13" s="20" t="s">
        <v>80</v>
      </c>
      <c r="Z13" s="5">
        <v>3.074150633381036</v>
      </c>
      <c r="AA13" s="5">
        <v>3.6571792017808873</v>
      </c>
      <c r="AB13" s="16">
        <f t="shared" si="7"/>
        <v>0.84057971014492761</v>
      </c>
      <c r="AE13" s="26" t="s">
        <v>8</v>
      </c>
      <c r="AF13" s="23">
        <v>3.2878779712175925</v>
      </c>
      <c r="AG13" s="23">
        <v>1.4013906106829086</v>
      </c>
      <c r="AH13" s="34">
        <f t="shared" si="8"/>
        <v>0.4262295081967214</v>
      </c>
      <c r="AJ13" s="32" t="s">
        <v>136</v>
      </c>
      <c r="AK13" s="28">
        <v>3.2592434280829234</v>
      </c>
      <c r="AL13" s="29">
        <v>2.1906390254327848</v>
      </c>
      <c r="AM13" s="34">
        <f t="shared" si="0"/>
        <v>0.67213114754098369</v>
      </c>
      <c r="AN13" s="157" t="s">
        <v>207</v>
      </c>
      <c r="AO13" s="29">
        <v>2.7125717266562339</v>
      </c>
      <c r="AP13" s="28">
        <v>3.7037037037037037</v>
      </c>
      <c r="AR13" s="32" t="s">
        <v>136</v>
      </c>
      <c r="AS13" s="29">
        <v>2.4471151231714612</v>
      </c>
      <c r="AT13" s="28">
        <v>3.1540594920876615</v>
      </c>
      <c r="AV13" s="25" t="s">
        <v>260</v>
      </c>
      <c r="AW13" s="29">
        <v>1.1807642765135251</v>
      </c>
      <c r="AX13">
        <v>2.7908973808501503</v>
      </c>
      <c r="AZ13" s="164" t="s">
        <v>310</v>
      </c>
      <c r="BA13" s="29">
        <v>1.0772959870724481</v>
      </c>
      <c r="BB13">
        <v>2.90869916509561</v>
      </c>
      <c r="BD13" s="167" t="s">
        <v>360</v>
      </c>
      <c r="BE13">
        <v>2.5656422293793328</v>
      </c>
      <c r="BF13">
        <v>3.329876084939134</v>
      </c>
      <c r="BH13" s="178" t="s">
        <v>8</v>
      </c>
      <c r="BI13">
        <v>3.08278683930273</v>
      </c>
      <c r="BJ13" s="172">
        <v>3.98</v>
      </c>
      <c r="BL13" t="s">
        <v>8</v>
      </c>
      <c r="BM13">
        <v>2.4992734670154029</v>
      </c>
      <c r="BN13" s="192">
        <v>3.5454809648358032</v>
      </c>
    </row>
    <row r="14" spans="1:66">
      <c r="B14" s="2">
        <v>2019</v>
      </c>
      <c r="C14" s="2">
        <v>6</v>
      </c>
      <c r="D14" s="2" t="s">
        <v>9</v>
      </c>
      <c r="E14" s="5">
        <v>1.6653185516486655</v>
      </c>
      <c r="F14" s="5">
        <v>2.3314459723081318</v>
      </c>
      <c r="G14" s="16">
        <f t="shared" si="4"/>
        <v>0.7142857142857143</v>
      </c>
      <c r="H14" s="7">
        <v>1.1419327211305135</v>
      </c>
      <c r="I14" s="10">
        <v>1.2846743112718275</v>
      </c>
      <c r="J14" s="16">
        <f t="shared" si="5"/>
        <v>0.88888888888888895</v>
      </c>
      <c r="K14" s="1" t="s">
        <v>9</v>
      </c>
      <c r="L14" s="4">
        <v>1.2189770344726707</v>
      </c>
      <c r="M14" s="5">
        <v>1.7553269296406455</v>
      </c>
      <c r="N14" s="16">
        <f t="shared" si="1"/>
        <v>0.69444444444444453</v>
      </c>
      <c r="O14" s="5">
        <v>0.68262713930469554</v>
      </c>
      <c r="P14" s="4">
        <v>0.97518162757813642</v>
      </c>
      <c r="Q14" s="16">
        <f t="shared" si="6"/>
        <v>0.70000000000000007</v>
      </c>
      <c r="R14" s="17" t="s">
        <v>9</v>
      </c>
      <c r="S14">
        <v>2.2713850906282653</v>
      </c>
      <c r="T14">
        <v>2.8619452141916137</v>
      </c>
      <c r="U14" s="16">
        <f t="shared" si="2"/>
        <v>0.79365079365079383</v>
      </c>
      <c r="V14">
        <v>1.7716803706900468</v>
      </c>
      <c r="W14">
        <v>1.3628310543769591</v>
      </c>
      <c r="X14" s="16">
        <f t="shared" si="3"/>
        <v>0.76923076923076927</v>
      </c>
      <c r="Y14" s="20" t="s">
        <v>81</v>
      </c>
      <c r="Z14" s="5">
        <v>0.64077918749199025</v>
      </c>
      <c r="AA14" s="5">
        <v>1.1106839249861165</v>
      </c>
      <c r="AB14" s="16">
        <f t="shared" si="7"/>
        <v>0.57692307692307687</v>
      </c>
      <c r="AE14" s="26" t="s">
        <v>9</v>
      </c>
      <c r="AF14" s="23">
        <v>1.9415680473372781</v>
      </c>
      <c r="AG14" s="23">
        <v>1.3406065088757395</v>
      </c>
      <c r="AH14" s="34">
        <f t="shared" si="8"/>
        <v>0.69047619047619047</v>
      </c>
      <c r="AJ14" s="32" t="s">
        <v>137</v>
      </c>
      <c r="AK14" s="28">
        <v>2.8855721393034828</v>
      </c>
      <c r="AL14" s="29">
        <v>2.4378109452736316</v>
      </c>
      <c r="AM14" s="34">
        <f t="shared" si="0"/>
        <v>0.84482758620689646</v>
      </c>
      <c r="AN14" s="157" t="s">
        <v>208</v>
      </c>
      <c r="AO14" s="29">
        <v>1.2398460880718256</v>
      </c>
      <c r="AP14" s="28">
        <v>1.5391192817443351</v>
      </c>
      <c r="AR14" s="32" t="s">
        <v>137</v>
      </c>
      <c r="AS14" s="29">
        <v>1.4428062581721448</v>
      </c>
      <c r="AT14" s="28">
        <v>1.9387709094188197</v>
      </c>
      <c r="AV14" s="25" t="s">
        <v>261</v>
      </c>
      <c r="AW14" s="29">
        <v>1.8040860110195522</v>
      </c>
      <c r="AX14">
        <v>2.5842313130820616</v>
      </c>
      <c r="AZ14" s="164" t="s">
        <v>311</v>
      </c>
      <c r="BA14" s="29">
        <v>2.4269534595983631</v>
      </c>
      <c r="BB14">
        <v>3.0455886551822591</v>
      </c>
      <c r="BD14" s="167" t="s">
        <v>361</v>
      </c>
      <c r="BE14">
        <v>1.5879497300485459</v>
      </c>
      <c r="BF14">
        <v>1.905539676058255</v>
      </c>
      <c r="BH14" s="178" t="s">
        <v>9</v>
      </c>
      <c r="BI14">
        <v>1.0529207104925837</v>
      </c>
      <c r="BJ14" s="172">
        <v>1.42</v>
      </c>
      <c r="BL14" t="s">
        <v>9</v>
      </c>
      <c r="BM14">
        <v>1.3680514387340965</v>
      </c>
      <c r="BN14" s="192">
        <v>2.1432805873500844</v>
      </c>
    </row>
    <row r="15" spans="1:66">
      <c r="B15" s="1">
        <v>2019</v>
      </c>
      <c r="C15" s="1">
        <v>6</v>
      </c>
      <c r="D15" s="1" t="s">
        <v>10</v>
      </c>
      <c r="E15" s="5">
        <v>1.437353500508602</v>
      </c>
      <c r="F15" s="5">
        <v>2.2923945572214115</v>
      </c>
      <c r="G15" s="16">
        <f t="shared" si="4"/>
        <v>0.62700964630225076</v>
      </c>
      <c r="H15" s="6">
        <v>0.94349357982103099</v>
      </c>
      <c r="I15" s="11">
        <v>1.2162221927380479</v>
      </c>
      <c r="J15" s="16">
        <f t="shared" si="5"/>
        <v>0.77575757575757565</v>
      </c>
      <c r="K15" s="2" t="s">
        <v>10</v>
      </c>
      <c r="L15" s="4">
        <v>1.256931077082196</v>
      </c>
      <c r="M15" s="5">
        <v>2.1188266727957017</v>
      </c>
      <c r="N15" s="16">
        <f t="shared" si="1"/>
        <v>0.59322033898305082</v>
      </c>
      <c r="O15" s="5">
        <v>0</v>
      </c>
      <c r="P15" s="4">
        <v>1.3143907834630963</v>
      </c>
      <c r="Q15" s="16">
        <f t="shared" si="6"/>
        <v>0</v>
      </c>
      <c r="R15" s="18" t="s">
        <v>10</v>
      </c>
      <c r="S15">
        <v>1.1769217545390829</v>
      </c>
      <c r="T15">
        <v>1.8447256714404729</v>
      </c>
      <c r="U15" s="16">
        <f t="shared" si="2"/>
        <v>0.63799283154121855</v>
      </c>
      <c r="V15">
        <v>1.1570859946311209</v>
      </c>
      <c r="W15">
        <v>0.6876396768093519</v>
      </c>
      <c r="X15" s="16">
        <f t="shared" si="3"/>
        <v>0.59428571428571431</v>
      </c>
      <c r="Y15" s="20"/>
      <c r="Z15" s="5"/>
      <c r="AA15" s="5"/>
      <c r="AB15" s="16"/>
      <c r="AE15" s="26" t="s">
        <v>10</v>
      </c>
      <c r="AF15" s="23">
        <v>1.3373411907336006</v>
      </c>
      <c r="AG15" s="23">
        <v>0.61242727426118149</v>
      </c>
      <c r="AH15" s="34">
        <f t="shared" si="8"/>
        <v>0.4579439252336448</v>
      </c>
      <c r="AJ15" s="32"/>
      <c r="AK15" s="28"/>
      <c r="AL15" s="29"/>
      <c r="AM15" s="34" t="s">
        <v>59</v>
      </c>
      <c r="AN15" s="157" t="s">
        <v>209</v>
      </c>
      <c r="AO15" s="29">
        <v>0.59621926840388595</v>
      </c>
      <c r="AP15" s="28">
        <v>1.1573668151369552</v>
      </c>
      <c r="AR15" s="32" t="s">
        <v>249</v>
      </c>
      <c r="AS15" s="29">
        <v>0.56630940977305455</v>
      </c>
      <c r="AT15" s="28">
        <v>1.1085205467898087</v>
      </c>
      <c r="AV15" s="25" t="s">
        <v>262</v>
      </c>
      <c r="AW15" s="29">
        <v>0.67785337903514598</v>
      </c>
      <c r="AX15">
        <v>1.1894408349107279</v>
      </c>
      <c r="AZ15" s="164"/>
      <c r="BA15" s="29"/>
      <c r="BD15" s="167" t="s">
        <v>362</v>
      </c>
      <c r="BE15">
        <v>0.83353893960510261</v>
      </c>
      <c r="BF15">
        <v>1.6537412561765237</v>
      </c>
      <c r="BH15" s="180" t="s">
        <v>10</v>
      </c>
      <c r="BI15">
        <v>1.2884337772021424</v>
      </c>
      <c r="BJ15" s="174">
        <v>2.0499999999999998</v>
      </c>
      <c r="BL15" t="s">
        <v>10</v>
      </c>
      <c r="BM15">
        <v>1.243824308079299</v>
      </c>
      <c r="BN15" s="23">
        <v>2.1680066151996722</v>
      </c>
    </row>
    <row r="16" spans="1:66">
      <c r="B16" s="2">
        <v>2019</v>
      </c>
      <c r="C16" s="2">
        <v>6</v>
      </c>
      <c r="D16" s="2" t="s">
        <v>11</v>
      </c>
      <c r="E16" s="5">
        <v>1.4504390168095522</v>
      </c>
      <c r="F16" s="5">
        <v>2.1886088735786995</v>
      </c>
      <c r="G16" s="16">
        <f t="shared" si="4"/>
        <v>0.6627218934911242</v>
      </c>
      <c r="H16" s="7">
        <v>1.0878292626071642</v>
      </c>
      <c r="I16" s="10">
        <v>1.566992152088891</v>
      </c>
      <c r="J16" s="16">
        <f t="shared" si="5"/>
        <v>0.69421487603305798</v>
      </c>
      <c r="K16" s="1" t="s">
        <v>11</v>
      </c>
      <c r="L16" s="4">
        <v>1.452274158516367</v>
      </c>
      <c r="M16" s="5">
        <v>2.4804328548111401</v>
      </c>
      <c r="N16" s="16">
        <f t="shared" si="1"/>
        <v>0.58549222797927458</v>
      </c>
      <c r="O16" s="5">
        <v>1.0153067125910884</v>
      </c>
      <c r="P16" s="4">
        <v>1.5293860607384751</v>
      </c>
      <c r="Q16" s="16">
        <f t="shared" si="6"/>
        <v>0.66386554621848737</v>
      </c>
      <c r="R16" s="17" t="s">
        <v>11</v>
      </c>
      <c r="S16">
        <v>0.75772154334648323</v>
      </c>
      <c r="T16">
        <v>1.3590878475897239</v>
      </c>
      <c r="U16" s="16">
        <f t="shared" si="2"/>
        <v>0.55752212389380529</v>
      </c>
      <c r="V16">
        <v>0.95015876070432015</v>
      </c>
      <c r="W16">
        <v>0.69758491292215907</v>
      </c>
      <c r="X16" s="16">
        <f t="shared" si="3"/>
        <v>0.73417721518987344</v>
      </c>
      <c r="Y16" s="20" t="s">
        <v>82</v>
      </c>
      <c r="Z16" s="5">
        <v>0.59282904862338259</v>
      </c>
      <c r="AA16" s="5">
        <v>1.5048737388132019</v>
      </c>
      <c r="AB16" s="16">
        <f t="shared" si="7"/>
        <v>0.39393939393939398</v>
      </c>
      <c r="AE16" s="27" t="s">
        <v>11</v>
      </c>
      <c r="AF16" s="23">
        <v>1.6202752049527218</v>
      </c>
      <c r="AG16" s="23">
        <v>1.0156949045972286</v>
      </c>
      <c r="AH16" s="34">
        <f t="shared" si="8"/>
        <v>0.62686567164179097</v>
      </c>
      <c r="AJ16" s="32" t="s">
        <v>138</v>
      </c>
      <c r="AK16" s="28">
        <v>1.9050428327372393</v>
      </c>
      <c r="AL16" s="29">
        <v>1.2413504910094268</v>
      </c>
      <c r="AM16" s="34">
        <f t="shared" si="0"/>
        <v>0.65161290322580645</v>
      </c>
      <c r="AN16" s="157" t="s">
        <v>210</v>
      </c>
      <c r="AO16" s="29">
        <v>0.6671804723177619</v>
      </c>
      <c r="AP16" s="28">
        <v>1.5759262880609204</v>
      </c>
      <c r="AR16" s="159" t="s">
        <v>138</v>
      </c>
      <c r="AS16" s="29">
        <v>0.60274480712166167</v>
      </c>
      <c r="AT16" s="28">
        <v>1.5416357566765579</v>
      </c>
      <c r="AV16" s="161" t="s">
        <v>263</v>
      </c>
      <c r="AW16" s="29">
        <v>1.1414831995531214</v>
      </c>
      <c r="AX16">
        <v>1.94295012689893</v>
      </c>
      <c r="AZ16" s="165" t="s">
        <v>312</v>
      </c>
      <c r="BA16" s="29">
        <v>1.0463305431185517</v>
      </c>
      <c r="BB16">
        <v>1.7641619622347673</v>
      </c>
      <c r="BD16" s="168" t="s">
        <v>363</v>
      </c>
      <c r="BE16">
        <v>1.1638056444573757</v>
      </c>
      <c r="BF16">
        <v>2.0002909514111145</v>
      </c>
      <c r="BH16" s="178" t="s">
        <v>11</v>
      </c>
      <c r="BI16">
        <v>1.0938525486764386</v>
      </c>
      <c r="BJ16" s="172">
        <v>1.53</v>
      </c>
      <c r="BL16" t="s">
        <v>11</v>
      </c>
      <c r="BM16">
        <v>1.3658358915656381</v>
      </c>
      <c r="BN16" s="23">
        <v>2.5105364483063637</v>
      </c>
    </row>
    <row r="17" spans="2:66">
      <c r="B17" s="1">
        <v>2019</v>
      </c>
      <c r="C17" s="1">
        <v>6</v>
      </c>
      <c r="D17" s="1" t="s">
        <v>12</v>
      </c>
      <c r="E17" s="5">
        <v>0.91867062955957857</v>
      </c>
      <c r="F17" s="5">
        <v>1.5401242907322343</v>
      </c>
      <c r="G17" s="16">
        <f t="shared" si="4"/>
        <v>0.59649122807017552</v>
      </c>
      <c r="H17" s="6">
        <v>0.7025128343690894</v>
      </c>
      <c r="I17" s="8">
        <v>0.97271007835720069</v>
      </c>
      <c r="J17" s="16">
        <f t="shared" si="5"/>
        <v>0.72222222222222221</v>
      </c>
      <c r="K17" s="2" t="s">
        <v>12</v>
      </c>
      <c r="L17" s="4">
        <v>1.5109815984026767</v>
      </c>
      <c r="M17" s="5">
        <v>2.3204360261183958</v>
      </c>
      <c r="N17" s="16">
        <f t="shared" si="1"/>
        <v>0.65116279069767458</v>
      </c>
      <c r="O17" s="5">
        <v>0.97134531325886353</v>
      </c>
      <c r="P17" s="4">
        <v>1.4570179698882952</v>
      </c>
      <c r="Q17" s="16">
        <f t="shared" si="6"/>
        <v>0.66666666666666674</v>
      </c>
      <c r="R17" s="18" t="s">
        <v>12</v>
      </c>
      <c r="S17">
        <v>0.89594265966978104</v>
      </c>
      <c r="T17">
        <v>1.7406885959298606</v>
      </c>
      <c r="U17" s="16">
        <f t="shared" si="2"/>
        <v>0.51470588235294112</v>
      </c>
      <c r="V17">
        <v>0.63995904262127223</v>
      </c>
      <c r="W17">
        <v>0.40957378727761423</v>
      </c>
      <c r="X17" s="16">
        <f t="shared" si="3"/>
        <v>0.64</v>
      </c>
      <c r="Y17" s="20" t="s">
        <v>83</v>
      </c>
      <c r="Z17" s="5">
        <v>0.34458145659504297</v>
      </c>
      <c r="AA17" s="5">
        <v>1.5013906323069728</v>
      </c>
      <c r="AB17" s="16">
        <f t="shared" si="7"/>
        <v>0.22950819672131151</v>
      </c>
      <c r="AE17" s="27" t="s">
        <v>12</v>
      </c>
      <c r="AF17" s="23">
        <v>1.6548463356973995</v>
      </c>
      <c r="AG17" s="23">
        <v>1.1294982926188599</v>
      </c>
      <c r="AH17" s="34">
        <f t="shared" si="8"/>
        <v>0.68253968253968256</v>
      </c>
      <c r="AJ17" s="32" t="s">
        <v>139</v>
      </c>
      <c r="AK17" s="28">
        <v>1.7246785826277828</v>
      </c>
      <c r="AL17" s="29">
        <v>1.2020487091042125</v>
      </c>
      <c r="AM17" s="34">
        <f t="shared" si="0"/>
        <v>0.69696969696969713</v>
      </c>
      <c r="AN17" s="157" t="s">
        <v>211</v>
      </c>
      <c r="AO17" s="29">
        <v>1.103309929789368</v>
      </c>
      <c r="AP17" s="28">
        <v>2.1063189568706115</v>
      </c>
      <c r="AR17" s="159" t="s">
        <v>139</v>
      </c>
      <c r="AS17" s="29">
        <v>0.97104745355582245</v>
      </c>
      <c r="AT17" s="28">
        <v>1.6610022231875909</v>
      </c>
      <c r="AV17" s="161" t="s">
        <v>264</v>
      </c>
      <c r="AW17" s="29">
        <v>0.85374313003575053</v>
      </c>
      <c r="AX17">
        <v>1.1472173309855398</v>
      </c>
      <c r="AZ17" s="165" t="s">
        <v>313</v>
      </c>
      <c r="BA17" s="29">
        <v>0.73826034223640147</v>
      </c>
      <c r="BB17">
        <v>1.2655891581195453</v>
      </c>
      <c r="BD17" s="168" t="s">
        <v>364</v>
      </c>
      <c r="BE17">
        <v>1.3357651108428164</v>
      </c>
      <c r="BF17">
        <v>1.7210819697397828</v>
      </c>
      <c r="BH17" s="178" t="s">
        <v>12</v>
      </c>
      <c r="BI17">
        <v>1.0114894831029384</v>
      </c>
      <c r="BJ17" s="172">
        <v>1.89</v>
      </c>
      <c r="BL17" t="s">
        <v>12</v>
      </c>
      <c r="BM17">
        <v>1.3229613166111023</v>
      </c>
      <c r="BN17" s="23">
        <v>1.9315235222522091</v>
      </c>
    </row>
    <row r="18" spans="2:66">
      <c r="B18" s="2">
        <v>2019</v>
      </c>
      <c r="C18" s="2">
        <v>6</v>
      </c>
      <c r="D18" s="2" t="s">
        <v>13</v>
      </c>
      <c r="E18" s="5">
        <v>1.2016932950976376</v>
      </c>
      <c r="F18" s="5">
        <v>1.8025399426464566</v>
      </c>
      <c r="G18" s="16">
        <f t="shared" si="4"/>
        <v>0.66666666666666663</v>
      </c>
      <c r="H18" s="7">
        <v>1.3109381401065137</v>
      </c>
      <c r="I18" s="9">
        <v>1.4748054076198278</v>
      </c>
      <c r="J18" s="16">
        <f t="shared" si="5"/>
        <v>0.88888888888888895</v>
      </c>
      <c r="K18" s="1" t="s">
        <v>13</v>
      </c>
      <c r="L18" s="4">
        <v>0.88263613993794798</v>
      </c>
      <c r="M18" s="5">
        <v>1.765272279875896</v>
      </c>
      <c r="N18" s="16">
        <f t="shared" si="1"/>
        <v>0.5</v>
      </c>
      <c r="O18" s="5">
        <v>1.1501016368888413</v>
      </c>
      <c r="P18" s="4">
        <v>1.4175671338397346</v>
      </c>
      <c r="Q18" s="16">
        <f t="shared" si="6"/>
        <v>0.81132075471698106</v>
      </c>
      <c r="R18" s="17" t="s">
        <v>13</v>
      </c>
      <c r="S18">
        <v>0.97913685320479027</v>
      </c>
      <c r="T18">
        <v>1.4310461700685395</v>
      </c>
      <c r="U18" s="16">
        <f t="shared" si="2"/>
        <v>0.68421052631578949</v>
      </c>
      <c r="V18">
        <v>1.230197584795762</v>
      </c>
      <c r="W18">
        <v>0.92892470688659579</v>
      </c>
      <c r="X18" s="16">
        <f t="shared" si="3"/>
        <v>0.75510204081632648</v>
      </c>
      <c r="Y18" s="21" t="s">
        <v>84</v>
      </c>
      <c r="Z18" s="5">
        <v>0.90471882291319461</v>
      </c>
      <c r="AA18" s="5">
        <v>1.3332698442931288</v>
      </c>
      <c r="AB18" s="16">
        <f t="shared" si="7"/>
        <v>0.6785714285714286</v>
      </c>
      <c r="AE18" s="27" t="s">
        <v>13</v>
      </c>
      <c r="AF18" s="23">
        <v>1.7313694888802185</v>
      </c>
      <c r="AG18" s="23">
        <v>0.92664845883730007</v>
      </c>
      <c r="AH18" s="34">
        <f t="shared" si="8"/>
        <v>0.53521126760563387</v>
      </c>
      <c r="AJ18" s="32" t="s">
        <v>140</v>
      </c>
      <c r="AK18" s="28">
        <v>2.0910899168664252</v>
      </c>
      <c r="AL18" s="29">
        <v>0.94354057224460652</v>
      </c>
      <c r="AM18" s="34">
        <f t="shared" si="0"/>
        <v>0.45121951219512196</v>
      </c>
      <c r="AN18" s="157" t="s">
        <v>212</v>
      </c>
      <c r="AO18" s="29">
        <v>0.79026773312898124</v>
      </c>
      <c r="AP18" s="28">
        <v>1.3410603956128166</v>
      </c>
      <c r="AR18" s="159" t="s">
        <v>140</v>
      </c>
      <c r="AS18" s="29">
        <v>0.8148982575557846</v>
      </c>
      <c r="AT18" s="28">
        <v>1.3661529611964622</v>
      </c>
      <c r="AV18" s="161" t="s">
        <v>265</v>
      </c>
      <c r="AW18" s="29">
        <v>0.80184424175603897</v>
      </c>
      <c r="AX18">
        <v>1.6036884835120779</v>
      </c>
      <c r="AZ18" s="165" t="s">
        <v>314</v>
      </c>
      <c r="BA18" s="29">
        <v>1.1810151809659719</v>
      </c>
      <c r="BB18">
        <v>2.2882169131215706</v>
      </c>
      <c r="BD18" s="168" t="s">
        <v>365</v>
      </c>
      <c r="BE18">
        <v>1.1865990052765787</v>
      </c>
      <c r="BF18">
        <v>1.7672751142417127</v>
      </c>
      <c r="BH18" s="178" t="s">
        <v>13</v>
      </c>
      <c r="BI18">
        <v>0.25705619248367689</v>
      </c>
      <c r="BJ18" s="175">
        <v>1.77</v>
      </c>
      <c r="BL18" s="189" t="s">
        <v>13</v>
      </c>
      <c r="BM18">
        <v>0.55846607983405583</v>
      </c>
      <c r="BN18" s="194">
        <v>1.40946201100976</v>
      </c>
    </row>
    <row r="19" spans="2:66">
      <c r="B19" s="1">
        <v>2019</v>
      </c>
      <c r="C19" s="1">
        <v>6</v>
      </c>
      <c r="D19" s="1" t="s">
        <v>14</v>
      </c>
      <c r="E19" s="5">
        <v>0.80410091466479039</v>
      </c>
      <c r="F19" s="5">
        <v>1.1860488491305659</v>
      </c>
      <c r="G19" s="16">
        <f t="shared" si="4"/>
        <v>0.67796610169491522</v>
      </c>
      <c r="H19" s="6">
        <v>0</v>
      </c>
      <c r="I19" s="8">
        <v>0</v>
      </c>
      <c r="J19" s="16" t="e">
        <f t="shared" si="5"/>
        <v>#DIV/0!</v>
      </c>
      <c r="K19" s="2" t="s">
        <v>14</v>
      </c>
      <c r="L19" s="4">
        <v>0.78886127874413292</v>
      </c>
      <c r="M19" s="5">
        <v>0.98607659843016615</v>
      </c>
      <c r="N19" s="16">
        <f t="shared" si="1"/>
        <v>0.8</v>
      </c>
      <c r="O19" s="5">
        <v>0</v>
      </c>
      <c r="P19" s="4">
        <v>0</v>
      </c>
      <c r="Q19" s="16" t="e">
        <f t="shared" si="6"/>
        <v>#DIV/0!</v>
      </c>
      <c r="R19" s="18" t="s">
        <v>14</v>
      </c>
      <c r="S19">
        <v>0.8446897173105079</v>
      </c>
      <c r="T19">
        <v>1.6893794346210158</v>
      </c>
      <c r="U19" s="16">
        <f t="shared" si="2"/>
        <v>0.5</v>
      </c>
      <c r="V19">
        <v>0</v>
      </c>
      <c r="W19">
        <v>0</v>
      </c>
      <c r="X19" s="16" t="e">
        <f t="shared" si="3"/>
        <v>#DIV/0!</v>
      </c>
      <c r="Y19" s="20" t="s">
        <v>85</v>
      </c>
      <c r="Z19" s="5">
        <v>0.19090924868532949</v>
      </c>
      <c r="AA19" s="5">
        <v>0.90248008469428487</v>
      </c>
      <c r="AB19" s="16">
        <f t="shared" si="7"/>
        <v>0.21153846153846154</v>
      </c>
      <c r="AE19" s="27" t="s">
        <v>14</v>
      </c>
      <c r="AF19" s="23">
        <v>1.5113814394986638</v>
      </c>
      <c r="AG19" s="23">
        <v>0.84784812459681136</v>
      </c>
      <c r="AH19" s="34">
        <f t="shared" si="8"/>
        <v>0.5609756097560975</v>
      </c>
      <c r="AJ19" s="32" t="s">
        <v>141</v>
      </c>
      <c r="AK19" s="28">
        <v>1.0519592741481008</v>
      </c>
      <c r="AL19" s="29">
        <v>0.67625953338092193</v>
      </c>
      <c r="AM19" s="34">
        <f t="shared" si="0"/>
        <v>0.6428571428571429</v>
      </c>
      <c r="AN19" s="157" t="s">
        <v>213</v>
      </c>
      <c r="AO19" s="29">
        <v>0.23045559297996809</v>
      </c>
      <c r="AP19" s="28">
        <v>0.83318560538911546</v>
      </c>
      <c r="AR19" s="159" t="s">
        <v>141</v>
      </c>
      <c r="AS19" s="29">
        <v>0.60838134774362096</v>
      </c>
      <c r="AT19" s="28">
        <v>1.5925276455641841</v>
      </c>
      <c r="AV19" s="161" t="s">
        <v>266</v>
      </c>
      <c r="AW19" s="29">
        <v>0.69517510897339541</v>
      </c>
      <c r="AX19">
        <v>1.3903502179467908</v>
      </c>
      <c r="AZ19" s="165" t="s">
        <v>315</v>
      </c>
      <c r="BA19" s="29">
        <v>0.60211492868701311</v>
      </c>
      <c r="BB19">
        <v>1.0913333082452115</v>
      </c>
      <c r="BD19" s="168" t="s">
        <v>366</v>
      </c>
      <c r="BE19">
        <v>0.84091716031618491</v>
      </c>
      <c r="BF19">
        <v>1.5697120325902119</v>
      </c>
      <c r="BH19" s="178" t="s">
        <v>14</v>
      </c>
      <c r="BI19">
        <v>9.584052137243626E-2</v>
      </c>
      <c r="BJ19" s="172">
        <v>1.9</v>
      </c>
      <c r="BL19" t="s">
        <v>14</v>
      </c>
      <c r="BM19">
        <v>0.8326072223835802</v>
      </c>
      <c r="BN19" s="23">
        <v>1.7620292380675768</v>
      </c>
    </row>
    <row r="20" spans="2:66">
      <c r="B20" s="2">
        <v>2019</v>
      </c>
      <c r="C20" s="2">
        <v>6</v>
      </c>
      <c r="D20" s="2" t="s">
        <v>15</v>
      </c>
      <c r="E20" s="5">
        <v>0.96135688657705454</v>
      </c>
      <c r="F20" s="5">
        <v>1.7853770750716724</v>
      </c>
      <c r="G20" s="16">
        <f t="shared" si="4"/>
        <v>0.53846153846153855</v>
      </c>
      <c r="H20" s="7">
        <v>0.72101766493279085</v>
      </c>
      <c r="I20" s="9">
        <v>0.90985562479614079</v>
      </c>
      <c r="J20" s="16">
        <f t="shared" si="5"/>
        <v>0.79245283018867929</v>
      </c>
      <c r="K20" s="1" t="s">
        <v>15</v>
      </c>
      <c r="L20" s="4">
        <v>0.62955148710270192</v>
      </c>
      <c r="M20" s="5">
        <v>1.0889539236371062</v>
      </c>
      <c r="N20" s="16">
        <f t="shared" si="1"/>
        <v>0.57812499999999989</v>
      </c>
      <c r="O20" s="5">
        <v>0</v>
      </c>
      <c r="P20" s="4">
        <v>0</v>
      </c>
      <c r="Q20" s="16" t="e">
        <f t="shared" si="6"/>
        <v>#DIV/0!</v>
      </c>
      <c r="R20" s="17" t="s">
        <v>15</v>
      </c>
      <c r="S20">
        <v>7.8296273097400573E-2</v>
      </c>
      <c r="T20">
        <v>1.3153773880363293</v>
      </c>
      <c r="U20" s="16">
        <f t="shared" si="2"/>
        <v>5.9523809523809541E-2</v>
      </c>
      <c r="V20">
        <v>0.81428124021296588</v>
      </c>
      <c r="W20">
        <v>0.50109614782336365</v>
      </c>
      <c r="X20" s="16">
        <f t="shared" si="3"/>
        <v>0.61538461538461542</v>
      </c>
      <c r="Y20" s="20" t="s">
        <v>86</v>
      </c>
      <c r="Z20" s="5">
        <v>0</v>
      </c>
      <c r="AA20" s="5">
        <v>0.79141473297666909</v>
      </c>
      <c r="AB20" s="16">
        <f t="shared" si="7"/>
        <v>0</v>
      </c>
      <c r="AE20" s="26" t="s">
        <v>15</v>
      </c>
      <c r="AF20" s="23">
        <v>0.98607791686861757</v>
      </c>
      <c r="AG20" s="23">
        <v>0</v>
      </c>
      <c r="AH20" s="34">
        <f t="shared" si="8"/>
        <v>0</v>
      </c>
      <c r="AJ20" s="32" t="s">
        <v>142</v>
      </c>
      <c r="AK20" s="28">
        <v>0.91962182569132978</v>
      </c>
      <c r="AL20" s="29">
        <v>0.4517440547255655</v>
      </c>
      <c r="AM20" s="34">
        <f t="shared" si="0"/>
        <v>0.49122807017543857</v>
      </c>
      <c r="AN20" s="157" t="s">
        <v>214</v>
      </c>
      <c r="AO20" s="29">
        <v>0</v>
      </c>
      <c r="AP20" s="28">
        <v>1.0031847133757963</v>
      </c>
      <c r="AR20" s="32" t="s">
        <v>142</v>
      </c>
      <c r="AS20" s="29">
        <v>0</v>
      </c>
      <c r="AT20" s="28">
        <v>0.88608996977800292</v>
      </c>
      <c r="AV20" s="25" t="s">
        <v>267</v>
      </c>
      <c r="AW20" s="29">
        <v>0</v>
      </c>
      <c r="AX20">
        <v>1.0668266906702673</v>
      </c>
      <c r="AZ20" s="164" t="s">
        <v>316</v>
      </c>
      <c r="BA20" s="29">
        <v>0.63461069074932885</v>
      </c>
      <c r="BB20">
        <v>1.0739565535757873</v>
      </c>
      <c r="BD20" s="167" t="s">
        <v>367</v>
      </c>
      <c r="BE20">
        <v>0.51259050426090857</v>
      </c>
      <c r="BF20">
        <v>0.92907028897289679</v>
      </c>
      <c r="BH20" s="178" t="s">
        <v>15</v>
      </c>
      <c r="BI20">
        <v>0.65634655097891681</v>
      </c>
      <c r="BJ20" s="172">
        <v>1.44</v>
      </c>
      <c r="BL20" t="s">
        <v>15</v>
      </c>
      <c r="BM20">
        <v>0.53451818197003353</v>
      </c>
      <c r="BN20" s="23">
        <v>1.3864065344847745</v>
      </c>
    </row>
    <row r="21" spans="2:66">
      <c r="B21" s="1">
        <v>2019</v>
      </c>
      <c r="C21" s="1">
        <v>6</v>
      </c>
      <c r="D21" s="1" t="s">
        <v>16</v>
      </c>
      <c r="E21" s="5">
        <v>0.5336653917993418</v>
      </c>
      <c r="F21" s="5">
        <v>1.4231077114649116</v>
      </c>
      <c r="G21" s="16">
        <f t="shared" si="4"/>
        <v>0.375</v>
      </c>
      <c r="H21" s="6">
        <v>0</v>
      </c>
      <c r="I21" s="8">
        <v>0</v>
      </c>
      <c r="J21" s="16" t="e">
        <f t="shared" si="5"/>
        <v>#DIV/0!</v>
      </c>
      <c r="K21" s="2" t="s">
        <v>16</v>
      </c>
      <c r="L21" s="4">
        <v>1.7043033659991478</v>
      </c>
      <c r="M21" s="5">
        <v>1.95994887089902</v>
      </c>
      <c r="N21" s="16">
        <f t="shared" si="1"/>
        <v>0.86956521739130432</v>
      </c>
      <c r="O21" s="5">
        <v>0</v>
      </c>
      <c r="P21" s="4">
        <v>0</v>
      </c>
      <c r="Q21" s="16" t="e">
        <f t="shared" si="6"/>
        <v>#DIV/0!</v>
      </c>
      <c r="R21" s="17" t="s">
        <v>16</v>
      </c>
      <c r="S21">
        <v>0.82692466716282143</v>
      </c>
      <c r="T21">
        <v>2.5634664682047466</v>
      </c>
      <c r="U21" s="16">
        <f t="shared" si="2"/>
        <v>0.32258064516129031</v>
      </c>
      <c r="V21">
        <v>0</v>
      </c>
      <c r="W21">
        <v>0</v>
      </c>
      <c r="X21" s="16" t="e">
        <f t="shared" si="3"/>
        <v>#DIV/0!</v>
      </c>
      <c r="Y21" s="20" t="s">
        <v>87</v>
      </c>
      <c r="Z21" s="5">
        <v>0.51459236933029473</v>
      </c>
      <c r="AA21" s="5">
        <v>1.3967507167536573</v>
      </c>
      <c r="AB21" s="16">
        <f t="shared" si="7"/>
        <v>0.36842105263157893</v>
      </c>
      <c r="AE21" s="26" t="s">
        <v>16</v>
      </c>
      <c r="AF21" s="23">
        <v>1.3597824348104304</v>
      </c>
      <c r="AG21" s="23">
        <v>0.71988481842905139</v>
      </c>
      <c r="AH21" s="34">
        <f t="shared" si="8"/>
        <v>0.52941176470588236</v>
      </c>
      <c r="AJ21" s="32" t="s">
        <v>143</v>
      </c>
      <c r="AK21" s="28">
        <v>1.5434606011372869</v>
      </c>
      <c r="AL21" s="29">
        <v>1.1372867587327375</v>
      </c>
      <c r="AM21" s="34">
        <f t="shared" si="0"/>
        <v>0.73684210526315774</v>
      </c>
      <c r="AN21" s="157" t="s">
        <v>215</v>
      </c>
      <c r="AO21" s="29">
        <v>0.8347245409015025</v>
      </c>
      <c r="AP21" s="28">
        <v>1.3659128851115496</v>
      </c>
      <c r="AR21" s="32" t="s">
        <v>143</v>
      </c>
      <c r="AS21" s="29">
        <v>0.61443932411674351</v>
      </c>
      <c r="AT21" s="28">
        <v>1.075268817204301</v>
      </c>
      <c r="AV21" s="162" t="s">
        <v>268</v>
      </c>
      <c r="AW21" s="29">
        <v>0.89576547231270354</v>
      </c>
      <c r="AX21">
        <v>1.7915309446254071</v>
      </c>
      <c r="AZ21" s="164" t="s">
        <v>317</v>
      </c>
      <c r="BA21" s="29">
        <v>1.0543390105433901</v>
      </c>
      <c r="BB21">
        <v>1.8653690186536902</v>
      </c>
      <c r="BD21" s="167" t="s">
        <v>368</v>
      </c>
      <c r="BE21">
        <v>1.2220954863940034</v>
      </c>
      <c r="BF21">
        <v>2.0368258106566728</v>
      </c>
      <c r="BH21" s="178" t="s">
        <v>16</v>
      </c>
      <c r="BI21">
        <v>2.6246719160104988</v>
      </c>
      <c r="BJ21" s="172">
        <v>1.07</v>
      </c>
      <c r="BL21" t="s">
        <v>16</v>
      </c>
      <c r="BM21">
        <v>0.93307320383408265</v>
      </c>
      <c r="BN21" s="23">
        <v>1.7813215709559758</v>
      </c>
    </row>
    <row r="22" spans="2:66">
      <c r="B22" s="2">
        <v>2019</v>
      </c>
      <c r="C22" s="2">
        <v>6</v>
      </c>
      <c r="D22" s="2" t="s">
        <v>17</v>
      </c>
      <c r="E22" s="5">
        <v>0.95187731359069272</v>
      </c>
      <c r="F22" s="5">
        <v>1.329606406285412</v>
      </c>
      <c r="G22" s="16">
        <f t="shared" si="4"/>
        <v>0.71590909090909094</v>
      </c>
      <c r="H22" s="7">
        <v>0.74034902168164995</v>
      </c>
      <c r="I22" s="10">
        <v>0.92165898617511521</v>
      </c>
      <c r="J22" s="16">
        <f t="shared" si="5"/>
        <v>0.80327868852459017</v>
      </c>
      <c r="K22" s="1" t="s">
        <v>17</v>
      </c>
      <c r="L22" s="4">
        <v>0.75446019112991503</v>
      </c>
      <c r="M22" s="5">
        <v>0.97636024734459603</v>
      </c>
      <c r="N22" s="16">
        <f t="shared" si="1"/>
        <v>0.7727272727272726</v>
      </c>
      <c r="O22" s="5">
        <v>0.56214680907719161</v>
      </c>
      <c r="P22" s="4">
        <v>0.71008017988697891</v>
      </c>
      <c r="Q22" s="16">
        <f t="shared" si="6"/>
        <v>0.79166666666666663</v>
      </c>
      <c r="R22" s="18" t="s">
        <v>17</v>
      </c>
      <c r="S22">
        <v>0.83193482220979098</v>
      </c>
      <c r="T22">
        <v>1.5060889022763457</v>
      </c>
      <c r="U22" s="16">
        <f t="shared" si="2"/>
        <v>0.55238095238095242</v>
      </c>
      <c r="V22">
        <v>1.17618371415867</v>
      </c>
      <c r="W22">
        <v>0.74587259922257132</v>
      </c>
      <c r="X22" s="16">
        <f t="shared" si="3"/>
        <v>0.63414634146341475</v>
      </c>
      <c r="Y22" s="20" t="s">
        <v>88</v>
      </c>
      <c r="Z22" s="5">
        <v>0.52474591250552372</v>
      </c>
      <c r="AA22" s="5">
        <v>1.1047282368537341</v>
      </c>
      <c r="AB22" s="16">
        <f t="shared" si="7"/>
        <v>0.47500000000000003</v>
      </c>
      <c r="AE22" s="26" t="s">
        <v>17</v>
      </c>
      <c r="AF22" s="23">
        <v>0.89647812166488794</v>
      </c>
      <c r="AG22" s="23">
        <v>0.46958377801494128</v>
      </c>
      <c r="AH22" s="34">
        <f t="shared" si="8"/>
        <v>0.52380952380952384</v>
      </c>
      <c r="AJ22" s="32" t="s">
        <v>144</v>
      </c>
      <c r="AK22" s="28">
        <v>1.2985497096501213</v>
      </c>
      <c r="AL22" s="29">
        <v>0.72952230879220292</v>
      </c>
      <c r="AM22" s="34">
        <f t="shared" si="0"/>
        <v>0.56179775280898869</v>
      </c>
      <c r="AN22" s="157" t="s">
        <v>216</v>
      </c>
      <c r="AO22" s="29">
        <v>0.79895309594324682</v>
      </c>
      <c r="AP22" s="28">
        <v>1.8045319925614711</v>
      </c>
      <c r="AR22" s="32" t="s">
        <v>144</v>
      </c>
      <c r="AS22" s="29">
        <v>0.35215731571607667</v>
      </c>
      <c r="AT22" s="28">
        <v>0.67614204617486717</v>
      </c>
      <c r="AV22" s="25" t="s">
        <v>269</v>
      </c>
      <c r="AW22" s="29">
        <v>0.75642965204236012</v>
      </c>
      <c r="AX22">
        <v>1.3273199554705564</v>
      </c>
      <c r="AZ22" s="164" t="s">
        <v>318</v>
      </c>
      <c r="BA22" s="29">
        <v>0.50361161472272575</v>
      </c>
      <c r="BB22">
        <v>1.122334455667789</v>
      </c>
      <c r="BD22" s="167" t="s">
        <v>369</v>
      </c>
      <c r="BE22">
        <v>0.69697314519799725</v>
      </c>
      <c r="BF22">
        <v>1.2090350477924443</v>
      </c>
      <c r="BH22" s="178" t="s">
        <v>17</v>
      </c>
      <c r="BI22">
        <v>0.72171942435658709</v>
      </c>
      <c r="BJ22" s="172">
        <v>1.33</v>
      </c>
      <c r="BL22" t="s">
        <v>17</v>
      </c>
      <c r="BM22">
        <v>0.94694167431124787</v>
      </c>
      <c r="BN22" s="23">
        <v>1.3908205841446453</v>
      </c>
    </row>
    <row r="23" spans="2:66" ht="31.2">
      <c r="B23" s="1">
        <v>2019</v>
      </c>
      <c r="C23" s="1">
        <v>6</v>
      </c>
      <c r="D23" s="1" t="s">
        <v>18</v>
      </c>
      <c r="E23" s="5">
        <v>1.4418779017792773</v>
      </c>
      <c r="F23" s="5">
        <v>2.0042102834731956</v>
      </c>
      <c r="G23" s="16">
        <f t="shared" si="4"/>
        <v>0.71942446043165464</v>
      </c>
      <c r="H23" s="6">
        <v>0</v>
      </c>
      <c r="I23" s="11">
        <v>0</v>
      </c>
      <c r="J23" s="16" t="e">
        <f t="shared" si="5"/>
        <v>#DIV/0!</v>
      </c>
      <c r="K23" s="2" t="s">
        <v>18</v>
      </c>
      <c r="L23" s="4">
        <v>2.0080611375160715</v>
      </c>
      <c r="M23" s="5">
        <v>2.6581528726831452</v>
      </c>
      <c r="N23" s="16">
        <f t="shared" si="1"/>
        <v>0.75543478260869557</v>
      </c>
      <c r="O23" s="5">
        <v>0</v>
      </c>
      <c r="P23" s="4">
        <v>0</v>
      </c>
      <c r="Q23" s="16" t="e">
        <f t="shared" si="6"/>
        <v>#DIV/0!</v>
      </c>
      <c r="R23" s="17" t="s">
        <v>18</v>
      </c>
      <c r="S23">
        <v>1.7797833429095953</v>
      </c>
      <c r="T23">
        <v>2.5505556567680818</v>
      </c>
      <c r="U23" s="16">
        <f t="shared" si="2"/>
        <v>0.69780219780219765</v>
      </c>
      <c r="V23">
        <v>0</v>
      </c>
      <c r="W23">
        <v>0</v>
      </c>
      <c r="X23" s="16" t="e">
        <f t="shared" si="3"/>
        <v>#DIV/0!</v>
      </c>
      <c r="Y23" s="20" t="s">
        <v>89</v>
      </c>
      <c r="Z23" s="5">
        <v>2.3919137882256112</v>
      </c>
      <c r="AA23" s="5">
        <v>2.7262673285152128</v>
      </c>
      <c r="AB23" s="16">
        <f t="shared" si="7"/>
        <v>0.87735849056603776</v>
      </c>
      <c r="AE23" s="26" t="s">
        <v>18</v>
      </c>
      <c r="AF23" s="23">
        <v>2.6273074912652343</v>
      </c>
      <c r="AG23" s="23">
        <v>1.939530661091089</v>
      </c>
      <c r="AH23" s="34">
        <f t="shared" si="8"/>
        <v>0.73821989528795806</v>
      </c>
      <c r="AJ23" s="32" t="s">
        <v>145</v>
      </c>
      <c r="AK23" s="28">
        <v>2.1935646123538208</v>
      </c>
      <c r="AL23" s="29">
        <v>1.355259664957456</v>
      </c>
      <c r="AM23" s="34">
        <f t="shared" si="0"/>
        <v>0.61783439490445846</v>
      </c>
      <c r="AN23" s="157" t="s">
        <v>217</v>
      </c>
      <c r="AO23" s="29">
        <v>2.2000338466745641</v>
      </c>
      <c r="AP23" s="28">
        <v>2.6296262546051006</v>
      </c>
      <c r="AR23" s="32" t="s">
        <v>145</v>
      </c>
      <c r="AS23" s="29">
        <v>1.9509587759738092</v>
      </c>
      <c r="AT23" s="28">
        <v>2.8462617759069953</v>
      </c>
      <c r="AV23" s="25" t="s">
        <v>270</v>
      </c>
      <c r="AW23" s="29">
        <v>1.6869188358888554</v>
      </c>
      <c r="AX23">
        <v>2.4549469237732122</v>
      </c>
      <c r="AZ23" s="164" t="s">
        <v>319</v>
      </c>
      <c r="BA23" s="29">
        <v>1.8937823117967432</v>
      </c>
      <c r="BB23">
        <v>2.76464571065218</v>
      </c>
      <c r="BD23" s="167" t="s">
        <v>370</v>
      </c>
      <c r="BE23">
        <v>1.7252653986893549</v>
      </c>
      <c r="BF23">
        <v>2.462677222322708</v>
      </c>
      <c r="BH23" s="178" t="s">
        <v>18</v>
      </c>
      <c r="BI23">
        <v>1.9617734431926461</v>
      </c>
      <c r="BJ23" s="172">
        <v>2.4500000000000002</v>
      </c>
      <c r="BL23" s="190" t="s">
        <v>18</v>
      </c>
      <c r="BM23">
        <v>1.6083748359880925</v>
      </c>
      <c r="BN23" s="195">
        <v>2.0880655765459442</v>
      </c>
    </row>
    <row r="24" spans="2:66">
      <c r="B24" s="2">
        <v>2019</v>
      </c>
      <c r="C24" s="2">
        <v>6</v>
      </c>
      <c r="D24" s="2" t="s">
        <v>19</v>
      </c>
      <c r="E24" s="5">
        <v>1.06586473034574</v>
      </c>
      <c r="F24" s="5">
        <v>1.6463803424090446</v>
      </c>
      <c r="G24" s="16">
        <f t="shared" si="4"/>
        <v>0.64739884393063596</v>
      </c>
      <c r="H24" s="7">
        <v>0.59003226144139176</v>
      </c>
      <c r="I24" s="9">
        <v>0.92311498967443539</v>
      </c>
      <c r="J24" s="16">
        <f t="shared" si="5"/>
        <v>0.63917525773195882</v>
      </c>
      <c r="K24" s="1" t="s">
        <v>19</v>
      </c>
      <c r="L24" s="4">
        <v>0.8119534480023145</v>
      </c>
      <c r="M24" s="5">
        <v>1.4372509309466257</v>
      </c>
      <c r="N24" s="16">
        <f t="shared" si="1"/>
        <v>0.56493506493506496</v>
      </c>
      <c r="O24" s="5">
        <v>0.48530550915080872</v>
      </c>
      <c r="P24" s="4">
        <v>0.86795023751971556</v>
      </c>
      <c r="Q24" s="16">
        <f t="shared" si="6"/>
        <v>0.55913978494623662</v>
      </c>
      <c r="R24" s="18" t="s">
        <v>19</v>
      </c>
      <c r="S24">
        <v>0.7406270039831282</v>
      </c>
      <c r="T24">
        <v>1.4812540079662564</v>
      </c>
      <c r="U24" s="16">
        <f t="shared" si="2"/>
        <v>0.5</v>
      </c>
      <c r="V24">
        <v>0.77675515051889055</v>
      </c>
      <c r="W24">
        <v>0.45160183169702939</v>
      </c>
      <c r="X24" s="16">
        <f t="shared" si="3"/>
        <v>0.58139534883720934</v>
      </c>
      <c r="Y24" s="20" t="s">
        <v>90</v>
      </c>
      <c r="Z24" s="5">
        <v>0.47815333882934874</v>
      </c>
      <c r="AA24" s="5">
        <v>1.104699093157461</v>
      </c>
      <c r="AB24" s="16">
        <f t="shared" si="7"/>
        <v>0.43283582089552236</v>
      </c>
      <c r="AE24" s="26" t="s">
        <v>19</v>
      </c>
      <c r="AF24" s="23">
        <v>1.2884522467386053</v>
      </c>
      <c r="AG24" s="23">
        <v>0.75159714393085308</v>
      </c>
      <c r="AH24" s="34">
        <f t="shared" si="8"/>
        <v>0.58333333333333337</v>
      </c>
      <c r="AJ24" s="32" t="s">
        <v>146</v>
      </c>
      <c r="AK24" s="28">
        <v>1.405962723962652</v>
      </c>
      <c r="AL24" s="29">
        <v>0.78409459605609433</v>
      </c>
      <c r="AM24" s="34">
        <f t="shared" si="0"/>
        <v>0.55769230769230771</v>
      </c>
      <c r="AN24" s="157" t="s">
        <v>218</v>
      </c>
      <c r="AO24" s="29">
        <v>0.56542188182682673</v>
      </c>
      <c r="AP24" s="28">
        <v>1.053740779768177</v>
      </c>
      <c r="AR24" s="32" t="s">
        <v>146</v>
      </c>
      <c r="AS24" s="29">
        <v>0.64775910364145661</v>
      </c>
      <c r="AT24" s="28">
        <v>1.0504201680672269</v>
      </c>
      <c r="AV24" s="25" t="s">
        <v>271</v>
      </c>
      <c r="AW24" s="29">
        <v>0.77191659710441518</v>
      </c>
      <c r="AX24">
        <v>1.48997854789922</v>
      </c>
      <c r="AZ24" s="164" t="s">
        <v>320</v>
      </c>
      <c r="BA24" s="29">
        <v>0.79705813089868305</v>
      </c>
      <c r="BB24">
        <v>1.4673115591543937</v>
      </c>
      <c r="BD24" s="167" t="s">
        <v>371</v>
      </c>
      <c r="BE24">
        <v>0.91256385710323606</v>
      </c>
      <c r="BF24">
        <v>1.5477798752829395</v>
      </c>
      <c r="BH24" s="178" t="s">
        <v>19</v>
      </c>
      <c r="BI24">
        <v>0.9214258613525087</v>
      </c>
      <c r="BJ24" s="172">
        <v>1.58</v>
      </c>
      <c r="BL24" t="s">
        <v>19</v>
      </c>
      <c r="BM24">
        <v>0.8838395462956995</v>
      </c>
      <c r="BN24" s="23">
        <v>1.537512544076894</v>
      </c>
    </row>
    <row r="25" spans="2:66">
      <c r="B25" s="1">
        <v>2019</v>
      </c>
      <c r="C25" s="1">
        <v>6</v>
      </c>
      <c r="D25" s="1" t="s">
        <v>20</v>
      </c>
      <c r="E25" s="5">
        <v>2.1886253570098102</v>
      </c>
      <c r="F25" s="5">
        <v>2.8250341487644359</v>
      </c>
      <c r="G25" s="16">
        <f t="shared" si="4"/>
        <v>0.77472527472527475</v>
      </c>
      <c r="H25" s="6">
        <v>0</v>
      </c>
      <c r="I25" s="8">
        <v>0</v>
      </c>
      <c r="J25" s="16" t="e">
        <f t="shared" si="5"/>
        <v>#DIV/0!</v>
      </c>
      <c r="K25" s="2" t="s">
        <v>20</v>
      </c>
      <c r="L25" s="4">
        <v>1.8401642460649379</v>
      </c>
      <c r="M25" s="5">
        <v>2.3268192532887233</v>
      </c>
      <c r="N25" s="16">
        <f t="shared" si="1"/>
        <v>0.79084967320261434</v>
      </c>
      <c r="O25" s="5">
        <v>0</v>
      </c>
      <c r="P25" s="4">
        <v>0</v>
      </c>
      <c r="Q25" s="16" t="e">
        <f t="shared" si="6"/>
        <v>#DIV/0!</v>
      </c>
      <c r="R25" s="18"/>
      <c r="U25" s="16" t="s">
        <v>59</v>
      </c>
      <c r="X25" s="16" t="e">
        <f t="shared" si="3"/>
        <v>#DIV/0!</v>
      </c>
      <c r="Y25" s="20" t="s">
        <v>91</v>
      </c>
      <c r="Z25" s="5">
        <v>0.45858937906998071</v>
      </c>
      <c r="AA25" s="5">
        <v>1.3299091993029442</v>
      </c>
      <c r="AB25" s="16">
        <f t="shared" si="7"/>
        <v>0.34482758620689652</v>
      </c>
      <c r="AE25" s="26" t="s">
        <v>20</v>
      </c>
      <c r="AF25" s="23">
        <v>1.6858329821181288</v>
      </c>
      <c r="AG25" s="23">
        <v>1.1590101752062134</v>
      </c>
      <c r="AH25" s="34">
        <f t="shared" si="8"/>
        <v>0.68749999999999989</v>
      </c>
      <c r="AJ25" s="32" t="s">
        <v>147</v>
      </c>
      <c r="AK25" s="28">
        <v>2.4956919603066137</v>
      </c>
      <c r="AL25" s="29">
        <v>1.7677818052171845</v>
      </c>
      <c r="AM25" s="34">
        <f t="shared" si="0"/>
        <v>0.70833333333333326</v>
      </c>
      <c r="AN25" s="157" t="s">
        <v>219</v>
      </c>
      <c r="AO25" s="29">
        <v>0.81962498562061437</v>
      </c>
      <c r="AP25" s="28">
        <v>1.5242148855400897</v>
      </c>
      <c r="AR25" s="32" t="s">
        <v>147</v>
      </c>
      <c r="AS25" s="29">
        <v>1.1570344766982046</v>
      </c>
      <c r="AT25" s="28">
        <v>1.8453967603034651</v>
      </c>
      <c r="AV25" s="25" t="s">
        <v>272</v>
      </c>
      <c r="AW25" s="29">
        <v>1.416451938580233</v>
      </c>
      <c r="AX25">
        <v>2.1397465455148201</v>
      </c>
      <c r="AZ25" s="164" t="s">
        <v>321</v>
      </c>
      <c r="BA25" s="29">
        <v>1.5872065165309055</v>
      </c>
      <c r="BB25">
        <v>2.4257307139434596</v>
      </c>
      <c r="BD25" s="167" t="s">
        <v>372</v>
      </c>
      <c r="BE25">
        <v>1.5709419779187221</v>
      </c>
      <c r="BF25">
        <v>2.2903453136011276</v>
      </c>
      <c r="BH25" s="178"/>
      <c r="BJ25" s="172"/>
      <c r="BL25" t="s">
        <v>20</v>
      </c>
      <c r="BM25">
        <v>1.5570727033177625</v>
      </c>
      <c r="BN25" s="23">
        <v>2.4254401724757457</v>
      </c>
    </row>
    <row r="26" spans="2:66" ht="31.2">
      <c r="B26" s="1"/>
      <c r="C26" s="1"/>
      <c r="D26" s="1"/>
      <c r="E26" s="5"/>
      <c r="F26" s="5"/>
      <c r="G26" s="16" t="s">
        <v>59</v>
      </c>
      <c r="H26" s="6"/>
      <c r="I26" s="12"/>
      <c r="J26" s="16" t="e">
        <f t="shared" si="5"/>
        <v>#DIV/0!</v>
      </c>
      <c r="K26" s="1" t="s">
        <v>53</v>
      </c>
      <c r="L26" s="4">
        <v>0.58601925491837592</v>
      </c>
      <c r="M26" s="5">
        <v>1.8696804799776756</v>
      </c>
      <c r="N26" s="16">
        <f t="shared" si="1"/>
        <v>0.31343283582089554</v>
      </c>
      <c r="O26" s="5">
        <v>0.50230221850146506</v>
      </c>
      <c r="P26" s="4">
        <v>1.1720385098367518</v>
      </c>
      <c r="Q26" s="16">
        <f t="shared" si="6"/>
        <v>0.42857142857142855</v>
      </c>
      <c r="R26" s="17" t="s">
        <v>53</v>
      </c>
      <c r="S26">
        <v>0.92240911557243632</v>
      </c>
      <c r="T26">
        <v>1.573521432447097</v>
      </c>
      <c r="U26" s="16">
        <f t="shared" si="2"/>
        <v>0.5862068965517242</v>
      </c>
      <c r="V26">
        <v>1.3564839934888768</v>
      </c>
      <c r="W26">
        <v>0.81389039609332603</v>
      </c>
      <c r="X26" s="16">
        <f t="shared" si="3"/>
        <v>0.6</v>
      </c>
      <c r="Y26" s="20" t="s">
        <v>92</v>
      </c>
      <c r="Z26" s="5">
        <v>0.91917946418562935</v>
      </c>
      <c r="AA26" s="5">
        <v>1.9056159623360609</v>
      </c>
      <c r="AB26" s="16">
        <f t="shared" si="7"/>
        <v>0.4823529411764706</v>
      </c>
      <c r="AE26" s="26" t="s">
        <v>53</v>
      </c>
      <c r="AF26" s="23">
        <v>1.9804996953077389</v>
      </c>
      <c r="AG26" s="23">
        <v>0.96485882591915495</v>
      </c>
      <c r="AH26" s="34">
        <f t="shared" si="8"/>
        <v>0.48717948717948723</v>
      </c>
      <c r="AJ26" s="32" t="s">
        <v>148</v>
      </c>
      <c r="AK26" s="28">
        <v>1.6156828953037485</v>
      </c>
      <c r="AL26" s="29">
        <v>0.83476949590693672</v>
      </c>
      <c r="AM26" s="34">
        <f t="shared" si="0"/>
        <v>0.51666666666666661</v>
      </c>
      <c r="AN26" s="157" t="s">
        <v>220</v>
      </c>
      <c r="AO26" s="29">
        <v>0.96527314931856312</v>
      </c>
      <c r="AP26" s="28">
        <v>1.9994943807313095</v>
      </c>
      <c r="AR26" s="32" t="s">
        <v>148</v>
      </c>
      <c r="AS26" s="29">
        <v>0.83113675761677464</v>
      </c>
      <c r="AT26" s="28">
        <v>1.8997411602669136</v>
      </c>
      <c r="AV26" s="25" t="s">
        <v>273</v>
      </c>
      <c r="AW26" s="29">
        <v>0.81787046976435107</v>
      </c>
      <c r="AX26">
        <v>1.737974748249246</v>
      </c>
      <c r="AZ26" s="164" t="s">
        <v>322</v>
      </c>
      <c r="BA26" s="29">
        <v>0.99604274907798751</v>
      </c>
      <c r="BB26">
        <v>2.0459256467547853</v>
      </c>
      <c r="BD26" s="167" t="s">
        <v>373</v>
      </c>
      <c r="BE26">
        <v>1.1491181186531265</v>
      </c>
      <c r="BF26">
        <v>1.6568679850347408</v>
      </c>
      <c r="BH26" s="178" t="s">
        <v>53</v>
      </c>
      <c r="BI26">
        <v>0.3030386512025125</v>
      </c>
      <c r="BJ26" s="172">
        <v>1.21</v>
      </c>
      <c r="BL26" t="s">
        <v>53</v>
      </c>
      <c r="BM26">
        <v>0.51529615968756781</v>
      </c>
      <c r="BN26" s="23">
        <v>1.4645259275330873</v>
      </c>
    </row>
    <row r="27" spans="2:66">
      <c r="B27" s="2">
        <v>2019</v>
      </c>
      <c r="C27" s="2">
        <v>6</v>
      </c>
      <c r="D27" s="2" t="s">
        <v>21</v>
      </c>
      <c r="E27" s="5">
        <v>0.6578947368421052</v>
      </c>
      <c r="F27" s="5">
        <v>1.2737961926091825</v>
      </c>
      <c r="G27" s="16">
        <f t="shared" si="4"/>
        <v>0.51648351648351642</v>
      </c>
      <c r="H27" s="7">
        <v>0.62989921612541988</v>
      </c>
      <c r="I27" s="10">
        <v>0.89585666293393063</v>
      </c>
      <c r="J27" s="16">
        <f t="shared" si="5"/>
        <v>0.70312499999999989</v>
      </c>
      <c r="K27" s="2" t="s">
        <v>21</v>
      </c>
      <c r="L27" s="4">
        <v>0.97728836889194781</v>
      </c>
      <c r="M27" s="5">
        <v>1.3076393668272539</v>
      </c>
      <c r="N27" s="16">
        <f t="shared" si="1"/>
        <v>0.74736842105263168</v>
      </c>
      <c r="O27" s="5">
        <v>0.83964211975223668</v>
      </c>
      <c r="P27" s="4">
        <v>0.99105299380591871</v>
      </c>
      <c r="Q27" s="16">
        <f t="shared" si="6"/>
        <v>0.84722222222222221</v>
      </c>
      <c r="R27" s="18" t="s">
        <v>21</v>
      </c>
      <c r="S27">
        <v>1.0582719356999331</v>
      </c>
      <c r="T27">
        <v>1.620897521768252</v>
      </c>
      <c r="U27" s="16">
        <f t="shared" si="2"/>
        <v>0.65289256198347101</v>
      </c>
      <c r="V27">
        <v>1.2056262558606832</v>
      </c>
      <c r="W27">
        <v>0.92431346282652382</v>
      </c>
      <c r="X27" s="16">
        <f t="shared" si="3"/>
        <v>0.76666666666666672</v>
      </c>
      <c r="Y27" s="20" t="s">
        <v>93</v>
      </c>
      <c r="Z27" s="5">
        <v>1.0878971442699963</v>
      </c>
      <c r="AA27" s="5">
        <v>1.6442081839535172</v>
      </c>
      <c r="AB27" s="16">
        <f t="shared" si="7"/>
        <v>0.66165413533834583</v>
      </c>
      <c r="AE27" s="26" t="s">
        <v>21</v>
      </c>
      <c r="AF27" s="23">
        <v>1.3172800800906288</v>
      </c>
      <c r="AG27" s="23">
        <v>0.777195247253471</v>
      </c>
      <c r="AH27" s="34">
        <f t="shared" si="8"/>
        <v>0.59</v>
      </c>
      <c r="AJ27" s="32" t="s">
        <v>149</v>
      </c>
      <c r="AK27" s="28">
        <v>1.2150019359920958</v>
      </c>
      <c r="AL27" s="29">
        <v>0.70763849019319869</v>
      </c>
      <c r="AM27" s="34">
        <f t="shared" si="0"/>
        <v>0.58241758241758246</v>
      </c>
      <c r="AN27" s="157" t="s">
        <v>221</v>
      </c>
      <c r="AO27" s="29">
        <v>0.65119657370418138</v>
      </c>
      <c r="AP27" s="28">
        <v>0.76390367299913597</v>
      </c>
      <c r="AR27" s="32" t="s">
        <v>149</v>
      </c>
      <c r="AS27" s="29">
        <v>0.60292740497479247</v>
      </c>
      <c r="AT27" s="28">
        <v>1.1673700819724706</v>
      </c>
      <c r="AV27" s="25" t="s">
        <v>274</v>
      </c>
      <c r="AW27" s="29">
        <v>0.93984962406015038</v>
      </c>
      <c r="AX27">
        <v>1.6017155564968759</v>
      </c>
      <c r="AZ27" s="164" t="s">
        <v>323</v>
      </c>
      <c r="BA27" s="29">
        <v>0.80427876301926238</v>
      </c>
      <c r="BB27">
        <v>1.3404646050321041</v>
      </c>
      <c r="BD27" s="167" t="s">
        <v>374</v>
      </c>
      <c r="BE27">
        <v>0.8384460799318596</v>
      </c>
      <c r="BF27">
        <v>1.663583491928293</v>
      </c>
      <c r="BH27" s="178" t="s">
        <v>21</v>
      </c>
      <c r="BI27">
        <v>1.2239408204438467</v>
      </c>
      <c r="BJ27" s="172">
        <v>1.34</v>
      </c>
      <c r="BL27" s="191" t="s">
        <v>21</v>
      </c>
      <c r="BM27">
        <v>1.1593882846574284</v>
      </c>
      <c r="BN27" s="196">
        <v>1.5596532876939215</v>
      </c>
    </row>
    <row r="28" spans="2:66">
      <c r="B28" s="1">
        <v>2019</v>
      </c>
      <c r="C28" s="1">
        <v>6</v>
      </c>
      <c r="D28" s="1" t="s">
        <v>22</v>
      </c>
      <c r="E28" s="5">
        <v>0.5554012774229381</v>
      </c>
      <c r="F28" s="5">
        <v>1.1108025548458762</v>
      </c>
      <c r="G28" s="16">
        <f t="shared" si="4"/>
        <v>0.5</v>
      </c>
      <c r="H28" s="6">
        <v>0</v>
      </c>
      <c r="I28" s="8">
        <v>0</v>
      </c>
      <c r="J28" s="16" t="e">
        <f t="shared" si="5"/>
        <v>#DIV/0!</v>
      </c>
      <c r="K28" s="1" t="s">
        <v>22</v>
      </c>
      <c r="L28" s="4">
        <v>0.70966025015523815</v>
      </c>
      <c r="M28" s="5">
        <v>1.0644903752328574</v>
      </c>
      <c r="N28" s="16">
        <f t="shared" si="1"/>
        <v>0.66666666666666652</v>
      </c>
      <c r="O28" s="5">
        <v>0</v>
      </c>
      <c r="P28" s="4">
        <v>0</v>
      </c>
      <c r="Q28" s="16" t="e">
        <f t="shared" si="6"/>
        <v>#DIV/0!</v>
      </c>
      <c r="R28" s="17" t="s">
        <v>22</v>
      </c>
      <c r="S28">
        <v>0.81645983017635537</v>
      </c>
      <c r="T28">
        <v>1.8778576094056172</v>
      </c>
      <c r="U28" s="16">
        <f t="shared" si="2"/>
        <v>0.43478260869565222</v>
      </c>
      <c r="V28">
        <v>1.2246897452645329</v>
      </c>
      <c r="W28">
        <v>0.32658393207054215</v>
      </c>
      <c r="X28" s="16">
        <f t="shared" si="3"/>
        <v>0.26666666666666672</v>
      </c>
      <c r="Y28" s="20" t="s">
        <v>94</v>
      </c>
      <c r="Z28" s="5">
        <v>0.93656875266070672</v>
      </c>
      <c r="AA28" s="5">
        <v>0.93656875266070672</v>
      </c>
      <c r="AB28" s="16">
        <f t="shared" si="7"/>
        <v>1</v>
      </c>
      <c r="AE28" s="26" t="s">
        <v>22</v>
      </c>
      <c r="AF28" s="23">
        <v>2</v>
      </c>
      <c r="AG28" s="23">
        <v>0.43478260869565222</v>
      </c>
      <c r="AH28" s="34">
        <f t="shared" si="8"/>
        <v>0.21739130434782611</v>
      </c>
      <c r="AJ28" s="32" t="s">
        <v>150</v>
      </c>
      <c r="AK28" s="28">
        <v>0.83892617449664431</v>
      </c>
      <c r="AL28" s="29">
        <v>0.41946308724832215</v>
      </c>
      <c r="AM28" s="34">
        <f t="shared" si="0"/>
        <v>0.5</v>
      </c>
      <c r="AN28" s="157" t="s">
        <v>222</v>
      </c>
      <c r="AO28" s="29">
        <v>0.578368999421631</v>
      </c>
      <c r="AP28" s="28">
        <v>0.82624142774518716</v>
      </c>
      <c r="AR28" s="32" t="s">
        <v>150</v>
      </c>
      <c r="AS28" s="29">
        <v>0.85492006497392492</v>
      </c>
      <c r="AT28" s="28">
        <v>2.1373001624348125</v>
      </c>
      <c r="AV28" s="25" t="s">
        <v>275</v>
      </c>
      <c r="AW28" s="29">
        <v>1.4718614718614718</v>
      </c>
      <c r="AX28">
        <v>2.4242424242424243</v>
      </c>
      <c r="AZ28" s="164" t="s">
        <v>324</v>
      </c>
      <c r="BA28" s="29">
        <v>0.34411562284927733</v>
      </c>
      <c r="BB28">
        <v>1.2044046799724708</v>
      </c>
      <c r="BD28" s="167" t="s">
        <v>375</v>
      </c>
      <c r="BE28">
        <v>0.99900099900099903</v>
      </c>
      <c r="BF28">
        <v>2.2477522477522478</v>
      </c>
      <c r="BH28" s="178" t="s">
        <v>22</v>
      </c>
      <c r="BI28">
        <v>0.74670206587571564</v>
      </c>
      <c r="BJ28" s="172">
        <v>1.74</v>
      </c>
      <c r="BL28" t="s">
        <v>22</v>
      </c>
      <c r="BM28">
        <v>1.3016313779937521</v>
      </c>
      <c r="BN28" s="23">
        <v>1.9090593543908365</v>
      </c>
    </row>
    <row r="29" spans="2:66">
      <c r="B29" s="2">
        <v>2019</v>
      </c>
      <c r="C29" s="2">
        <v>6</v>
      </c>
      <c r="D29" s="2" t="s">
        <v>23</v>
      </c>
      <c r="E29" s="5">
        <v>1.0787055533359966</v>
      </c>
      <c r="F29" s="5">
        <v>2.0375549340791048</v>
      </c>
      <c r="G29" s="16">
        <f t="shared" si="4"/>
        <v>0.52941176470588236</v>
      </c>
      <c r="H29" s="7">
        <v>0.99880143827407097</v>
      </c>
      <c r="I29" s="9">
        <v>1.1186576108669595</v>
      </c>
      <c r="J29" s="16">
        <f t="shared" si="5"/>
        <v>0.8928571428571429</v>
      </c>
      <c r="K29" s="2" t="s">
        <v>23</v>
      </c>
      <c r="L29" s="4">
        <v>1.4759574302804319</v>
      </c>
      <c r="M29" s="5">
        <v>2.2916181154354072</v>
      </c>
      <c r="N29" s="16">
        <f t="shared" si="1"/>
        <v>0.64406779661016955</v>
      </c>
      <c r="O29" s="5">
        <v>1.2429115202361531</v>
      </c>
      <c r="P29" s="4">
        <v>1.4759574302804319</v>
      </c>
      <c r="Q29" s="16">
        <f t="shared" si="6"/>
        <v>0.84210526315789469</v>
      </c>
      <c r="R29" s="18" t="s">
        <v>23</v>
      </c>
      <c r="S29">
        <v>1.3719455671326337</v>
      </c>
      <c r="T29">
        <v>2.1876969854277131</v>
      </c>
      <c r="U29" s="16">
        <f t="shared" si="2"/>
        <v>0.6271186440677966</v>
      </c>
      <c r="V29">
        <v>1.4090251770551374</v>
      </c>
      <c r="W29">
        <v>1.0382290778301011</v>
      </c>
      <c r="X29" s="16">
        <f t="shared" si="3"/>
        <v>0.73684210526315774</v>
      </c>
      <c r="Y29" s="20" t="s">
        <v>95</v>
      </c>
      <c r="Z29" s="5">
        <v>1.0411631279515114</v>
      </c>
      <c r="AA29" s="5">
        <v>1.859219871341985</v>
      </c>
      <c r="AB29" s="16">
        <f t="shared" si="7"/>
        <v>0.55999999999999994</v>
      </c>
      <c r="AE29" s="27" t="s">
        <v>23</v>
      </c>
      <c r="AF29" s="23">
        <v>1.6897730327585545</v>
      </c>
      <c r="AG29" s="23">
        <v>0</v>
      </c>
      <c r="AH29" s="34">
        <f t="shared" si="8"/>
        <v>0</v>
      </c>
      <c r="AJ29" s="32" t="s">
        <v>151</v>
      </c>
      <c r="AK29" s="28">
        <v>1.8662400975015234</v>
      </c>
      <c r="AL29" s="29">
        <v>0.26660572821450335</v>
      </c>
      <c r="AM29" s="34">
        <f t="shared" si="0"/>
        <v>0.14285714285714285</v>
      </c>
      <c r="AN29" s="157" t="s">
        <v>223</v>
      </c>
      <c r="AO29" s="29">
        <v>0.33452274754683314</v>
      </c>
      <c r="AP29" s="28">
        <v>1.5982753493904251</v>
      </c>
      <c r="AR29" s="159" t="s">
        <v>151</v>
      </c>
      <c r="AS29" s="29">
        <v>1.295672454003628</v>
      </c>
      <c r="AT29" s="28">
        <v>1.5918261577758857</v>
      </c>
      <c r="AV29" s="161" t="s">
        <v>276</v>
      </c>
      <c r="AW29" s="29">
        <v>0.65599073895427362</v>
      </c>
      <c r="AX29">
        <v>2.2380860505498745</v>
      </c>
      <c r="AZ29" s="165" t="s">
        <v>325</v>
      </c>
      <c r="BA29" s="29">
        <v>0.49753147843392392</v>
      </c>
      <c r="BB29">
        <v>1.3777794787400972</v>
      </c>
      <c r="BD29" s="168" t="s">
        <v>376</v>
      </c>
      <c r="BE29">
        <v>1.7806135697592462</v>
      </c>
      <c r="BF29">
        <v>2.6709203546388691</v>
      </c>
      <c r="BH29" s="179" t="s">
        <v>23</v>
      </c>
      <c r="BI29">
        <v>1.6327136442910681</v>
      </c>
      <c r="BJ29" s="173">
        <v>2.2999999999999998</v>
      </c>
      <c r="BL29" t="s">
        <v>23</v>
      </c>
      <c r="BM29">
        <v>1.4933374176749885</v>
      </c>
      <c r="BN29" s="23">
        <v>1.9528258538826773</v>
      </c>
    </row>
    <row r="30" spans="2:66">
      <c r="B30" s="1">
        <v>2019</v>
      </c>
      <c r="C30" s="1">
        <v>6</v>
      </c>
      <c r="D30" s="1" t="s">
        <v>24</v>
      </c>
      <c r="E30" s="5">
        <v>1.1844832691738227</v>
      </c>
      <c r="F30" s="5">
        <v>1.5990524133846611</v>
      </c>
      <c r="G30" s="16">
        <f t="shared" si="4"/>
        <v>0.74074074074074059</v>
      </c>
      <c r="H30" s="6">
        <v>0.79952620669233054</v>
      </c>
      <c r="I30" s="8">
        <v>0.9475866153390583</v>
      </c>
      <c r="J30" s="16">
        <f t="shared" si="5"/>
        <v>0.84375000000000011</v>
      </c>
      <c r="K30" s="1" t="s">
        <v>24</v>
      </c>
      <c r="L30" s="4">
        <v>1.1570726063060457</v>
      </c>
      <c r="M30" s="5">
        <v>1.648828463986115</v>
      </c>
      <c r="N30" s="16">
        <f t="shared" si="1"/>
        <v>0.70175438596491235</v>
      </c>
      <c r="O30" s="5">
        <v>1.0124385305177899</v>
      </c>
      <c r="P30" s="4">
        <v>1.214926236621348</v>
      </c>
      <c r="Q30" s="16">
        <f t="shared" si="6"/>
        <v>0.83333333333333326</v>
      </c>
      <c r="R30" s="17" t="s">
        <v>24</v>
      </c>
      <c r="S30">
        <v>0.57621942435679507</v>
      </c>
      <c r="T30">
        <v>1.4981705033276671</v>
      </c>
      <c r="U30" s="16">
        <f t="shared" si="2"/>
        <v>0.38461538461538464</v>
      </c>
      <c r="V30">
        <v>1.3253046760206286</v>
      </c>
      <c r="W30">
        <v>0.95076205018871185</v>
      </c>
      <c r="X30" s="16">
        <f t="shared" si="3"/>
        <v>0.71739130434782605</v>
      </c>
      <c r="Y30" s="20"/>
      <c r="Z30" s="5"/>
      <c r="AA30" s="5"/>
      <c r="AB30" s="16"/>
      <c r="AE30" s="26" t="s">
        <v>24</v>
      </c>
      <c r="AF30" s="23">
        <v>0.72642742989975306</v>
      </c>
      <c r="AG30" s="23">
        <v>0.31962806915589131</v>
      </c>
      <c r="AH30" s="34">
        <f t="shared" si="8"/>
        <v>0.43999999999999995</v>
      </c>
      <c r="AJ30" s="32" t="s">
        <v>152</v>
      </c>
      <c r="AK30" s="28">
        <v>1.2034418436729044</v>
      </c>
      <c r="AL30" s="29">
        <v>0.4212046452855166</v>
      </c>
      <c r="AM30" s="34">
        <f t="shared" si="0"/>
        <v>0.35000000000000003</v>
      </c>
      <c r="AN30" s="157"/>
      <c r="AO30" s="29"/>
      <c r="AP30" s="28"/>
      <c r="AR30" s="159"/>
      <c r="AS30" s="29"/>
      <c r="AT30" s="28"/>
      <c r="AV30" s="25" t="s">
        <v>277</v>
      </c>
      <c r="AW30" s="29">
        <v>0.40874718986306968</v>
      </c>
      <c r="AX30">
        <v>0.96347551896294992</v>
      </c>
      <c r="AZ30" s="164" t="s">
        <v>326</v>
      </c>
      <c r="BA30" s="29">
        <v>0.81386586284853057</v>
      </c>
      <c r="BB30">
        <v>1.2358703843255463</v>
      </c>
      <c r="BD30" s="167" t="s">
        <v>377</v>
      </c>
      <c r="BE30">
        <v>0.73596514469074747</v>
      </c>
      <c r="BF30">
        <v>1.707439135682534</v>
      </c>
      <c r="BH30" s="178" t="s">
        <v>24</v>
      </c>
      <c r="BI30">
        <v>0.69274065521720307</v>
      </c>
      <c r="BJ30" s="172">
        <v>1.41</v>
      </c>
      <c r="BL30" t="s">
        <v>24</v>
      </c>
      <c r="BM30">
        <v>1.1513110554644101</v>
      </c>
      <c r="BN30" s="23">
        <v>1.8708804651296664</v>
      </c>
    </row>
    <row r="31" spans="2:66" ht="31.2">
      <c r="B31" s="2">
        <v>2019</v>
      </c>
      <c r="C31" s="2">
        <v>6</v>
      </c>
      <c r="D31" s="2" t="s">
        <v>25</v>
      </c>
      <c r="E31" s="5">
        <v>0.7839038411288215</v>
      </c>
      <c r="F31" s="5">
        <v>1.829108962633917</v>
      </c>
      <c r="G31" s="16">
        <f t="shared" si="4"/>
        <v>0.42857142857142855</v>
      </c>
      <c r="H31" s="7">
        <v>0.7839038411288215</v>
      </c>
      <c r="I31" s="9">
        <v>1.2194059750892781</v>
      </c>
      <c r="J31" s="16">
        <f t="shared" si="5"/>
        <v>0.64285714285714279</v>
      </c>
      <c r="K31" s="2" t="s">
        <v>25</v>
      </c>
      <c r="L31" s="4">
        <v>0.59798393985990095</v>
      </c>
      <c r="M31" s="5">
        <v>1.4522467110883308</v>
      </c>
      <c r="N31" s="16">
        <f t="shared" si="1"/>
        <v>0.41176470588235298</v>
      </c>
      <c r="O31" s="5">
        <v>0.51255766273705794</v>
      </c>
      <c r="P31" s="4">
        <v>0.85426277122842986</v>
      </c>
      <c r="Q31" s="16">
        <f t="shared" si="6"/>
        <v>0.6</v>
      </c>
      <c r="R31" s="18" t="s">
        <v>25</v>
      </c>
      <c r="S31">
        <v>1.4904363666473461</v>
      </c>
      <c r="T31">
        <v>2.4840606110789105</v>
      </c>
      <c r="U31" s="16">
        <f t="shared" si="2"/>
        <v>0.6</v>
      </c>
      <c r="V31">
        <v>2.0700505092324253</v>
      </c>
      <c r="W31">
        <v>1.6560404073859403</v>
      </c>
      <c r="X31" s="16">
        <f t="shared" si="3"/>
        <v>0.8</v>
      </c>
      <c r="Y31" s="20" t="s">
        <v>25</v>
      </c>
      <c r="Z31" s="5">
        <v>2.043944813490036</v>
      </c>
      <c r="AA31" s="5">
        <v>2.9199211621286225</v>
      </c>
      <c r="AB31" s="16">
        <f t="shared" si="7"/>
        <v>0.70000000000000007</v>
      </c>
      <c r="AE31" s="26"/>
      <c r="AF31" s="23"/>
      <c r="AG31" s="23"/>
      <c r="AH31" s="34" t="s">
        <v>59</v>
      </c>
      <c r="AJ31" s="32" t="s">
        <v>153</v>
      </c>
      <c r="AK31" s="28">
        <v>1.3988315642228257</v>
      </c>
      <c r="AL31" s="29">
        <v>0.65827367728132968</v>
      </c>
      <c r="AM31" s="34">
        <f t="shared" si="0"/>
        <v>0.47058823529411759</v>
      </c>
      <c r="AN31" s="157" t="s">
        <v>224</v>
      </c>
      <c r="AO31" s="29">
        <v>1.645228836374514</v>
      </c>
      <c r="AP31" s="28">
        <v>1.9443613520789709</v>
      </c>
      <c r="AR31" s="32" t="s">
        <v>25</v>
      </c>
      <c r="AS31" s="29">
        <v>0.77130736598534511</v>
      </c>
      <c r="AT31" s="28">
        <v>1.5426147319706902</v>
      </c>
      <c r="AV31" s="25"/>
      <c r="AW31" s="29"/>
      <c r="AZ31" s="164" t="s">
        <v>327</v>
      </c>
      <c r="BA31" s="29">
        <v>0.65125366330185608</v>
      </c>
      <c r="BB31">
        <v>1.0582872028655161</v>
      </c>
      <c r="BD31" s="167" t="s">
        <v>378</v>
      </c>
      <c r="BE31">
        <v>0.74651625746516259</v>
      </c>
      <c r="BF31">
        <v>1.5759787657597877</v>
      </c>
      <c r="BH31" s="178" t="s">
        <v>25</v>
      </c>
      <c r="BI31">
        <v>0.66750104297037971</v>
      </c>
      <c r="BJ31" s="172">
        <v>1.67</v>
      </c>
      <c r="BL31" t="s">
        <v>25</v>
      </c>
      <c r="BM31">
        <v>0.68189566996249573</v>
      </c>
      <c r="BN31" s="23">
        <v>1.7047391749062393</v>
      </c>
    </row>
    <row r="32" spans="2:66" ht="31.2">
      <c r="B32" s="1">
        <v>2019</v>
      </c>
      <c r="C32" s="1">
        <v>6</v>
      </c>
      <c r="D32" s="1" t="s">
        <v>26</v>
      </c>
      <c r="E32" s="5">
        <v>0.68077084206116467</v>
      </c>
      <c r="F32" s="5">
        <v>0.94260578131545869</v>
      </c>
      <c r="G32" s="16">
        <f t="shared" si="4"/>
        <v>0.72222222222222232</v>
      </c>
      <c r="H32" s="6">
        <v>0</v>
      </c>
      <c r="I32" s="8">
        <v>0</v>
      </c>
      <c r="J32" s="16" t="e">
        <f t="shared" si="5"/>
        <v>#DIV/0!</v>
      </c>
      <c r="K32" s="1" t="s">
        <v>26</v>
      </c>
      <c r="L32" s="4">
        <v>0.7847053787986874</v>
      </c>
      <c r="M32" s="5">
        <v>1.1413896418889999</v>
      </c>
      <c r="N32" s="16">
        <f t="shared" si="1"/>
        <v>0.6875</v>
      </c>
      <c r="O32" s="5">
        <v>0</v>
      </c>
      <c r="P32" s="4">
        <v>0</v>
      </c>
      <c r="Q32" s="16" t="e">
        <f t="shared" si="6"/>
        <v>#DIV/0!</v>
      </c>
      <c r="R32" s="17" t="s">
        <v>26</v>
      </c>
      <c r="S32">
        <v>0.60968296485827378</v>
      </c>
      <c r="T32">
        <v>1.1494023107983848</v>
      </c>
      <c r="U32" s="16">
        <f t="shared" si="2"/>
        <v>0.5304347826086957</v>
      </c>
      <c r="V32">
        <v>0</v>
      </c>
      <c r="W32">
        <v>0</v>
      </c>
      <c r="X32" s="16" t="e">
        <f t="shared" si="3"/>
        <v>#DIV/0!</v>
      </c>
      <c r="Y32" s="20" t="s">
        <v>96</v>
      </c>
      <c r="Z32" s="5">
        <v>0.43859256540847286</v>
      </c>
      <c r="AA32" s="5">
        <v>0.8413816560897236</v>
      </c>
      <c r="AB32" s="16">
        <f t="shared" si="7"/>
        <v>0.52127659574468077</v>
      </c>
      <c r="AE32" s="26" t="s">
        <v>26</v>
      </c>
      <c r="AF32" s="23">
        <v>0.91375690178085389</v>
      </c>
      <c r="AG32" s="23">
        <v>0.48604090520258186</v>
      </c>
      <c r="AH32" s="34">
        <f t="shared" si="8"/>
        <v>0.53191489361702127</v>
      </c>
      <c r="AJ32" s="32" t="s">
        <v>154</v>
      </c>
      <c r="AK32" s="28">
        <v>1.3730206454199239</v>
      </c>
      <c r="AL32" s="29">
        <v>0.68149929845660451</v>
      </c>
      <c r="AM32" s="34">
        <f t="shared" si="0"/>
        <v>0.4963503649635036</v>
      </c>
      <c r="AN32" s="157" t="s">
        <v>225</v>
      </c>
      <c r="AO32" s="29">
        <v>0.56074422709221949</v>
      </c>
      <c r="AP32" s="28">
        <v>0.97440800117664361</v>
      </c>
      <c r="AR32" s="32" t="s">
        <v>154</v>
      </c>
      <c r="AS32" s="29">
        <v>0.54661288498510952</v>
      </c>
      <c r="AT32" s="28">
        <v>1.1026501300561691</v>
      </c>
      <c r="AV32" s="25" t="s">
        <v>278</v>
      </c>
      <c r="AW32" s="29">
        <v>0.60728943218438092</v>
      </c>
      <c r="AX32">
        <v>1.1558089193186605</v>
      </c>
      <c r="AZ32" s="164" t="s">
        <v>328</v>
      </c>
      <c r="BA32" s="29">
        <v>0.62508061555557759</v>
      </c>
      <c r="BB32">
        <v>1.2799269747090398</v>
      </c>
      <c r="BD32" s="167" t="s">
        <v>379</v>
      </c>
      <c r="BE32">
        <v>0.77652118509079326</v>
      </c>
      <c r="BF32">
        <v>1.2245141764893279</v>
      </c>
      <c r="BH32" s="178" t="s">
        <v>26</v>
      </c>
      <c r="BI32">
        <v>0.78165711307972896</v>
      </c>
      <c r="BJ32" s="172">
        <v>1.4</v>
      </c>
      <c r="BL32" t="s">
        <v>26</v>
      </c>
      <c r="BM32">
        <v>0.7730490682724388</v>
      </c>
      <c r="BN32" s="23">
        <v>1.2816339816095697</v>
      </c>
    </row>
    <row r="33" spans="2:66" ht="31.2">
      <c r="B33" s="2">
        <v>2019</v>
      </c>
      <c r="C33" s="2">
        <v>6</v>
      </c>
      <c r="D33" s="2" t="s">
        <v>27</v>
      </c>
      <c r="E33" s="5">
        <v>0.53012048192771088</v>
      </c>
      <c r="F33" s="5">
        <v>1.4939759036144578</v>
      </c>
      <c r="G33" s="16">
        <f t="shared" si="4"/>
        <v>0.35483870967741937</v>
      </c>
      <c r="H33" s="7">
        <v>0.57831325301204817</v>
      </c>
      <c r="I33" s="10">
        <v>0.9156626506024097</v>
      </c>
      <c r="J33" s="16">
        <f t="shared" si="5"/>
        <v>0.63157894736842102</v>
      </c>
      <c r="K33" s="2" t="s">
        <v>27</v>
      </c>
      <c r="L33" s="4">
        <v>0.66848111540848965</v>
      </c>
      <c r="M33" s="5">
        <v>1.7189514396218306</v>
      </c>
      <c r="N33" s="16">
        <f t="shared" si="1"/>
        <v>0.3888888888888889</v>
      </c>
      <c r="O33" s="5">
        <v>0.57298381320727687</v>
      </c>
      <c r="P33" s="4">
        <v>0.85947571981091531</v>
      </c>
      <c r="Q33" s="16">
        <f t="shared" si="6"/>
        <v>0.66666666666666663</v>
      </c>
      <c r="R33" s="18" t="s">
        <v>27</v>
      </c>
      <c r="S33">
        <v>1.507580978635424</v>
      </c>
      <c r="T33">
        <v>2.5413507925568575</v>
      </c>
      <c r="U33" s="16">
        <f t="shared" si="2"/>
        <v>0.59322033898305082</v>
      </c>
      <c r="V33">
        <v>1.4645072363886975</v>
      </c>
      <c r="W33">
        <v>0.5599586492074432</v>
      </c>
      <c r="X33" s="16">
        <f t="shared" si="3"/>
        <v>0.38235294117647062</v>
      </c>
      <c r="Y33" s="20"/>
      <c r="Z33" s="5"/>
      <c r="AA33" s="5"/>
      <c r="AB33" s="16"/>
      <c r="AE33" s="26" t="s">
        <v>27</v>
      </c>
      <c r="AF33" s="23">
        <v>2.8163064141378582</v>
      </c>
      <c r="AG33" s="23">
        <v>2.2530451313102864</v>
      </c>
      <c r="AH33" s="34">
        <f t="shared" si="8"/>
        <v>0.79999999999999993</v>
      </c>
      <c r="AJ33" s="32" t="s">
        <v>155</v>
      </c>
      <c r="AK33" s="28">
        <v>1.5351550506601166</v>
      </c>
      <c r="AL33" s="29">
        <v>1.0526777490240802</v>
      </c>
      <c r="AM33" s="34">
        <f t="shared" si="0"/>
        <v>0.68571428571428583</v>
      </c>
      <c r="AN33" s="157" t="s">
        <v>226</v>
      </c>
      <c r="AO33" s="29">
        <v>0.71978295775427714</v>
      </c>
      <c r="AP33" s="28">
        <v>2.2147167930900835</v>
      </c>
      <c r="AR33" s="32" t="s">
        <v>155</v>
      </c>
      <c r="AS33" s="29">
        <v>1.7855916489252111</v>
      </c>
      <c r="AT33" s="28">
        <v>2.4723576677426</v>
      </c>
      <c r="AV33" s="25" t="s">
        <v>279</v>
      </c>
      <c r="AW33" s="29">
        <v>1.3051422605063951</v>
      </c>
      <c r="AX33">
        <v>3.6543983294179068</v>
      </c>
      <c r="AZ33" s="164" t="s">
        <v>329</v>
      </c>
      <c r="BA33" s="29">
        <v>1.8383408973401505</v>
      </c>
      <c r="BB33">
        <v>2.6426150399264663</v>
      </c>
      <c r="BD33" s="167" t="s">
        <v>380</v>
      </c>
      <c r="BE33">
        <v>0.70345130797977584</v>
      </c>
      <c r="BF33">
        <v>1.7146625632007033</v>
      </c>
      <c r="BH33" s="178" t="s">
        <v>27</v>
      </c>
      <c r="BI33">
        <v>0.83840790751036975</v>
      </c>
      <c r="BJ33" s="172">
        <v>1.9</v>
      </c>
      <c r="BL33" t="s">
        <v>27</v>
      </c>
      <c r="BM33">
        <v>1.3838276673278289</v>
      </c>
      <c r="BN33" s="23">
        <v>2.4447622122791643</v>
      </c>
    </row>
    <row r="34" spans="2:66">
      <c r="B34" s="1">
        <v>2019</v>
      </c>
      <c r="C34" s="1">
        <v>6</v>
      </c>
      <c r="D34" s="1" t="s">
        <v>28</v>
      </c>
      <c r="E34" s="5">
        <v>0.74903942629128395</v>
      </c>
      <c r="F34" s="5">
        <v>1.3270019465777685</v>
      </c>
      <c r="G34" s="16">
        <f t="shared" si="4"/>
        <v>0.56445993031358888</v>
      </c>
      <c r="H34" s="6">
        <v>0.5918336207733601</v>
      </c>
      <c r="I34" s="11">
        <v>0.87387933067316448</v>
      </c>
      <c r="J34" s="16">
        <f t="shared" si="5"/>
        <v>0.67724867724867732</v>
      </c>
      <c r="K34" s="1" t="s">
        <v>28</v>
      </c>
      <c r="L34" s="4">
        <v>0.74557400160863241</v>
      </c>
      <c r="M34" s="5">
        <v>1.6944863672923463</v>
      </c>
      <c r="N34" s="16">
        <f t="shared" si="1"/>
        <v>0.44000000000000006</v>
      </c>
      <c r="O34" s="5">
        <v>0.75912989254697116</v>
      </c>
      <c r="P34" s="4">
        <v>1.2335860753888281</v>
      </c>
      <c r="Q34" s="16">
        <f t="shared" si="6"/>
        <v>0.61538461538461542</v>
      </c>
      <c r="R34" s="17" t="s">
        <v>28</v>
      </c>
      <c r="S34">
        <v>0.65088629016510813</v>
      </c>
      <c r="T34">
        <v>1.3234687900023865</v>
      </c>
      <c r="U34" s="16">
        <f t="shared" si="2"/>
        <v>0.49180327868852458</v>
      </c>
      <c r="V34">
        <v>1.1629168384283266</v>
      </c>
      <c r="W34">
        <v>0.6942787095094487</v>
      </c>
      <c r="X34" s="16">
        <f t="shared" si="3"/>
        <v>0.59701492537313428</v>
      </c>
      <c r="Y34" s="20"/>
      <c r="Z34" s="5"/>
      <c r="AA34" s="5"/>
      <c r="AB34" s="16"/>
      <c r="AE34" s="26"/>
      <c r="AF34" s="23"/>
      <c r="AG34" s="23"/>
      <c r="AH34" s="34" t="s">
        <v>59</v>
      </c>
      <c r="AJ34" s="32"/>
      <c r="AK34" s="28"/>
      <c r="AL34" s="29"/>
      <c r="AM34" s="34" t="s">
        <v>59</v>
      </c>
      <c r="AN34" s="157"/>
      <c r="AO34" s="29"/>
      <c r="AP34" s="28"/>
      <c r="AR34" s="32"/>
      <c r="AS34" s="29"/>
      <c r="AT34" s="28"/>
      <c r="AV34" s="25"/>
      <c r="AW34" s="29"/>
      <c r="AZ34" s="164"/>
      <c r="BA34" s="29"/>
      <c r="BD34" s="167" t="s">
        <v>381</v>
      </c>
      <c r="BE34">
        <v>0.40708889803810905</v>
      </c>
      <c r="BF34">
        <v>0.6568934491069488</v>
      </c>
      <c r="BH34" s="178" t="s">
        <v>28</v>
      </c>
      <c r="BI34">
        <v>0.75419410851625457</v>
      </c>
      <c r="BJ34" s="172">
        <v>1.41</v>
      </c>
      <c r="BL34" t="s">
        <v>28</v>
      </c>
      <c r="BM34">
        <v>0.62324711748208161</v>
      </c>
      <c r="BN34" s="23">
        <v>1.4868895517072518</v>
      </c>
    </row>
    <row r="35" spans="2:66" ht="31.2">
      <c r="B35" s="2">
        <v>2019</v>
      </c>
      <c r="C35" s="2">
        <v>6</v>
      </c>
      <c r="D35" s="2" t="s">
        <v>29</v>
      </c>
      <c r="E35" s="5">
        <v>1.1611491199492101</v>
      </c>
      <c r="F35" s="5">
        <v>1.9547402450943536</v>
      </c>
      <c r="G35" s="16">
        <f t="shared" si="4"/>
        <v>0.59401709401709402</v>
      </c>
      <c r="H35" s="7">
        <v>0.90218780542816335</v>
      </c>
      <c r="I35" s="9">
        <v>1.3783424805152493</v>
      </c>
      <c r="J35" s="16">
        <f t="shared" si="5"/>
        <v>0.65454545454545465</v>
      </c>
      <c r="K35" s="2" t="s">
        <v>29</v>
      </c>
      <c r="L35" s="4">
        <v>0.98349724954159035</v>
      </c>
      <c r="M35" s="5">
        <v>1.8836472745457578</v>
      </c>
      <c r="N35" s="16">
        <f t="shared" si="1"/>
        <v>0.52212389380530977</v>
      </c>
      <c r="O35" s="5">
        <v>0.9251541923653942</v>
      </c>
      <c r="P35" s="4">
        <v>1.3168861476912819</v>
      </c>
      <c r="Q35" s="16">
        <f t="shared" si="6"/>
        <v>0.70253164556962022</v>
      </c>
      <c r="R35" s="18" t="s">
        <v>29</v>
      </c>
      <c r="S35">
        <v>0.90342397687234621</v>
      </c>
      <c r="T35">
        <v>1.6590149393473994</v>
      </c>
      <c r="U35" s="16">
        <f t="shared" si="2"/>
        <v>0.54455445544554459</v>
      </c>
      <c r="V35">
        <v>1.2730065128655788</v>
      </c>
      <c r="W35">
        <v>0.67346151003211263</v>
      </c>
      <c r="X35" s="16">
        <f t="shared" si="3"/>
        <v>0.52903225806451615</v>
      </c>
      <c r="Y35" s="20" t="s">
        <v>97</v>
      </c>
      <c r="Z35" s="5">
        <v>0.44240699918383536</v>
      </c>
      <c r="AA35" s="5">
        <v>1.434008893906225</v>
      </c>
      <c r="AB35" s="16">
        <f t="shared" si="7"/>
        <v>0.30851063829787234</v>
      </c>
      <c r="AE35" s="26" t="s">
        <v>29</v>
      </c>
      <c r="AF35" s="23">
        <v>1.6497068095323653</v>
      </c>
      <c r="AG35" s="23">
        <v>0.86568773173480551</v>
      </c>
      <c r="AH35" s="34">
        <f t="shared" si="8"/>
        <v>0.52475247524752477</v>
      </c>
      <c r="AJ35" s="32" t="s">
        <v>156</v>
      </c>
      <c r="AK35" s="28">
        <v>1.9933165269390867</v>
      </c>
      <c r="AL35" s="29">
        <v>1.0887863382440388</v>
      </c>
      <c r="AM35" s="34">
        <f t="shared" si="0"/>
        <v>0.54621848739495793</v>
      </c>
      <c r="AN35" s="157" t="s">
        <v>227</v>
      </c>
      <c r="AO35" s="29">
        <v>0.60232696442458711</v>
      </c>
      <c r="AP35" s="28">
        <v>1.4638832553103889</v>
      </c>
      <c r="AR35" s="32" t="s">
        <v>156</v>
      </c>
      <c r="AS35" s="29">
        <v>0.80308004818480294</v>
      </c>
      <c r="AT35" s="28">
        <v>1.566793427340939</v>
      </c>
      <c r="AV35" s="25" t="s">
        <v>280</v>
      </c>
      <c r="AW35" s="29">
        <v>0.67184791353897966</v>
      </c>
      <c r="AX35">
        <v>1.6174116437049508</v>
      </c>
      <c r="AZ35" s="164" t="s">
        <v>330</v>
      </c>
      <c r="BA35" s="29">
        <v>0.79024422705796238</v>
      </c>
      <c r="BB35">
        <v>1.5804884541159248</v>
      </c>
      <c r="BD35" s="167" t="s">
        <v>382</v>
      </c>
      <c r="BE35">
        <v>0.9865013728810772</v>
      </c>
      <c r="BF35">
        <v>1.8496900741520197</v>
      </c>
      <c r="BH35" s="179" t="s">
        <v>29</v>
      </c>
      <c r="BI35">
        <v>1.0001803603928576</v>
      </c>
      <c r="BJ35" s="173">
        <v>1.78</v>
      </c>
      <c r="BL35" t="s">
        <v>29</v>
      </c>
      <c r="BM35">
        <v>0.92378752886836024</v>
      </c>
      <c r="BN35" s="23">
        <v>1.6413724843286044</v>
      </c>
    </row>
    <row r="36" spans="2:66" ht="31.2">
      <c r="B36" s="1">
        <v>2019</v>
      </c>
      <c r="C36" s="1">
        <v>6</v>
      </c>
      <c r="D36" s="1" t="s">
        <v>30</v>
      </c>
      <c r="E36" s="5">
        <v>0.75878930950172829</v>
      </c>
      <c r="F36" s="5">
        <v>1.3489587724475172</v>
      </c>
      <c r="G36" s="16">
        <f t="shared" si="4"/>
        <v>0.56249999999999989</v>
      </c>
      <c r="H36" s="6">
        <v>0.67447938622375858</v>
      </c>
      <c r="I36" s="8">
        <v>1.0117190793356379</v>
      </c>
      <c r="J36" s="16">
        <f t="shared" si="5"/>
        <v>0.66666666666666663</v>
      </c>
      <c r="K36" s="1" t="s">
        <v>30</v>
      </c>
      <c r="L36" s="4">
        <v>0.90624485088152906</v>
      </c>
      <c r="M36" s="5">
        <v>1.8948755972977427</v>
      </c>
      <c r="N36" s="16">
        <f t="shared" si="1"/>
        <v>0.47826086956521735</v>
      </c>
      <c r="O36" s="5">
        <v>0.9886307464162134</v>
      </c>
      <c r="P36" s="4">
        <v>1.4829461196243203</v>
      </c>
      <c r="Q36" s="16">
        <f t="shared" si="6"/>
        <v>0.66666666666666652</v>
      </c>
      <c r="R36" s="17" t="s">
        <v>30</v>
      </c>
      <c r="S36">
        <v>0.55287891951662582</v>
      </c>
      <c r="T36">
        <v>1.1847405418213413</v>
      </c>
      <c r="U36" s="16">
        <f t="shared" si="2"/>
        <v>0.46666666666666656</v>
      </c>
      <c r="V36">
        <v>0.63186162230471532</v>
      </c>
      <c r="W36">
        <v>0.23694810836426822</v>
      </c>
      <c r="X36" s="16">
        <f t="shared" si="3"/>
        <v>0.37499999999999994</v>
      </c>
      <c r="Y36" s="20" t="s">
        <v>98</v>
      </c>
      <c r="Z36" s="5">
        <v>0</v>
      </c>
      <c r="AA36" s="5">
        <v>0.41584364279031083</v>
      </c>
      <c r="AB36" s="16">
        <f t="shared" si="7"/>
        <v>0</v>
      </c>
      <c r="AE36" s="26" t="s">
        <v>30</v>
      </c>
      <c r="AF36" s="23">
        <v>2.0497803806734995</v>
      </c>
      <c r="AG36" s="23">
        <v>1.268911664226452</v>
      </c>
      <c r="AH36" s="34">
        <f t="shared" si="8"/>
        <v>0.61904761904761896</v>
      </c>
      <c r="AJ36" s="32" t="s">
        <v>157</v>
      </c>
      <c r="AK36" s="28">
        <v>1.5233581584292486</v>
      </c>
      <c r="AL36" s="29">
        <v>1.0155721056194991</v>
      </c>
      <c r="AM36" s="34">
        <f t="shared" si="0"/>
        <v>0.66666666666666663</v>
      </c>
      <c r="AN36" s="157" t="s">
        <v>228</v>
      </c>
      <c r="AO36" s="29">
        <v>0.29588716835979878</v>
      </c>
      <c r="AP36" s="28">
        <v>0.59177433671959756</v>
      </c>
      <c r="AR36" s="32" t="s">
        <v>157</v>
      </c>
      <c r="AS36" s="29">
        <v>0.29758952484872531</v>
      </c>
      <c r="AT36" s="28">
        <v>0.79357206626326748</v>
      </c>
      <c r="AV36" s="25" t="s">
        <v>281</v>
      </c>
      <c r="AW36" s="29">
        <v>0.65709189899558806</v>
      </c>
      <c r="AX36">
        <v>1.0325729841359241</v>
      </c>
      <c r="AZ36" s="164" t="s">
        <v>331</v>
      </c>
      <c r="BA36" s="29">
        <v>1.4049877063575693</v>
      </c>
      <c r="BB36">
        <v>2.1074815595363541</v>
      </c>
      <c r="BD36" s="167" t="s">
        <v>383</v>
      </c>
      <c r="BE36">
        <v>1.2615311834739416</v>
      </c>
      <c r="BF36">
        <v>1.8922967752109123</v>
      </c>
      <c r="BH36" s="178" t="s">
        <v>30</v>
      </c>
      <c r="BI36">
        <v>0.62242278067377266</v>
      </c>
      <c r="BJ36" s="172">
        <v>1.01</v>
      </c>
      <c r="BL36" t="s">
        <v>30</v>
      </c>
      <c r="BM36">
        <v>0.89307461232442964</v>
      </c>
      <c r="BN36" s="23">
        <v>1.8673378257692619</v>
      </c>
    </row>
    <row r="37" spans="2:66">
      <c r="B37" s="2">
        <v>2019</v>
      </c>
      <c r="C37" s="2">
        <v>6</v>
      </c>
      <c r="D37" s="2" t="s">
        <v>31</v>
      </c>
      <c r="E37" s="5">
        <v>1.2636007324344365</v>
      </c>
      <c r="F37" s="5">
        <v>1.9445831630877257</v>
      </c>
      <c r="G37" s="16">
        <f t="shared" si="4"/>
        <v>0.64980544747081703</v>
      </c>
      <c r="H37" s="7">
        <v>0.4539882871021928</v>
      </c>
      <c r="I37" s="9">
        <v>0.77934655952543086</v>
      </c>
      <c r="J37" s="16">
        <f t="shared" si="5"/>
        <v>0.58252427184466027</v>
      </c>
      <c r="K37" s="2" t="s">
        <v>31</v>
      </c>
      <c r="L37" s="4">
        <v>1.3916937063677552</v>
      </c>
      <c r="M37" s="5">
        <v>2.10266766505563</v>
      </c>
      <c r="N37" s="16">
        <f t="shared" si="1"/>
        <v>0.66187050359712241</v>
      </c>
      <c r="O37" s="5">
        <v>0.65046553667188556</v>
      </c>
      <c r="P37" s="4">
        <v>1.1194058072958031</v>
      </c>
      <c r="Q37" s="16">
        <f t="shared" si="6"/>
        <v>0.58108108108108103</v>
      </c>
      <c r="R37" s="18" t="s">
        <v>31</v>
      </c>
      <c r="S37">
        <v>0.92742701076399536</v>
      </c>
      <c r="T37">
        <v>1.4751201273569059</v>
      </c>
      <c r="U37" s="16">
        <f t="shared" si="2"/>
        <v>0.62871287128712872</v>
      </c>
      <c r="V37">
        <v>0.74486263856635848</v>
      </c>
      <c r="W37">
        <v>0.47466736771385593</v>
      </c>
      <c r="X37" s="16">
        <f t="shared" si="3"/>
        <v>0.63725490196078438</v>
      </c>
      <c r="Y37" s="20" t="s">
        <v>99</v>
      </c>
      <c r="Z37" s="5">
        <v>0.40847331307687901</v>
      </c>
      <c r="AA37" s="5">
        <v>0.75961703835349426</v>
      </c>
      <c r="AB37" s="16">
        <f t="shared" si="7"/>
        <v>0.53773584905660377</v>
      </c>
      <c r="AE37" s="26" t="s">
        <v>31</v>
      </c>
      <c r="AF37" s="23">
        <v>1.3414848698099928</v>
      </c>
      <c r="AG37" s="23">
        <v>0.75504339666901243</v>
      </c>
      <c r="AH37" s="34">
        <f t="shared" si="8"/>
        <v>0.56284153005464488</v>
      </c>
      <c r="AJ37" s="32" t="s">
        <v>158</v>
      </c>
      <c r="AK37" s="28">
        <v>1.623162007726545</v>
      </c>
      <c r="AL37" s="29">
        <v>1.0943490459332814</v>
      </c>
      <c r="AM37" s="34">
        <f t="shared" si="0"/>
        <v>0.67420814479638003</v>
      </c>
      <c r="AN37" s="157" t="s">
        <v>229</v>
      </c>
      <c r="AO37" s="29">
        <v>0.80968733056208209</v>
      </c>
      <c r="AP37" s="28">
        <v>1.3085125609976505</v>
      </c>
      <c r="AR37" s="32" t="s">
        <v>158</v>
      </c>
      <c r="AS37" s="29">
        <v>0.49853288892687231</v>
      </c>
      <c r="AT37" s="28">
        <v>1.0682847619861551</v>
      </c>
      <c r="AV37" s="25" t="s">
        <v>282</v>
      </c>
      <c r="AW37" s="29">
        <v>0.91613656345353922</v>
      </c>
      <c r="AX37">
        <v>1.5810743917665921</v>
      </c>
      <c r="AZ37" s="164" t="s">
        <v>332</v>
      </c>
      <c r="BA37" s="29">
        <v>1.2272077030883517</v>
      </c>
      <c r="BB37">
        <v>1.5467174009338398</v>
      </c>
      <c r="BD37" s="167" t="s">
        <v>384</v>
      </c>
      <c r="BE37">
        <v>0.8710163809635344</v>
      </c>
      <c r="BF37">
        <v>1.4931709387946304</v>
      </c>
      <c r="BH37" s="178" t="s">
        <v>31</v>
      </c>
      <c r="BI37">
        <v>0.93724170504191751</v>
      </c>
      <c r="BJ37" s="172">
        <v>1.49</v>
      </c>
      <c r="BL37" s="188" t="s">
        <v>31</v>
      </c>
      <c r="BM37">
        <v>1.35393496648639</v>
      </c>
      <c r="BN37" s="197">
        <v>1.941632012378834</v>
      </c>
    </row>
    <row r="38" spans="2:66">
      <c r="B38" s="1">
        <v>2019</v>
      </c>
      <c r="C38" s="1">
        <v>6</v>
      </c>
      <c r="D38" s="1" t="s">
        <v>32</v>
      </c>
      <c r="E38" s="5">
        <v>1.210499490316004</v>
      </c>
      <c r="F38" s="5">
        <v>1.6564729867482162</v>
      </c>
      <c r="G38" s="16">
        <f t="shared" si="4"/>
        <v>0.73076923076923073</v>
      </c>
      <c r="H38" s="6">
        <v>0.31855249745158004</v>
      </c>
      <c r="I38" s="8">
        <v>0.40349983010533469</v>
      </c>
      <c r="J38" s="16">
        <f t="shared" si="5"/>
        <v>0.78947368421052633</v>
      </c>
      <c r="K38" s="1" t="s">
        <v>32</v>
      </c>
      <c r="L38" s="4">
        <v>1.0054251063027586</v>
      </c>
      <c r="M38" s="5">
        <v>1.4871913030728303</v>
      </c>
      <c r="N38" s="16">
        <f t="shared" si="1"/>
        <v>0.67605633802816911</v>
      </c>
      <c r="O38" s="5">
        <v>0.33514170210091959</v>
      </c>
      <c r="P38" s="4">
        <v>0.69122976058314656</v>
      </c>
      <c r="Q38" s="16">
        <f t="shared" si="6"/>
        <v>0.48484848484848492</v>
      </c>
      <c r="R38" s="18" t="s">
        <v>32</v>
      </c>
      <c r="S38">
        <v>0.97454488753752</v>
      </c>
      <c r="T38">
        <v>1.7346898998167855</v>
      </c>
      <c r="U38" s="16">
        <f t="shared" si="2"/>
        <v>0.5617977528089888</v>
      </c>
      <c r="V38">
        <v>0.8186177055315168</v>
      </c>
      <c r="W38">
        <v>0.50676334151951041</v>
      </c>
      <c r="X38" s="16">
        <f t="shared" si="3"/>
        <v>0.61904761904761907</v>
      </c>
      <c r="Y38" s="20" t="s">
        <v>100</v>
      </c>
      <c r="Z38" s="5">
        <v>0.90156082718205888</v>
      </c>
      <c r="AA38" s="5">
        <v>2.0285118611596324</v>
      </c>
      <c r="AB38" s="16">
        <f t="shared" si="7"/>
        <v>0.44444444444444448</v>
      </c>
      <c r="AE38" s="26" t="s">
        <v>32</v>
      </c>
      <c r="AF38" s="23">
        <v>1.6288224001861511</v>
      </c>
      <c r="AG38" s="23">
        <v>0</v>
      </c>
      <c r="AH38" s="34">
        <f t="shared" si="8"/>
        <v>0</v>
      </c>
      <c r="AJ38" s="32" t="s">
        <v>159</v>
      </c>
      <c r="AK38" s="28">
        <v>1.3562474570360181</v>
      </c>
      <c r="AL38" s="29">
        <v>1.3562474570360181</v>
      </c>
      <c r="AM38" s="34">
        <f t="shared" si="0"/>
        <v>1</v>
      </c>
      <c r="AN38" s="157" t="s">
        <v>230</v>
      </c>
      <c r="AO38" s="29">
        <v>0.71725179312948284</v>
      </c>
      <c r="AP38" s="28">
        <v>1.5100037750094375</v>
      </c>
      <c r="AR38" s="32" t="s">
        <v>159</v>
      </c>
      <c r="AS38" s="29">
        <v>0.7594456047085627</v>
      </c>
      <c r="AT38" s="28">
        <v>1.7657110309474084</v>
      </c>
      <c r="AV38" s="25" t="s">
        <v>283</v>
      </c>
      <c r="AW38" s="29">
        <v>1.264422317053896</v>
      </c>
      <c r="AX38">
        <v>1.8176070807649756</v>
      </c>
      <c r="AZ38" s="164" t="s">
        <v>333</v>
      </c>
      <c r="BA38" s="29">
        <v>1.1174279553028819</v>
      </c>
      <c r="BB38">
        <v>1.4506959419721623</v>
      </c>
      <c r="BD38" s="167" t="s">
        <v>385</v>
      </c>
      <c r="BE38">
        <v>1.5071442552358583</v>
      </c>
      <c r="BF38">
        <v>1.5071442552358583</v>
      </c>
      <c r="BH38" s="178" t="s">
        <v>32</v>
      </c>
      <c r="BI38">
        <v>1.1439842209072979</v>
      </c>
      <c r="BJ38" s="172">
        <v>2.0099999999999998</v>
      </c>
      <c r="BL38" t="s">
        <v>32</v>
      </c>
      <c r="BM38">
        <v>0.53967660917035098</v>
      </c>
      <c r="BN38" s="23">
        <v>1.7643273761338398</v>
      </c>
    </row>
    <row r="39" spans="2:66">
      <c r="B39" s="2">
        <v>2019</v>
      </c>
      <c r="C39" s="2">
        <v>6</v>
      </c>
      <c r="D39" s="2" t="s">
        <v>33</v>
      </c>
      <c r="E39" s="5">
        <v>1.3199260841392881</v>
      </c>
      <c r="F39" s="5">
        <v>2.2558736710744198</v>
      </c>
      <c r="G39" s="16">
        <f t="shared" si="4"/>
        <v>0.58510638297872342</v>
      </c>
      <c r="H39" s="7">
        <v>1.1039381794619501</v>
      </c>
      <c r="I39" s="10">
        <v>1.6559072691929253</v>
      </c>
      <c r="J39" s="16">
        <f t="shared" si="5"/>
        <v>0.66666666666666663</v>
      </c>
      <c r="K39" s="2" t="s">
        <v>33</v>
      </c>
      <c r="L39" s="4">
        <v>1.7359459716541426</v>
      </c>
      <c r="M39" s="5">
        <v>2.4493484257585849</v>
      </c>
      <c r="N39" s="16">
        <f t="shared" si="1"/>
        <v>0.70873786407766981</v>
      </c>
      <c r="O39" s="5">
        <v>1.4505849900123657</v>
      </c>
      <c r="P39" s="4">
        <v>1.9024065442785123</v>
      </c>
      <c r="Q39" s="16">
        <f t="shared" si="6"/>
        <v>0.76250000000000007</v>
      </c>
      <c r="R39" s="17" t="s">
        <v>33</v>
      </c>
      <c r="S39">
        <v>1.7602103339943405</v>
      </c>
      <c r="T39">
        <v>2.7182995031305008</v>
      </c>
      <c r="U39" s="16">
        <f t="shared" si="2"/>
        <v>0.64754098360655732</v>
      </c>
      <c r="V39">
        <v>2.1612709164234309</v>
      </c>
      <c r="W39">
        <v>1.4928366123749472</v>
      </c>
      <c r="X39" s="16">
        <f t="shared" si="3"/>
        <v>0.69072164948453618</v>
      </c>
      <c r="Y39" s="20" t="s">
        <v>101</v>
      </c>
      <c r="Z39" s="5">
        <v>0.70895169675772751</v>
      </c>
      <c r="AA39" s="5">
        <v>1.5596937328670006</v>
      </c>
      <c r="AB39" s="16">
        <f t="shared" si="7"/>
        <v>0.45454545454545453</v>
      </c>
      <c r="AE39" s="26" t="s">
        <v>33</v>
      </c>
      <c r="AF39" s="23">
        <v>1.6432353478181487</v>
      </c>
      <c r="AG39" s="23">
        <v>0.82161767390907436</v>
      </c>
      <c r="AH39" s="34">
        <f t="shared" si="8"/>
        <v>0.5</v>
      </c>
      <c r="AJ39" s="32" t="s">
        <v>160</v>
      </c>
      <c r="AK39" s="28">
        <v>2.2898340437108913</v>
      </c>
      <c r="AL39" s="29">
        <v>1.2469393307336538</v>
      </c>
      <c r="AM39" s="34">
        <f t="shared" si="0"/>
        <v>0.54455445544554459</v>
      </c>
      <c r="AN39" s="157" t="s">
        <v>231</v>
      </c>
      <c r="AO39" s="29">
        <v>0.64578624475298674</v>
      </c>
      <c r="AP39" s="28">
        <v>2.6046711871703803</v>
      </c>
      <c r="AR39" s="32" t="s">
        <v>160</v>
      </c>
      <c r="AS39" s="29">
        <v>0.66830028959679211</v>
      </c>
      <c r="AT39" s="28">
        <v>1.6930274003118735</v>
      </c>
      <c r="AV39" s="25" t="s">
        <v>284</v>
      </c>
      <c r="AW39" s="29">
        <v>1.1192580917791637</v>
      </c>
      <c r="AX39">
        <v>1.8958861554626647</v>
      </c>
      <c r="AZ39" s="164" t="s">
        <v>334</v>
      </c>
      <c r="BA39" s="29">
        <v>0.86572196655579348</v>
      </c>
      <c r="BB39">
        <v>1.8681368751993439</v>
      </c>
      <c r="BD39" s="167" t="s">
        <v>386</v>
      </c>
      <c r="BE39">
        <v>1.5648402745176937</v>
      </c>
      <c r="BF39">
        <v>2.3249055507120024</v>
      </c>
      <c r="BH39" s="178" t="s">
        <v>33</v>
      </c>
      <c r="BI39">
        <v>1.6019579486038491</v>
      </c>
      <c r="BJ39" s="172">
        <v>2.4700000000000002</v>
      </c>
      <c r="BL39" t="s">
        <v>33</v>
      </c>
      <c r="BM39">
        <v>1.2896094325718497</v>
      </c>
      <c r="BN39" s="23">
        <v>2.2337877671333826</v>
      </c>
    </row>
    <row r="40" spans="2:66" ht="31.2">
      <c r="B40" s="1">
        <v>2019</v>
      </c>
      <c r="C40" s="1">
        <v>6</v>
      </c>
      <c r="D40" s="1" t="s">
        <v>34</v>
      </c>
      <c r="E40" s="5">
        <v>0.87492391965916005</v>
      </c>
      <c r="F40" s="5">
        <v>1.2325015216068167</v>
      </c>
      <c r="G40" s="16">
        <f t="shared" si="4"/>
        <v>0.70987654320987659</v>
      </c>
      <c r="H40" s="6">
        <v>0.67711503347534996</v>
      </c>
      <c r="I40" s="11">
        <v>0.85970785149117468</v>
      </c>
      <c r="J40" s="16">
        <f t="shared" si="5"/>
        <v>0.78761061946902655</v>
      </c>
      <c r="K40" s="1" t="s">
        <v>34</v>
      </c>
      <c r="L40" s="4">
        <v>1.0388704369322233</v>
      </c>
      <c r="M40" s="5">
        <v>1.4635182067731318</v>
      </c>
      <c r="N40" s="16">
        <f t="shared" si="1"/>
        <v>0.70984455958549231</v>
      </c>
      <c r="O40" s="5">
        <v>0.5763076876412333</v>
      </c>
      <c r="P40" s="4">
        <v>0.82654655201176885</v>
      </c>
      <c r="Q40" s="16">
        <f t="shared" si="6"/>
        <v>0.69724770642201828</v>
      </c>
      <c r="R40" s="18" t="s">
        <v>34</v>
      </c>
      <c r="S40">
        <v>0.75563391759145393</v>
      </c>
      <c r="T40">
        <v>1.2519816869897618</v>
      </c>
      <c r="U40" s="16">
        <f t="shared" si="2"/>
        <v>0.60355029585798825</v>
      </c>
      <c r="V40">
        <v>0</v>
      </c>
      <c r="W40">
        <v>0</v>
      </c>
      <c r="X40" s="16" t="e">
        <f t="shared" si="3"/>
        <v>#DIV/0!</v>
      </c>
      <c r="Y40" s="20" t="s">
        <v>102</v>
      </c>
      <c r="Z40" s="5">
        <v>0.52240053493814786</v>
      </c>
      <c r="AA40" s="5">
        <v>1.0726624317396634</v>
      </c>
      <c r="AB40" s="16">
        <f t="shared" si="7"/>
        <v>0.48701298701298712</v>
      </c>
      <c r="AE40" s="26" t="s">
        <v>34</v>
      </c>
      <c r="AF40" s="23">
        <v>1.2857132421158748</v>
      </c>
      <c r="AG40" s="23">
        <v>0.70860332093886291</v>
      </c>
      <c r="AH40" s="34">
        <f t="shared" si="8"/>
        <v>0.55113636363636376</v>
      </c>
      <c r="AJ40" s="32" t="s">
        <v>161</v>
      </c>
      <c r="AK40" s="28">
        <v>1.497701802406652</v>
      </c>
      <c r="AL40" s="29">
        <v>0.99600858780737922</v>
      </c>
      <c r="AM40" s="34">
        <f t="shared" si="0"/>
        <v>0.66502463054187178</v>
      </c>
      <c r="AN40" s="157" t="s">
        <v>232</v>
      </c>
      <c r="AO40" s="29">
        <v>0.63343702932109625</v>
      </c>
      <c r="AP40" s="28">
        <v>1.3161413831449444</v>
      </c>
      <c r="AR40" s="32" t="s">
        <v>161</v>
      </c>
      <c r="AS40" s="29">
        <v>0.89772408988731767</v>
      </c>
      <c r="AT40" s="28">
        <v>1.4363585438197082</v>
      </c>
      <c r="AV40" s="25" t="s">
        <v>285</v>
      </c>
      <c r="AW40" s="29">
        <v>0.76436459463197659</v>
      </c>
      <c r="AX40">
        <v>1.2885003166653322</v>
      </c>
      <c r="AZ40" s="164" t="s">
        <v>335</v>
      </c>
      <c r="BA40" s="29">
        <v>0.78846338066569888</v>
      </c>
      <c r="BB40">
        <v>1.5179762281975138</v>
      </c>
      <c r="BD40" s="167" t="s">
        <v>387</v>
      </c>
      <c r="BE40">
        <v>0.91781879634620711</v>
      </c>
      <c r="BF40">
        <v>1.4568552322955668</v>
      </c>
      <c r="BH40" s="178" t="s">
        <v>34</v>
      </c>
      <c r="BI40">
        <v>0.81205449787963546</v>
      </c>
      <c r="BJ40" s="172">
        <v>1.24</v>
      </c>
      <c r="BL40" t="s">
        <v>34</v>
      </c>
      <c r="BM40">
        <v>0.98593151568010318</v>
      </c>
      <c r="BN40" s="23">
        <v>1.6760835766561755</v>
      </c>
    </row>
    <row r="41" spans="2:66" ht="31.2">
      <c r="B41" s="1"/>
      <c r="C41" s="1"/>
      <c r="D41" s="1"/>
      <c r="E41" s="5"/>
      <c r="F41" s="5"/>
      <c r="G41" s="16" t="s">
        <v>59</v>
      </c>
      <c r="H41" s="6"/>
      <c r="I41" s="12"/>
      <c r="J41" s="16" t="e">
        <f t="shared" si="5"/>
        <v>#DIV/0!</v>
      </c>
      <c r="K41" s="2" t="s">
        <v>54</v>
      </c>
      <c r="L41" s="4">
        <v>3.0951297223486574</v>
      </c>
      <c r="M41" s="5">
        <v>3.9144287664997726</v>
      </c>
      <c r="N41" s="16">
        <f t="shared" si="1"/>
        <v>0.79069767441860461</v>
      </c>
      <c r="O41" s="5">
        <v>2.0027309968138369</v>
      </c>
      <c r="P41" s="4">
        <v>2.6399635867091487</v>
      </c>
      <c r="Q41" s="16">
        <f t="shared" si="6"/>
        <v>0.75862068965517238</v>
      </c>
      <c r="R41" s="18"/>
      <c r="U41" s="16" t="s">
        <v>59</v>
      </c>
      <c r="X41" s="16" t="e">
        <f t="shared" si="3"/>
        <v>#DIV/0!</v>
      </c>
      <c r="Y41" s="20" t="s">
        <v>103</v>
      </c>
      <c r="Z41" s="5">
        <v>0.68581879143488533</v>
      </c>
      <c r="AA41" s="5">
        <v>1.0668292311209329</v>
      </c>
      <c r="AB41" s="16">
        <f t="shared" si="7"/>
        <v>0.64285714285714279</v>
      </c>
      <c r="AE41" s="26" t="s">
        <v>54</v>
      </c>
      <c r="AF41" s="23">
        <v>1.4501407489550457</v>
      </c>
      <c r="AG41" s="23">
        <v>1.1942335579629788</v>
      </c>
      <c r="AH41" s="34">
        <f t="shared" si="8"/>
        <v>0.82352941176470584</v>
      </c>
      <c r="AJ41" s="32" t="s">
        <v>162</v>
      </c>
      <c r="AK41" s="28">
        <v>1.2251684606633413</v>
      </c>
      <c r="AL41" s="29">
        <v>1.0501443948542926</v>
      </c>
      <c r="AM41" s="34">
        <f t="shared" si="0"/>
        <v>0.85714285714285721</v>
      </c>
      <c r="AN41" s="157" t="s">
        <v>233</v>
      </c>
      <c r="AO41" s="29">
        <v>0.71045153141774553</v>
      </c>
      <c r="AP41" s="28">
        <v>1.0262077676034103</v>
      </c>
      <c r="AR41" s="32" t="s">
        <v>162</v>
      </c>
      <c r="AS41" s="29">
        <v>0.24799537075307926</v>
      </c>
      <c r="AT41" s="28">
        <v>0.6613209886748781</v>
      </c>
      <c r="AV41" s="25" t="s">
        <v>286</v>
      </c>
      <c r="AW41" s="29">
        <v>1.0301313417460727</v>
      </c>
      <c r="AX41">
        <v>1.3735084556614301</v>
      </c>
      <c r="AZ41" s="164" t="s">
        <v>336</v>
      </c>
      <c r="BA41" s="29">
        <v>0.77720207253886009</v>
      </c>
      <c r="BB41">
        <v>1.0362694300518134</v>
      </c>
      <c r="BD41" s="167" t="s">
        <v>388</v>
      </c>
      <c r="BE41">
        <v>2.2119978764820387</v>
      </c>
      <c r="BF41">
        <v>2.5659175367191649</v>
      </c>
      <c r="BH41" s="178" t="s">
        <v>54</v>
      </c>
      <c r="BI41">
        <v>2.0041992746707389</v>
      </c>
      <c r="BJ41" s="172">
        <v>3.63</v>
      </c>
      <c r="BL41" t="s">
        <v>54</v>
      </c>
      <c r="BM41">
        <v>1.711403350747613</v>
      </c>
      <c r="BN41" s="23">
        <v>3.1525851197982346</v>
      </c>
    </row>
    <row r="42" spans="2:66" ht="31.2">
      <c r="B42" s="2">
        <v>2019</v>
      </c>
      <c r="C42" s="2">
        <v>6</v>
      </c>
      <c r="D42" s="2" t="s">
        <v>35</v>
      </c>
      <c r="E42" s="5">
        <v>1.2067347290593216</v>
      </c>
      <c r="F42" s="5">
        <v>2.1261516654854713</v>
      </c>
      <c r="G42" s="16">
        <f t="shared" si="4"/>
        <v>0.56756756756756754</v>
      </c>
      <c r="H42" s="7">
        <v>0.72787174133736865</v>
      </c>
      <c r="I42" s="9">
        <v>1.0918076120060527</v>
      </c>
      <c r="J42" s="16">
        <f t="shared" si="5"/>
        <v>0.66666666666666685</v>
      </c>
      <c r="K42" s="1" t="s">
        <v>35</v>
      </c>
      <c r="L42" s="4">
        <v>0.98391017478874876</v>
      </c>
      <c r="M42" s="5">
        <v>1.9485279932090904</v>
      </c>
      <c r="N42" s="16">
        <f t="shared" si="1"/>
        <v>0.50495049504950507</v>
      </c>
      <c r="O42" s="5">
        <v>0.81027896747308725</v>
      </c>
      <c r="P42" s="4">
        <v>1.080371956630783</v>
      </c>
      <c r="Q42" s="16">
        <f t="shared" si="6"/>
        <v>0.75</v>
      </c>
      <c r="R42" s="17" t="s">
        <v>35</v>
      </c>
      <c r="S42">
        <v>1.4423527208017233</v>
      </c>
      <c r="T42">
        <v>1.9855764727919829</v>
      </c>
      <c r="U42" s="16">
        <f t="shared" si="2"/>
        <v>0.72641509433962259</v>
      </c>
      <c r="V42">
        <v>1.273766039149574</v>
      </c>
      <c r="W42">
        <v>0.8054697012269364</v>
      </c>
      <c r="X42" s="16">
        <f t="shared" si="3"/>
        <v>0.63235294117647056</v>
      </c>
      <c r="Y42" s="20" t="s">
        <v>104</v>
      </c>
      <c r="Z42" s="5">
        <v>0.73993770756973487</v>
      </c>
      <c r="AA42" s="5">
        <v>1.3422125858241702</v>
      </c>
      <c r="AB42" s="16">
        <f t="shared" si="7"/>
        <v>0.55128205128205132</v>
      </c>
      <c r="AE42" s="26" t="s">
        <v>35</v>
      </c>
      <c r="AF42" s="23">
        <v>1.0618084274058344</v>
      </c>
      <c r="AG42" s="23">
        <v>0.61473119481390415</v>
      </c>
      <c r="AH42" s="34">
        <f t="shared" si="8"/>
        <v>0.57894736842105265</v>
      </c>
      <c r="AJ42" s="32" t="s">
        <v>163</v>
      </c>
      <c r="AK42" s="28">
        <v>1.6655818049546272</v>
      </c>
      <c r="AL42" s="29">
        <v>1.1103878699697514</v>
      </c>
      <c r="AM42" s="34">
        <f t="shared" si="0"/>
        <v>0.66666666666666663</v>
      </c>
      <c r="AN42" s="157" t="s">
        <v>234</v>
      </c>
      <c r="AO42" s="29">
        <v>0.7903333450419755</v>
      </c>
      <c r="AP42" s="28">
        <v>1.4401629842987109</v>
      </c>
      <c r="AR42" s="32" t="s">
        <v>163</v>
      </c>
      <c r="AS42" s="29">
        <v>0.66507288839357936</v>
      </c>
      <c r="AT42" s="28">
        <v>1.1144464616324843</v>
      </c>
      <c r="AV42" s="25" t="s">
        <v>287</v>
      </c>
      <c r="AW42" s="29">
        <v>0.62560427685832909</v>
      </c>
      <c r="AX42">
        <v>1.2132931429979716</v>
      </c>
      <c r="AZ42" s="164" t="s">
        <v>337</v>
      </c>
      <c r="BA42" s="29">
        <v>1.0465625178391338</v>
      </c>
      <c r="BB42">
        <v>1.6174148002968431</v>
      </c>
      <c r="BD42" s="167" t="s">
        <v>389</v>
      </c>
      <c r="BE42">
        <v>1.3433485327228352</v>
      </c>
      <c r="BF42">
        <v>1.4379505420695136</v>
      </c>
      <c r="BH42" s="178" t="s">
        <v>35</v>
      </c>
      <c r="BI42">
        <v>1.487783012569859</v>
      </c>
      <c r="BJ42" s="172">
        <v>2.16</v>
      </c>
      <c r="BL42" t="s">
        <v>35</v>
      </c>
      <c r="BM42">
        <v>0.85987808839546753</v>
      </c>
      <c r="BN42" s="23">
        <v>1.8535149905413411</v>
      </c>
    </row>
    <row r="43" spans="2:66" ht="31.2">
      <c r="B43" s="1">
        <v>2019</v>
      </c>
      <c r="C43" s="1">
        <v>6</v>
      </c>
      <c r="D43" s="1" t="s">
        <v>36</v>
      </c>
      <c r="E43" s="5">
        <v>1.7873861605243</v>
      </c>
      <c r="F43" s="5">
        <v>2.3831815473657332</v>
      </c>
      <c r="G43" s="16">
        <f t="shared" si="4"/>
        <v>0.75</v>
      </c>
      <c r="H43" s="6">
        <v>0</v>
      </c>
      <c r="I43" s="8">
        <v>0</v>
      </c>
      <c r="J43" s="16" t="e">
        <f t="shared" si="5"/>
        <v>#DIV/0!</v>
      </c>
      <c r="K43" s="2" t="s">
        <v>36</v>
      </c>
      <c r="L43" s="4">
        <v>0.98985399653551098</v>
      </c>
      <c r="M43" s="5">
        <v>1.2373174956693886</v>
      </c>
      <c r="N43" s="16">
        <f t="shared" si="1"/>
        <v>0.8</v>
      </c>
      <c r="O43" s="5">
        <v>8.2487833044625911E-2</v>
      </c>
      <c r="P43" s="4">
        <v>8.2487833044625911E-2</v>
      </c>
      <c r="Q43" s="16">
        <f t="shared" si="6"/>
        <v>1</v>
      </c>
      <c r="R43" s="18" t="s">
        <v>36</v>
      </c>
      <c r="S43">
        <v>1.8788163457022078</v>
      </c>
      <c r="T43">
        <v>2.3485204321277595</v>
      </c>
      <c r="U43" s="16">
        <f t="shared" si="2"/>
        <v>0.8</v>
      </c>
      <c r="V43">
        <v>7.8284014404258653E-2</v>
      </c>
      <c r="W43">
        <v>7.8284014404258653E-2</v>
      </c>
      <c r="X43" s="16">
        <f t="shared" si="3"/>
        <v>1</v>
      </c>
      <c r="Y43" s="20" t="s">
        <v>105</v>
      </c>
      <c r="Z43" s="5">
        <v>0.39619651347068147</v>
      </c>
      <c r="AA43" s="5">
        <v>0.6339144215530903</v>
      </c>
      <c r="AB43" s="16">
        <f t="shared" si="7"/>
        <v>0.625</v>
      </c>
      <c r="AE43" s="26" t="s">
        <v>36</v>
      </c>
      <c r="AF43" s="23">
        <v>0.57646380630816108</v>
      </c>
      <c r="AG43" s="23">
        <v>0.32940788931894921</v>
      </c>
      <c r="AH43" s="34">
        <f t="shared" si="8"/>
        <v>0.57142857142857151</v>
      </c>
      <c r="AJ43" s="32" t="s">
        <v>164</v>
      </c>
      <c r="AK43" s="28">
        <v>2.2883295194508011</v>
      </c>
      <c r="AL43" s="29">
        <v>1.8148820326678765</v>
      </c>
      <c r="AM43" s="34">
        <f t="shared" si="0"/>
        <v>0.79310344827586199</v>
      </c>
      <c r="AN43" s="157" t="s">
        <v>235</v>
      </c>
      <c r="AO43" s="29">
        <v>0.32110459982339246</v>
      </c>
      <c r="AP43" s="28">
        <v>0.64220919964678491</v>
      </c>
      <c r="AR43" s="32" t="s">
        <v>164</v>
      </c>
      <c r="AS43" s="29">
        <v>0.16248273620927778</v>
      </c>
      <c r="AT43" s="28">
        <v>0.32496547241855556</v>
      </c>
      <c r="AV43" s="25" t="s">
        <v>288</v>
      </c>
      <c r="AW43" s="29">
        <v>0.89972190413872077</v>
      </c>
      <c r="AX43">
        <v>1.0633077048912154</v>
      </c>
      <c r="AZ43" s="164" t="s">
        <v>338</v>
      </c>
      <c r="BA43" s="29">
        <v>1.7623968597292317</v>
      </c>
      <c r="BB43">
        <v>2.1629416005767843</v>
      </c>
      <c r="BD43" s="167" t="s">
        <v>390</v>
      </c>
      <c r="BE43">
        <v>2.191437739688503</v>
      </c>
      <c r="BF43">
        <v>2.5827659074900211</v>
      </c>
      <c r="BH43" s="178" t="s">
        <v>36</v>
      </c>
      <c r="BI43">
        <v>2.0441858636685275</v>
      </c>
      <c r="BJ43" s="172">
        <v>2.36</v>
      </c>
      <c r="BL43" t="s">
        <v>36</v>
      </c>
      <c r="BM43">
        <v>2.1631148854350264</v>
      </c>
      <c r="BN43" s="23">
        <v>2.9642685467072583</v>
      </c>
    </row>
    <row r="44" spans="2:66">
      <c r="B44" s="2">
        <v>2019</v>
      </c>
      <c r="C44" s="2">
        <v>6</v>
      </c>
      <c r="D44" s="2" t="s">
        <v>37</v>
      </c>
      <c r="E44" s="5">
        <v>1.4786476241887976</v>
      </c>
      <c r="F44" s="5">
        <v>1.9363242697710443</v>
      </c>
      <c r="G44" s="16">
        <f t="shared" si="4"/>
        <v>0.76363636363636367</v>
      </c>
      <c r="H44" s="7">
        <v>0.8449414995364557</v>
      </c>
      <c r="I44" s="10">
        <v>1.0796474716299156</v>
      </c>
      <c r="J44" s="16">
        <f t="shared" si="5"/>
        <v>0.78260869565217395</v>
      </c>
      <c r="K44" s="1" t="s">
        <v>37</v>
      </c>
      <c r="L44" s="4">
        <v>0.92233689814598618</v>
      </c>
      <c r="M44" s="5">
        <v>1.424368374352029</v>
      </c>
      <c r="N44" s="16">
        <f t="shared" si="1"/>
        <v>0.64754098360655754</v>
      </c>
      <c r="O44" s="5">
        <v>0.58375753047214307</v>
      </c>
      <c r="P44" s="4">
        <v>0.77055994022322893</v>
      </c>
      <c r="Q44" s="16">
        <f t="shared" si="6"/>
        <v>0.75757575757575746</v>
      </c>
      <c r="R44" s="17" t="s">
        <v>37</v>
      </c>
      <c r="S44">
        <v>0.47565460514867108</v>
      </c>
      <c r="T44">
        <v>1.6009837929394295</v>
      </c>
      <c r="U44" s="16">
        <f t="shared" si="2"/>
        <v>0.29710144927536231</v>
      </c>
      <c r="V44">
        <v>0.91650521479865887</v>
      </c>
      <c r="W44">
        <v>0</v>
      </c>
      <c r="X44" s="16">
        <f t="shared" si="3"/>
        <v>0</v>
      </c>
      <c r="Y44" s="20" t="s">
        <v>106</v>
      </c>
      <c r="Z44" s="5">
        <v>0.34698956638269357</v>
      </c>
      <c r="AA44" s="5">
        <v>0.61022303053508187</v>
      </c>
      <c r="AB44" s="16">
        <f t="shared" si="7"/>
        <v>0.56862745098039214</v>
      </c>
      <c r="AE44" s="26" t="s">
        <v>37</v>
      </c>
      <c r="AF44" s="23">
        <v>0.75575654887428845</v>
      </c>
      <c r="AG44" s="23">
        <v>0.18284432634055367</v>
      </c>
      <c r="AH44" s="34">
        <f t="shared" si="8"/>
        <v>0.24193548387096775</v>
      </c>
      <c r="AJ44" s="32" t="s">
        <v>165</v>
      </c>
      <c r="AK44" s="28">
        <v>0.79210772665082452</v>
      </c>
      <c r="AL44" s="29">
        <v>0.28803917332757256</v>
      </c>
      <c r="AM44" s="34">
        <f t="shared" si="0"/>
        <v>0.36363636363636365</v>
      </c>
      <c r="AN44" s="157" t="s">
        <v>236</v>
      </c>
      <c r="AO44" s="29">
        <v>0.36319754431595841</v>
      </c>
      <c r="AP44" s="28">
        <v>0.87870373624828646</v>
      </c>
      <c r="AR44" s="32" t="s">
        <v>165</v>
      </c>
      <c r="AS44" s="29">
        <v>0.28208744710860367</v>
      </c>
      <c r="AT44" s="28">
        <v>0.84626234132581102</v>
      </c>
      <c r="AV44" s="25" t="s">
        <v>289</v>
      </c>
      <c r="AW44" s="29">
        <v>0.30400311299187704</v>
      </c>
      <c r="AX44">
        <v>0.7539277202198551</v>
      </c>
      <c r="AZ44" s="164" t="s">
        <v>339</v>
      </c>
      <c r="BA44" s="29">
        <v>0.44171720548206866</v>
      </c>
      <c r="BB44">
        <v>1.0028174394728044</v>
      </c>
      <c r="BD44" s="167" t="s">
        <v>391</v>
      </c>
      <c r="BE44">
        <v>0.82714940681571114</v>
      </c>
      <c r="BF44">
        <v>1.0162121283735879</v>
      </c>
      <c r="BH44" s="178" t="s">
        <v>37</v>
      </c>
      <c r="BI44">
        <v>0.55009363295880143</v>
      </c>
      <c r="BJ44" s="172">
        <v>1.59</v>
      </c>
      <c r="BL44" t="s">
        <v>37</v>
      </c>
      <c r="BM44">
        <v>1.3540645281785497</v>
      </c>
      <c r="BN44" s="23">
        <v>1.7275995704347014</v>
      </c>
    </row>
    <row r="45" spans="2:66">
      <c r="B45" s="1">
        <v>2019</v>
      </c>
      <c r="C45" s="1">
        <v>6</v>
      </c>
      <c r="D45" s="1" t="s">
        <v>38</v>
      </c>
      <c r="E45" s="5">
        <v>0.77180275312296753</v>
      </c>
      <c r="F45" s="5">
        <v>1.044362466638421</v>
      </c>
      <c r="G45" s="16">
        <f t="shared" si="4"/>
        <v>0.73901808785529721</v>
      </c>
      <c r="H45" s="6">
        <v>0.2023958268679111</v>
      </c>
      <c r="I45" s="11">
        <v>0.33732637811318511</v>
      </c>
      <c r="J45" s="16">
        <f t="shared" si="5"/>
        <v>0.60000000000000009</v>
      </c>
      <c r="K45" s="2" t="s">
        <v>38</v>
      </c>
      <c r="L45" s="4">
        <v>0.7880814117685031</v>
      </c>
      <c r="M45" s="5">
        <v>1.2103639429891686</v>
      </c>
      <c r="N45" s="16">
        <f t="shared" si="1"/>
        <v>0.65111111111111108</v>
      </c>
      <c r="O45" s="5">
        <v>0</v>
      </c>
      <c r="P45" s="4">
        <v>0</v>
      </c>
      <c r="Q45" s="16" t="e">
        <f t="shared" si="6"/>
        <v>#DIV/0!</v>
      </c>
      <c r="R45" s="18" t="s">
        <v>38</v>
      </c>
      <c r="S45">
        <v>0.71201237844841681</v>
      </c>
      <c r="T45">
        <v>1.2353288968840024</v>
      </c>
      <c r="U45" s="16">
        <f t="shared" si="2"/>
        <v>0.57637474541751521</v>
      </c>
      <c r="V45">
        <v>0</v>
      </c>
      <c r="W45">
        <v>0</v>
      </c>
      <c r="X45" s="16" t="e">
        <f t="shared" si="3"/>
        <v>#DIV/0!</v>
      </c>
      <c r="Y45" s="20" t="s">
        <v>107</v>
      </c>
      <c r="Z45" s="5">
        <v>0.28111658456486044</v>
      </c>
      <c r="AA45" s="5">
        <v>0.65681444991789817</v>
      </c>
      <c r="AB45" s="16">
        <f t="shared" si="7"/>
        <v>0.42800000000000005</v>
      </c>
      <c r="AE45" s="26" t="s">
        <v>38</v>
      </c>
      <c r="AF45" s="23">
        <v>0.85451091816272218</v>
      </c>
      <c r="AG45" s="23">
        <v>0.45238813314497056</v>
      </c>
      <c r="AH45" s="34">
        <f t="shared" si="8"/>
        <v>0.52941176470588236</v>
      </c>
      <c r="AJ45" s="32" t="s">
        <v>166</v>
      </c>
      <c r="AK45" s="28">
        <v>0.68576513852717536</v>
      </c>
      <c r="AL45" s="29">
        <v>0.36382196280640222</v>
      </c>
      <c r="AM45" s="34">
        <f t="shared" si="0"/>
        <v>0.53053435114503822</v>
      </c>
      <c r="AN45" s="157" t="s">
        <v>237</v>
      </c>
      <c r="AO45" s="29">
        <v>0.44068644000092777</v>
      </c>
      <c r="AP45" s="28">
        <v>0.88910422105450337</v>
      </c>
      <c r="AR45" s="32" t="s">
        <v>166</v>
      </c>
      <c r="AS45" s="29">
        <v>0.34431485170231813</v>
      </c>
      <c r="AT45" s="28">
        <v>1.1630190546389414</v>
      </c>
      <c r="AV45" s="25" t="s">
        <v>290</v>
      </c>
      <c r="AW45" s="29">
        <v>0.70086340980831385</v>
      </c>
      <c r="AX45">
        <v>1.0998164276992002</v>
      </c>
      <c r="AZ45" s="164" t="s">
        <v>340</v>
      </c>
      <c r="BA45" s="29">
        <v>0.67051128473142452</v>
      </c>
      <c r="BB45">
        <v>1.0918997996416873</v>
      </c>
      <c r="BD45" s="167" t="s">
        <v>392</v>
      </c>
      <c r="BE45">
        <v>0.61432390100754197</v>
      </c>
      <c r="BF45">
        <v>1.1702616461342019</v>
      </c>
      <c r="BH45" s="178" t="s">
        <v>38</v>
      </c>
      <c r="BI45">
        <v>0.50105707704775126</v>
      </c>
      <c r="BJ45" s="172">
        <v>1.1200000000000001</v>
      </c>
      <c r="BL45" t="s">
        <v>38</v>
      </c>
      <c r="BM45">
        <v>0.7037711967589062</v>
      </c>
      <c r="BN45" s="23">
        <v>1.1158653575987221</v>
      </c>
    </row>
    <row r="46" spans="2:66">
      <c r="B46" s="2">
        <v>2019</v>
      </c>
      <c r="C46" s="2">
        <v>6</v>
      </c>
      <c r="D46" s="2" t="s">
        <v>39</v>
      </c>
      <c r="E46" s="5">
        <v>1.614865148273982</v>
      </c>
      <c r="F46" s="5">
        <v>1.9504215427205234</v>
      </c>
      <c r="G46" s="16">
        <f t="shared" si="4"/>
        <v>0.82795698924731198</v>
      </c>
      <c r="H46" s="7">
        <v>0.859863260769263</v>
      </c>
      <c r="I46" s="10">
        <v>1.300281028480349</v>
      </c>
      <c r="J46" s="16">
        <f t="shared" si="5"/>
        <v>0.66129032258064513</v>
      </c>
      <c r="K46" s="1" t="s">
        <v>39</v>
      </c>
      <c r="L46" s="4">
        <v>1.674726286922481</v>
      </c>
      <c r="M46" s="5">
        <v>1.8212648370281983</v>
      </c>
      <c r="N46" s="16">
        <f t="shared" si="1"/>
        <v>0.91954022988505735</v>
      </c>
      <c r="O46" s="5">
        <v>1.1095061650861437</v>
      </c>
      <c r="P46" s="4">
        <v>1.3397810295379848</v>
      </c>
      <c r="Q46" s="16">
        <f t="shared" si="6"/>
        <v>0.828125</v>
      </c>
      <c r="R46" s="17" t="s">
        <v>39</v>
      </c>
      <c r="S46">
        <v>1.4820881842469626</v>
      </c>
      <c r="T46">
        <v>1.9111137112658205</v>
      </c>
      <c r="U46" s="16">
        <f t="shared" si="2"/>
        <v>0.77551020408163251</v>
      </c>
      <c r="V46">
        <v>1.4430858636088848</v>
      </c>
      <c r="W46">
        <v>1.0335614969090661</v>
      </c>
      <c r="X46" s="16">
        <f t="shared" si="3"/>
        <v>0.71621621621621612</v>
      </c>
      <c r="Y46" s="20" t="s">
        <v>108</v>
      </c>
      <c r="Z46" s="5">
        <v>0.6169143396294885</v>
      </c>
      <c r="AA46" s="5">
        <v>1.2156841398581097</v>
      </c>
      <c r="AB46" s="16">
        <f t="shared" si="7"/>
        <v>0.5074626865671642</v>
      </c>
      <c r="AE46" s="27" t="s">
        <v>39</v>
      </c>
      <c r="AF46" s="23">
        <v>1.2351778656126482</v>
      </c>
      <c r="AG46" s="23">
        <v>0.68409851018546675</v>
      </c>
      <c r="AH46" s="34">
        <f t="shared" si="8"/>
        <v>0.55384615384615388</v>
      </c>
      <c r="AJ46" s="32" t="s">
        <v>167</v>
      </c>
      <c r="AK46" s="28">
        <v>2.3592263297457499</v>
      </c>
      <c r="AL46" s="29">
        <v>1.7937919201372641</v>
      </c>
      <c r="AM46" s="34">
        <f t="shared" si="0"/>
        <v>0.7603305785123966</v>
      </c>
      <c r="AN46" s="157" t="s">
        <v>238</v>
      </c>
      <c r="AO46" s="29">
        <v>0.77192352571582445</v>
      </c>
      <c r="AP46" s="28">
        <v>1.2027645633246566</v>
      </c>
      <c r="AR46" s="159" t="s">
        <v>167</v>
      </c>
      <c r="AS46" s="29">
        <v>0.57169202397418162</v>
      </c>
      <c r="AT46" s="28">
        <v>1.3093591516828031</v>
      </c>
      <c r="AV46" s="161" t="s">
        <v>291</v>
      </c>
      <c r="AW46" s="29">
        <v>1.1614177038771996</v>
      </c>
      <c r="AX46">
        <v>2.0131240200538123</v>
      </c>
      <c r="AZ46" s="165" t="s">
        <v>341</v>
      </c>
      <c r="BA46" s="29">
        <v>1.1372397841171935</v>
      </c>
      <c r="BB46">
        <v>1.9275250578257519</v>
      </c>
      <c r="BD46" s="168" t="s">
        <v>393</v>
      </c>
      <c r="BE46">
        <v>1.6277177072433437</v>
      </c>
      <c r="BF46">
        <v>2.015269542301283</v>
      </c>
      <c r="BH46" s="179" t="s">
        <v>39</v>
      </c>
      <c r="BI46">
        <v>1.8587724275567903</v>
      </c>
      <c r="BJ46" s="173">
        <v>2.0499999999999998</v>
      </c>
      <c r="BL46" t="s">
        <v>39</v>
      </c>
      <c r="BM46">
        <v>1.7049606235284567</v>
      </c>
      <c r="BN46" s="23">
        <v>1.9891207274498659</v>
      </c>
    </row>
    <row r="47" spans="2:66">
      <c r="B47" s="1">
        <v>2019</v>
      </c>
      <c r="C47" s="1">
        <v>6</v>
      </c>
      <c r="D47" s="1" t="s">
        <v>40</v>
      </c>
      <c r="E47" s="5">
        <v>2.7242654212881883</v>
      </c>
      <c r="F47" s="5">
        <v>3.3080365829928002</v>
      </c>
      <c r="G47" s="16">
        <f t="shared" si="4"/>
        <v>0.82352941176470584</v>
      </c>
      <c r="H47" s="6">
        <v>2.5296750340533176</v>
      </c>
      <c r="I47" s="11">
        <v>2.7242654212881883</v>
      </c>
      <c r="J47" s="16">
        <f t="shared" si="5"/>
        <v>0.9285714285714286</v>
      </c>
      <c r="K47" s="2" t="s">
        <v>40</v>
      </c>
      <c r="L47" s="4">
        <v>1.8986140117714068</v>
      </c>
      <c r="M47" s="5">
        <v>1.8986140117714068</v>
      </c>
      <c r="N47" s="16">
        <f t="shared" si="1"/>
        <v>1</v>
      </c>
      <c r="O47" s="5">
        <v>1.8986140117714068</v>
      </c>
      <c r="P47" s="4">
        <v>1.8986140117714068</v>
      </c>
      <c r="Q47" s="16">
        <f t="shared" si="6"/>
        <v>1</v>
      </c>
      <c r="R47" s="18" t="s">
        <v>40</v>
      </c>
      <c r="S47">
        <v>1.40597539543058</v>
      </c>
      <c r="T47">
        <v>1.5817223198594024</v>
      </c>
      <c r="U47" s="16">
        <f t="shared" si="2"/>
        <v>0.88888888888888895</v>
      </c>
      <c r="V47">
        <v>1.40597539543058</v>
      </c>
      <c r="W47">
        <v>1.2302284710017575</v>
      </c>
      <c r="X47" s="16">
        <f t="shared" si="3"/>
        <v>0.875</v>
      </c>
      <c r="Y47" s="20" t="s">
        <v>109</v>
      </c>
      <c r="Z47" s="5">
        <v>0.65778654826508798</v>
      </c>
      <c r="AA47" s="5">
        <v>1.9733596447952642</v>
      </c>
      <c r="AB47" s="16">
        <f t="shared" si="7"/>
        <v>0.33333333333333331</v>
      </c>
      <c r="AE47" s="26" t="s">
        <v>40</v>
      </c>
      <c r="AF47" s="23">
        <v>0.88339222614840984</v>
      </c>
      <c r="AG47" s="23">
        <v>0.53003533568904593</v>
      </c>
      <c r="AH47" s="34">
        <f t="shared" si="8"/>
        <v>0.6</v>
      </c>
      <c r="AJ47" s="32" t="s">
        <v>168</v>
      </c>
      <c r="AK47" s="28">
        <v>1.6131923283742606</v>
      </c>
      <c r="AL47" s="29">
        <v>0.71697436816633797</v>
      </c>
      <c r="AM47" s="34">
        <f t="shared" si="0"/>
        <v>0.44444444444444436</v>
      </c>
      <c r="AN47" s="157" t="s">
        <v>239</v>
      </c>
      <c r="AO47" s="29">
        <v>0</v>
      </c>
      <c r="AP47" s="28">
        <v>0.87077673284569834</v>
      </c>
      <c r="AR47" s="32" t="s">
        <v>168</v>
      </c>
      <c r="AS47" s="29">
        <v>0.35606195478013175</v>
      </c>
      <c r="AT47" s="28">
        <v>1.0681858643403952</v>
      </c>
      <c r="AV47" s="25" t="s">
        <v>292</v>
      </c>
      <c r="AW47" s="29">
        <v>0.88746893858714948</v>
      </c>
      <c r="AX47">
        <v>1.419950301739439</v>
      </c>
      <c r="AZ47" s="164" t="s">
        <v>342</v>
      </c>
      <c r="BA47" s="29">
        <v>0.17605633802816903</v>
      </c>
      <c r="BB47">
        <v>0.528169014084507</v>
      </c>
      <c r="BD47" s="167" t="s">
        <v>394</v>
      </c>
      <c r="BE47">
        <v>0.86400552963538968</v>
      </c>
      <c r="BF47">
        <v>1.2096077414895454</v>
      </c>
      <c r="BH47" s="178" t="s">
        <v>40</v>
      </c>
      <c r="BI47">
        <v>1.4469162597214686</v>
      </c>
      <c r="BJ47" s="172">
        <v>1.45</v>
      </c>
      <c r="BL47" t="s">
        <v>40</v>
      </c>
      <c r="BM47">
        <v>2.0183486238532109</v>
      </c>
      <c r="BN47" s="23">
        <v>2.0183486238532109</v>
      </c>
    </row>
    <row r="48" spans="2:66">
      <c r="B48" s="2">
        <v>2019</v>
      </c>
      <c r="C48" s="2">
        <v>6</v>
      </c>
      <c r="D48" s="2" t="s">
        <v>41</v>
      </c>
      <c r="E48" s="5">
        <v>0.52397719651240782</v>
      </c>
      <c r="F48" s="5">
        <v>1.1213112005365526</v>
      </c>
      <c r="G48" s="16">
        <f t="shared" si="4"/>
        <v>0.46728971962616828</v>
      </c>
      <c r="H48" s="7">
        <v>0.49253856472166335</v>
      </c>
      <c r="I48" s="10">
        <v>0.58685446009389675</v>
      </c>
      <c r="J48" s="16">
        <f t="shared" si="5"/>
        <v>0.8392857142857143</v>
      </c>
      <c r="K48" s="1" t="s">
        <v>41</v>
      </c>
      <c r="L48" s="4">
        <v>1.1932069494018536</v>
      </c>
      <c r="M48" s="5">
        <v>1.4915086867523171</v>
      </c>
      <c r="N48" s="16">
        <f t="shared" si="1"/>
        <v>0.79999999999999993</v>
      </c>
      <c r="O48" s="5">
        <v>0.42173693901272413</v>
      </c>
      <c r="P48" s="4">
        <v>0.68917987594762231</v>
      </c>
      <c r="Q48" s="16">
        <f t="shared" si="6"/>
        <v>0.61194029850746279</v>
      </c>
      <c r="R48" s="17" t="s">
        <v>41</v>
      </c>
      <c r="S48">
        <v>0.96760035112919962</v>
      </c>
      <c r="T48">
        <v>1.665868645758519</v>
      </c>
      <c r="U48" s="16">
        <f t="shared" si="2"/>
        <v>0.58083832335329344</v>
      </c>
      <c r="V48">
        <v>0.89777352166626767</v>
      </c>
      <c r="W48">
        <v>0.54863937435160803</v>
      </c>
      <c r="X48" s="16">
        <f t="shared" si="3"/>
        <v>0.61111111111111116</v>
      </c>
      <c r="Y48" s="20" t="s">
        <v>110</v>
      </c>
      <c r="Z48" s="5">
        <v>0.52953079788944157</v>
      </c>
      <c r="AA48" s="5">
        <v>1.1630765739357376</v>
      </c>
      <c r="AB48" s="16">
        <f t="shared" si="7"/>
        <v>0.45528455284552849</v>
      </c>
      <c r="AE48" s="26" t="s">
        <v>41</v>
      </c>
      <c r="AF48" s="23">
        <v>1.4790549930514196</v>
      </c>
      <c r="AG48" s="23">
        <v>0.32757593805836804</v>
      </c>
      <c r="AH48" s="34">
        <f t="shared" si="8"/>
        <v>0.22147651006711405</v>
      </c>
      <c r="AJ48" s="32" t="s">
        <v>169</v>
      </c>
      <c r="AK48" s="28">
        <v>1.4120304998587971</v>
      </c>
      <c r="AL48" s="29">
        <v>0.93799168919191511</v>
      </c>
      <c r="AM48" s="34">
        <f t="shared" si="0"/>
        <v>0.66428571428571415</v>
      </c>
      <c r="AN48" s="157" t="s">
        <v>240</v>
      </c>
      <c r="AO48" s="29">
        <v>0.14741000619122024</v>
      </c>
      <c r="AP48" s="28">
        <v>1.3070353882288195</v>
      </c>
      <c r="AR48" s="32" t="s">
        <v>169</v>
      </c>
      <c r="AS48" s="29">
        <v>0.36819950442336968</v>
      </c>
      <c r="AT48" s="28">
        <v>0.9752311198240603</v>
      </c>
      <c r="AV48" s="25" t="s">
        <v>293</v>
      </c>
      <c r="AW48" s="29">
        <v>0.74213735558408223</v>
      </c>
      <c r="AX48">
        <v>1.3739569961489089</v>
      </c>
      <c r="AZ48" s="164" t="s">
        <v>343</v>
      </c>
      <c r="BA48" s="29">
        <v>0.99231208716309005</v>
      </c>
      <c r="BB48">
        <v>1.6137600609419949</v>
      </c>
      <c r="BD48" s="167" t="s">
        <v>395</v>
      </c>
      <c r="BE48">
        <v>0.7472426745309807</v>
      </c>
      <c r="BF48">
        <v>1.5542647630244397</v>
      </c>
      <c r="BH48" s="178" t="s">
        <v>41</v>
      </c>
      <c r="BI48">
        <v>0.87457402213577007</v>
      </c>
      <c r="BJ48" s="172">
        <v>1.53</v>
      </c>
      <c r="BL48" t="s">
        <v>41</v>
      </c>
      <c r="BM48">
        <v>0.79859120321074617</v>
      </c>
      <c r="BN48" s="23">
        <v>1.6278974526988288</v>
      </c>
    </row>
    <row r="49" spans="1:66" ht="31.2">
      <c r="B49" s="1">
        <v>2019</v>
      </c>
      <c r="C49" s="1">
        <v>6</v>
      </c>
      <c r="D49" s="1" t="s">
        <v>42</v>
      </c>
      <c r="E49" s="5">
        <v>1.3171917471949803</v>
      </c>
      <c r="F49" s="5">
        <v>1.9518386799343799</v>
      </c>
      <c r="G49" s="16">
        <f t="shared" si="4"/>
        <v>0.67484662576687116</v>
      </c>
      <c r="H49" s="6">
        <v>0.96993210475266733</v>
      </c>
      <c r="I49" s="8">
        <v>1.3052172767659351</v>
      </c>
      <c r="J49" s="16">
        <f t="shared" si="5"/>
        <v>0.74311926605504586</v>
      </c>
      <c r="K49" s="2" t="s">
        <v>42</v>
      </c>
      <c r="L49" s="4">
        <v>1.3315100043184107</v>
      </c>
      <c r="M49" s="5">
        <v>2.0872318986612926</v>
      </c>
      <c r="N49" s="16">
        <f t="shared" si="1"/>
        <v>0.63793103448275856</v>
      </c>
      <c r="O49" s="5">
        <v>1.1155894630775876</v>
      </c>
      <c r="P49" s="4">
        <v>1.6194040593061754</v>
      </c>
      <c r="Q49" s="16">
        <f t="shared" si="6"/>
        <v>0.68888888888888888</v>
      </c>
      <c r="R49" s="18" t="s">
        <v>42</v>
      </c>
      <c r="S49">
        <v>1.0539629005059021</v>
      </c>
      <c r="T49">
        <v>1.8971332209106238</v>
      </c>
      <c r="U49" s="16">
        <f t="shared" si="2"/>
        <v>0.55555555555555558</v>
      </c>
      <c r="V49">
        <v>1.1593591905564924</v>
      </c>
      <c r="W49">
        <v>0.73777403035413147</v>
      </c>
      <c r="X49" s="16">
        <f t="shared" si="3"/>
        <v>0.63636363636363635</v>
      </c>
      <c r="Y49" s="20" t="s">
        <v>111</v>
      </c>
      <c r="Z49" s="5">
        <v>0.84073546075958616</v>
      </c>
      <c r="AA49" s="5">
        <v>1.5352560587783748</v>
      </c>
      <c r="AB49" s="16">
        <f t="shared" si="7"/>
        <v>0.54761904761904756</v>
      </c>
      <c r="AE49" s="26" t="s">
        <v>42</v>
      </c>
      <c r="AF49" s="23">
        <v>1.4138833422217811</v>
      </c>
      <c r="AG49" s="23">
        <v>0.99219883664686415</v>
      </c>
      <c r="AH49" s="34">
        <f t="shared" si="8"/>
        <v>0.70175438596491246</v>
      </c>
      <c r="AJ49" s="32" t="s">
        <v>170</v>
      </c>
      <c r="AK49" s="28">
        <v>1.8899240395914856</v>
      </c>
      <c r="AL49" s="29">
        <v>1.0176514059338768</v>
      </c>
      <c r="AM49" s="34">
        <f t="shared" si="0"/>
        <v>0.53846153846153844</v>
      </c>
      <c r="AN49" s="157" t="s">
        <v>241</v>
      </c>
      <c r="AO49" s="29">
        <v>0.69834924686645872</v>
      </c>
      <c r="AP49" s="28">
        <v>1.5893465618340097</v>
      </c>
      <c r="AR49" s="32" t="s">
        <v>170</v>
      </c>
      <c r="AS49" s="29">
        <v>0.60962971091359108</v>
      </c>
      <c r="AT49" s="28">
        <v>1.4509187119743467</v>
      </c>
      <c r="AV49" s="25" t="s">
        <v>294</v>
      </c>
      <c r="AW49" s="29">
        <v>0.93180855569673859</v>
      </c>
      <c r="AX49">
        <v>1.5731832758516369</v>
      </c>
      <c r="AZ49" s="164" t="s">
        <v>344</v>
      </c>
      <c r="BA49" s="29">
        <v>1.0598068261194209</v>
      </c>
      <c r="BB49">
        <v>1.8546619457089866</v>
      </c>
      <c r="BD49" s="167" t="s">
        <v>396</v>
      </c>
      <c r="BE49">
        <v>1.4044943820224718</v>
      </c>
      <c r="BF49">
        <v>2.1598527051269945</v>
      </c>
      <c r="BH49" s="181" t="s">
        <v>42</v>
      </c>
      <c r="BI49">
        <v>1.1819793608219302</v>
      </c>
      <c r="BJ49" s="176">
        <v>2.13</v>
      </c>
      <c r="BL49" t="s">
        <v>42</v>
      </c>
      <c r="BM49">
        <v>1.155367792080479</v>
      </c>
      <c r="BN49" s="23">
        <v>1.832249932895305</v>
      </c>
    </row>
    <row r="50" spans="1:66" ht="31.2">
      <c r="B50" s="2">
        <v>2019</v>
      </c>
      <c r="C50" s="2">
        <v>6</v>
      </c>
      <c r="D50" s="2" t="s">
        <v>43</v>
      </c>
      <c r="E50" s="5">
        <v>0.26996382484747045</v>
      </c>
      <c r="F50" s="5">
        <v>0.53992764969494089</v>
      </c>
      <c r="G50" s="16">
        <f t="shared" si="4"/>
        <v>0.5</v>
      </c>
      <c r="H50" s="7">
        <v>0</v>
      </c>
      <c r="I50" s="9">
        <v>0</v>
      </c>
      <c r="J50" s="16" t="e">
        <f t="shared" si="5"/>
        <v>#DIV/0!</v>
      </c>
      <c r="K50" s="1" t="s">
        <v>43</v>
      </c>
      <c r="L50" s="4">
        <v>0.32896540380503314</v>
      </c>
      <c r="M50" s="5">
        <v>0.76758594221174403</v>
      </c>
      <c r="N50" s="16">
        <f t="shared" si="1"/>
        <v>0.42857142857142855</v>
      </c>
      <c r="O50" s="5">
        <v>0</v>
      </c>
      <c r="P50" s="4">
        <v>0</v>
      </c>
      <c r="Q50" s="16" t="e">
        <f t="shared" si="6"/>
        <v>#DIV/0!</v>
      </c>
      <c r="R50" s="17" t="s">
        <v>43</v>
      </c>
      <c r="S50">
        <v>0</v>
      </c>
      <c r="T50">
        <v>0.78308535630383713</v>
      </c>
      <c r="U50" s="16">
        <f t="shared" si="2"/>
        <v>0</v>
      </c>
      <c r="V50">
        <v>0</v>
      </c>
      <c r="W50">
        <v>0</v>
      </c>
      <c r="X50" s="16" t="e">
        <f t="shared" si="3"/>
        <v>#DIV/0!</v>
      </c>
      <c r="Y50" s="20" t="s">
        <v>112</v>
      </c>
      <c r="Z50" s="5">
        <v>0.14935032608154528</v>
      </c>
      <c r="AA50" s="5">
        <v>0.39826753621745409</v>
      </c>
      <c r="AB50" s="16">
        <f t="shared" si="7"/>
        <v>0.375</v>
      </c>
      <c r="AE50" s="26" t="s">
        <v>43</v>
      </c>
      <c r="AF50" s="23">
        <v>0.2445226917057903</v>
      </c>
      <c r="AG50" s="23">
        <v>0.19561815336463223</v>
      </c>
      <c r="AH50" s="34">
        <f t="shared" si="8"/>
        <v>0.79999999999999993</v>
      </c>
      <c r="AJ50" s="32" t="s">
        <v>171</v>
      </c>
      <c r="AK50" s="28">
        <v>0.26842755140387609</v>
      </c>
      <c r="AL50" s="29">
        <v>0.16105653084232566</v>
      </c>
      <c r="AM50" s="34">
        <f t="shared" si="0"/>
        <v>0.6</v>
      </c>
      <c r="AN50" s="157" t="s">
        <v>242</v>
      </c>
      <c r="AO50" s="29">
        <v>0.14401612980653833</v>
      </c>
      <c r="AP50" s="28">
        <v>0.57606451922615332</v>
      </c>
      <c r="AR50" s="32"/>
      <c r="AS50" s="29"/>
      <c r="AT50" s="28"/>
      <c r="AV50" s="25" t="s">
        <v>295</v>
      </c>
      <c r="AW50" s="29">
        <v>0.19200307204915276</v>
      </c>
      <c r="AX50">
        <v>0.33600537608601738</v>
      </c>
      <c r="AZ50" s="164" t="s">
        <v>345</v>
      </c>
      <c r="BA50" s="29">
        <v>0</v>
      </c>
      <c r="BB50">
        <v>0.43770859550254415</v>
      </c>
      <c r="BD50" s="167" t="s">
        <v>397</v>
      </c>
      <c r="BE50">
        <v>0.39556962025316456</v>
      </c>
      <c r="BF50">
        <v>0.56509945750452084</v>
      </c>
      <c r="BH50" s="178" t="s">
        <v>43</v>
      </c>
      <c r="BI50">
        <v>0.1551911437587295</v>
      </c>
      <c r="BJ50" s="172">
        <v>0.21</v>
      </c>
      <c r="BL50" t="s">
        <v>43</v>
      </c>
      <c r="BM50">
        <v>5.3507410776392532E-2</v>
      </c>
      <c r="BN50" s="23">
        <v>0.26753705388196269</v>
      </c>
    </row>
    <row r="51" spans="1:66">
      <c r="B51" s="1">
        <v>2019</v>
      </c>
      <c r="C51" s="1">
        <v>6</v>
      </c>
      <c r="D51" s="1" t="s">
        <v>44</v>
      </c>
      <c r="E51" s="5">
        <v>0.90566525965099542</v>
      </c>
      <c r="F51" s="5">
        <v>1.6657771740009379</v>
      </c>
      <c r="G51" s="16">
        <f t="shared" si="4"/>
        <v>0.5436893203883495</v>
      </c>
      <c r="H51" s="6">
        <v>0</v>
      </c>
      <c r="I51" s="11">
        <v>0</v>
      </c>
      <c r="J51" s="16" t="e">
        <f t="shared" si="5"/>
        <v>#DIV/0!</v>
      </c>
      <c r="K51" s="2" t="s">
        <v>44</v>
      </c>
      <c r="L51" s="4">
        <v>1.0654030244724666</v>
      </c>
      <c r="M51" s="5">
        <v>1.9399875968006106</v>
      </c>
      <c r="N51" s="16">
        <f t="shared" si="1"/>
        <v>0.54918032786885251</v>
      </c>
      <c r="O51" s="5">
        <v>0</v>
      </c>
      <c r="P51" s="4">
        <v>0</v>
      </c>
      <c r="Q51" s="16" t="e">
        <f t="shared" si="6"/>
        <v>#DIV/0!</v>
      </c>
      <c r="R51" s="18" t="s">
        <v>44</v>
      </c>
      <c r="S51">
        <v>1.0490148382388713</v>
      </c>
      <c r="T51">
        <v>2.1588421308684018</v>
      </c>
      <c r="U51" s="16">
        <f t="shared" si="2"/>
        <v>0.4859154929577465</v>
      </c>
      <c r="V51">
        <v>1.3530771101921673</v>
      </c>
      <c r="W51">
        <v>0.77535879348090486</v>
      </c>
      <c r="X51" s="16">
        <f t="shared" si="3"/>
        <v>0.57303370786516861</v>
      </c>
      <c r="Y51" s="20" t="s">
        <v>113</v>
      </c>
      <c r="Z51" s="5">
        <v>0.60209874419404774</v>
      </c>
      <c r="AA51" s="5">
        <v>1.4192327541716843</v>
      </c>
      <c r="AB51" s="16">
        <f t="shared" si="7"/>
        <v>0.42424242424242414</v>
      </c>
      <c r="AE51" s="27" t="s">
        <v>44</v>
      </c>
      <c r="AF51" s="23">
        <v>1.3777441332323996</v>
      </c>
      <c r="AG51" s="23">
        <v>0.72672218016654044</v>
      </c>
      <c r="AH51" s="34">
        <f t="shared" si="8"/>
        <v>0.52747252747252749</v>
      </c>
      <c r="AJ51" s="32" t="s">
        <v>172</v>
      </c>
      <c r="AK51" s="28">
        <v>1.6868061093050359</v>
      </c>
      <c r="AL51" s="29">
        <v>0.87407225663988219</v>
      </c>
      <c r="AM51" s="34">
        <f t="shared" si="0"/>
        <v>0.51818181818181819</v>
      </c>
      <c r="AN51" s="157" t="s">
        <v>243</v>
      </c>
      <c r="AO51" s="29">
        <v>0.70475204234265332</v>
      </c>
      <c r="AP51" s="28">
        <v>1.4238867794269936</v>
      </c>
      <c r="AR51" s="159" t="s">
        <v>172</v>
      </c>
      <c r="AS51" s="29">
        <v>0.68958434203383367</v>
      </c>
      <c r="AT51" s="28">
        <v>1.2764646331264582</v>
      </c>
      <c r="AV51" s="161" t="s">
        <v>296</v>
      </c>
      <c r="AW51" s="29">
        <v>0.61948507192070601</v>
      </c>
      <c r="AX51">
        <v>1.5260485918046658</v>
      </c>
      <c r="AZ51" s="165" t="s">
        <v>346</v>
      </c>
      <c r="BA51" s="29">
        <v>0.85345037795659595</v>
      </c>
      <c r="BB51">
        <v>1.6764203852718851</v>
      </c>
      <c r="BD51" s="168" t="s">
        <v>398</v>
      </c>
      <c r="BE51">
        <v>0.92657289546434973</v>
      </c>
      <c r="BF51">
        <v>1.8531457909286995</v>
      </c>
      <c r="BH51" s="179" t="s">
        <v>44</v>
      </c>
      <c r="BI51">
        <v>0.99525340682896957</v>
      </c>
      <c r="BJ51" s="173">
        <v>1.91</v>
      </c>
      <c r="BL51" s="188" t="s">
        <v>44</v>
      </c>
      <c r="BM51">
        <v>0.75283489389733205</v>
      </c>
      <c r="BN51" s="197">
        <v>1.8036669332956916</v>
      </c>
    </row>
    <row r="52" spans="1:66">
      <c r="B52" s="2">
        <v>2019</v>
      </c>
      <c r="C52" s="2">
        <v>6</v>
      </c>
      <c r="D52" s="2" t="s">
        <v>45</v>
      </c>
      <c r="E52" s="5">
        <v>2.7420736932305054</v>
      </c>
      <c r="F52" s="5">
        <v>3.084832904884319</v>
      </c>
      <c r="G52" s="16">
        <f t="shared" si="4"/>
        <v>0.88888888888888873</v>
      </c>
      <c r="H52" s="7">
        <v>1.8851756640959727</v>
      </c>
      <c r="I52" s="9">
        <v>2.0565552699228791</v>
      </c>
      <c r="J52" s="16">
        <f t="shared" si="5"/>
        <v>0.91666666666666674</v>
      </c>
      <c r="K52" s="1" t="s">
        <v>45</v>
      </c>
      <c r="L52" s="4">
        <v>2.5419420437214031</v>
      </c>
      <c r="M52" s="5">
        <v>2.8808676495509236</v>
      </c>
      <c r="N52" s="16">
        <f t="shared" si="1"/>
        <v>0.88235294117647056</v>
      </c>
      <c r="O52" s="5">
        <v>1.5251652262328419</v>
      </c>
      <c r="P52" s="4">
        <v>1.6946280291476021</v>
      </c>
      <c r="Q52" s="16">
        <f t="shared" si="6"/>
        <v>0.9</v>
      </c>
      <c r="R52" s="17" t="s">
        <v>45</v>
      </c>
      <c r="S52">
        <v>2.2788776527560177</v>
      </c>
      <c r="T52">
        <v>2.7061672126477712</v>
      </c>
      <c r="U52" s="16">
        <f t="shared" si="2"/>
        <v>0.84210526315789469</v>
      </c>
      <c r="V52">
        <v>1.8515880928642643</v>
      </c>
      <c r="W52">
        <v>1.2818686796752599</v>
      </c>
      <c r="X52" s="16">
        <f t="shared" si="3"/>
        <v>0.69230769230769229</v>
      </c>
      <c r="Y52" s="20" t="s">
        <v>114</v>
      </c>
      <c r="Z52" s="5">
        <v>2.3690078037904123</v>
      </c>
      <c r="AA52" s="5">
        <v>2.6477146042363433</v>
      </c>
      <c r="AB52" s="16">
        <f t="shared" si="7"/>
        <v>0.89473684210526316</v>
      </c>
      <c r="AE52" s="26" t="s">
        <v>45</v>
      </c>
      <c r="AF52" s="23">
        <v>2.8094041106018039</v>
      </c>
      <c r="AG52" s="23">
        <v>2.2179506136330032</v>
      </c>
      <c r="AH52" s="34">
        <f t="shared" si="8"/>
        <v>0.78947368421052633</v>
      </c>
      <c r="AJ52" s="32" t="s">
        <v>173</v>
      </c>
      <c r="AK52" s="28">
        <v>1.4699397324709687</v>
      </c>
      <c r="AL52" s="29">
        <v>1.0289578127296781</v>
      </c>
      <c r="AM52" s="34">
        <f t="shared" si="0"/>
        <v>0.70000000000000007</v>
      </c>
      <c r="AN52" s="157" t="s">
        <v>244</v>
      </c>
      <c r="AO52" s="29">
        <v>2.0638414969730325</v>
      </c>
      <c r="AP52" s="28">
        <v>3.4397358282883874</v>
      </c>
      <c r="AR52" s="32" t="s">
        <v>173</v>
      </c>
      <c r="AS52" s="29">
        <v>1.8369365550374452</v>
      </c>
      <c r="AT52" s="28">
        <v>2.6847534265931894</v>
      </c>
      <c r="AV52" s="25" t="s">
        <v>297</v>
      </c>
      <c r="AW52" s="29">
        <v>1.9673123486682811</v>
      </c>
      <c r="AX52">
        <v>2.4213075060532687</v>
      </c>
      <c r="AZ52" s="164" t="s">
        <v>347</v>
      </c>
      <c r="BA52" s="29">
        <v>2.4216739821401543</v>
      </c>
      <c r="BB52">
        <v>2.7243832299076733</v>
      </c>
      <c r="BD52" s="167" t="s">
        <v>399</v>
      </c>
      <c r="BE52">
        <v>1.8914593336243271</v>
      </c>
      <c r="BF52">
        <v>2.3279499490760949</v>
      </c>
      <c r="BH52" s="178" t="s">
        <v>45</v>
      </c>
      <c r="BI52">
        <v>2.2796352583586623</v>
      </c>
      <c r="BJ52" s="172">
        <v>3.04</v>
      </c>
      <c r="BL52" t="s">
        <v>45</v>
      </c>
      <c r="BM52">
        <v>1.7862942513803184</v>
      </c>
      <c r="BN52" s="23">
        <v>1.948684637869438</v>
      </c>
    </row>
    <row r="53" spans="1:66">
      <c r="B53" s="3">
        <v>2019</v>
      </c>
      <c r="D53" s="3" t="s">
        <v>50</v>
      </c>
      <c r="E53" s="5">
        <v>1.101</v>
      </c>
      <c r="F53" s="5">
        <v>1.6779999999999999</v>
      </c>
      <c r="G53" s="16">
        <f t="shared" si="4"/>
        <v>0.65613825983313467</v>
      </c>
      <c r="H53" s="13">
        <v>0.61299999999999999</v>
      </c>
      <c r="I53" s="12">
        <v>0.83599999999999997</v>
      </c>
      <c r="J53" s="16">
        <f t="shared" si="5"/>
        <v>0.73325358851674638</v>
      </c>
      <c r="K53" s="15" t="s">
        <v>50</v>
      </c>
      <c r="L53" s="4">
        <v>1.12586531321062</v>
      </c>
      <c r="M53" s="5">
        <v>1.7522618271491788</v>
      </c>
      <c r="N53" s="16">
        <f t="shared" si="1"/>
        <v>0.64252116650987767</v>
      </c>
      <c r="O53" s="5">
        <v>0.59150512917092846</v>
      </c>
      <c r="P53" s="4">
        <v>0.8717351485644943</v>
      </c>
      <c r="Q53" s="16">
        <f t="shared" si="6"/>
        <v>0.67853766151906703</v>
      </c>
      <c r="R53" s="2" t="s">
        <v>50</v>
      </c>
      <c r="S53">
        <v>0.99522671178860622</v>
      </c>
      <c r="T53">
        <v>1.7043826102128616</v>
      </c>
      <c r="U53" s="16">
        <f t="shared" si="2"/>
        <v>0.58392212278222644</v>
      </c>
      <c r="V53">
        <v>0.60291631666031997</v>
      </c>
      <c r="W53">
        <v>0.36608500718655912</v>
      </c>
      <c r="X53" s="16">
        <f t="shared" si="3"/>
        <v>0.60719041278295605</v>
      </c>
      <c r="Y53" s="20" t="s">
        <v>50</v>
      </c>
      <c r="Z53" s="5">
        <v>0.60853611788710416</v>
      </c>
      <c r="AA53" s="5">
        <v>1.1889217928565297</v>
      </c>
      <c r="AB53" s="16">
        <f t="shared" si="7"/>
        <v>0.51183864367144105</v>
      </c>
      <c r="AE53" s="30" t="s">
        <v>50</v>
      </c>
      <c r="AF53" s="23">
        <v>1.4055940520354717</v>
      </c>
      <c r="AG53" s="23">
        <v>0.77989240725020614</v>
      </c>
      <c r="AH53" s="34">
        <f t="shared" si="8"/>
        <v>0.55484896661367256</v>
      </c>
      <c r="AJ53" s="33" t="s">
        <v>50</v>
      </c>
      <c r="AK53" s="28">
        <v>1.514098224072012</v>
      </c>
      <c r="AL53" s="29">
        <v>0.92554047235100356</v>
      </c>
      <c r="AM53" s="34">
        <f t="shared" si="0"/>
        <v>0.61128165771297016</v>
      </c>
      <c r="AP53" s="28">
        <v>1.3124144201168857</v>
      </c>
      <c r="AR53" s="163" t="s">
        <v>50</v>
      </c>
      <c r="AS53" s="29">
        <v>0.74744233709538588</v>
      </c>
      <c r="AT53" s="28">
        <v>1.4034628909285489</v>
      </c>
      <c r="AV53" s="29" t="s">
        <v>50</v>
      </c>
      <c r="AW53" s="29">
        <v>0.86709032987552837</v>
      </c>
      <c r="AX53">
        <v>1.4913836380611896</v>
      </c>
      <c r="AZ53" s="166" t="s">
        <v>50</v>
      </c>
      <c r="BA53" s="29">
        <v>0.94069745706925001</v>
      </c>
      <c r="BB53">
        <v>1.577504066390427</v>
      </c>
      <c r="BD53" s="183" t="s">
        <v>50</v>
      </c>
      <c r="BE53">
        <v>0.98428998525768463</v>
      </c>
      <c r="BF53">
        <v>1.5859589491194404</v>
      </c>
      <c r="BH53" s="182" t="s">
        <v>50</v>
      </c>
      <c r="BI53">
        <v>1.0019213032485361</v>
      </c>
      <c r="BJ53" s="177">
        <v>1.6870000000000001</v>
      </c>
      <c r="BL53" t="s">
        <v>50</v>
      </c>
      <c r="BM53">
        <v>1.0463</v>
      </c>
      <c r="BN53" s="23">
        <v>1.7548632618334954</v>
      </c>
    </row>
    <row r="54" spans="1:66">
      <c r="C54" t="s">
        <v>51</v>
      </c>
      <c r="E54" s="5">
        <f>AVERAGE(E4:E53)</f>
        <v>1.198120625486127</v>
      </c>
      <c r="F54" s="5">
        <f>AVERAGE(F4:F53)</f>
        <v>1.813868305671507</v>
      </c>
      <c r="G54" s="16">
        <f t="shared" si="4"/>
        <v>0.66053341454829273</v>
      </c>
      <c r="H54" s="5">
        <f>AVERAGE(H4:H53)</f>
        <v>0.58689398219629396</v>
      </c>
      <c r="I54" s="5">
        <f>AVERAGE(I4:I53)</f>
        <v>0.78652873348169605</v>
      </c>
      <c r="J54" s="16">
        <f t="shared" si="5"/>
        <v>0.74618250702464906</v>
      </c>
      <c r="L54" s="4">
        <v>1.241128155220582</v>
      </c>
      <c r="M54" s="4">
        <v>1.8662173948976915</v>
      </c>
      <c r="N54" s="16">
        <f t="shared" si="1"/>
        <v>0.6650501482913368</v>
      </c>
      <c r="O54" s="5">
        <v>0.65069440189726058</v>
      </c>
      <c r="P54" s="5">
        <f>AVERAGE(P4:P53)</f>
        <v>0.91250386380187554</v>
      </c>
      <c r="Q54" s="16">
        <f t="shared" si="6"/>
        <v>0.71308673607823814</v>
      </c>
      <c r="S54">
        <v>0.89100000000000001</v>
      </c>
      <c r="T54">
        <v>1.8537045665752441</v>
      </c>
      <c r="U54" s="16">
        <f t="shared" si="2"/>
        <v>0.48065911691966112</v>
      </c>
      <c r="V54">
        <v>0.89130307354467664</v>
      </c>
      <c r="W54">
        <v>0.5574726640749218</v>
      </c>
      <c r="X54" s="16">
        <v>0.5574726640749218</v>
      </c>
      <c r="Y54" s="22" t="s">
        <v>115</v>
      </c>
      <c r="Z54" s="5">
        <v>0.7530982002448533</v>
      </c>
      <c r="AA54" s="5">
        <v>1.3887858982894963</v>
      </c>
      <c r="AB54" s="16">
        <f t="shared" si="7"/>
        <v>0.54227091531704763</v>
      </c>
      <c r="AE54" s="30" t="s">
        <v>124</v>
      </c>
      <c r="AF54" s="23">
        <v>1.4984873213052152</v>
      </c>
      <c r="AG54" s="23">
        <v>0.82855906208747898</v>
      </c>
      <c r="AH54" s="34">
        <f t="shared" si="8"/>
        <v>0.55293031199342146</v>
      </c>
      <c r="AK54" s="28">
        <v>1.5930715940583857</v>
      </c>
      <c r="AL54" s="28">
        <v>0.98343178567961553</v>
      </c>
      <c r="AM54" s="34">
        <f t="shared" si="0"/>
        <v>0.61731800965347761</v>
      </c>
      <c r="AP54" s="28">
        <v>1.4720251243687468</v>
      </c>
      <c r="AT54" s="28">
        <v>1.4729656017509076</v>
      </c>
      <c r="AV54" s="160" t="s">
        <v>298</v>
      </c>
      <c r="AW54" s="160">
        <v>0.90679246235505606</v>
      </c>
      <c r="AX54">
        <v>1.6051856185844873</v>
      </c>
      <c r="BA54" s="28">
        <v>0.97168915298967606</v>
      </c>
      <c r="BB54">
        <v>1.643508854436776</v>
      </c>
      <c r="BE54">
        <v>1.1184658813273272</v>
      </c>
      <c r="BF54">
        <v>1.7259823527448368</v>
      </c>
      <c r="BI54">
        <f>AVERAGE(BI3:BI52)</f>
        <v>1.1106140954091319</v>
      </c>
      <c r="BJ54">
        <f>AVERAGE(BJ3:BJ52)</f>
        <v>1.8031249999999999</v>
      </c>
    </row>
    <row r="55" spans="1:66">
      <c r="C55" t="s">
        <v>62</v>
      </c>
      <c r="E55" s="5">
        <f>MEDIAN(E4:E52)</f>
        <v>1.1199273366426032</v>
      </c>
      <c r="F55" s="5">
        <f>MEDIAN(F4:F52)</f>
        <v>1.7853770750716724</v>
      </c>
      <c r="G55" s="16">
        <f t="shared" si="4"/>
        <v>0.627277762372772</v>
      </c>
      <c r="H55" s="5">
        <f>AVERAGE(H4:H52)</f>
        <v>0.58632646007012645</v>
      </c>
      <c r="I55" s="5">
        <f>AVERAGE(I4:I52)</f>
        <v>0.78545327116608088</v>
      </c>
      <c r="J55" s="16">
        <f t="shared" si="5"/>
        <v>0.74648165790902932</v>
      </c>
      <c r="L55" s="5">
        <f>MEDIAN(L4:L52)</f>
        <v>1.0388704369322233</v>
      </c>
      <c r="M55" s="5">
        <f>MEDIAN(M4:M52)</f>
        <v>1.7632826380730495</v>
      </c>
      <c r="N55" s="16">
        <f t="shared" si="1"/>
        <v>0.58916841492157013</v>
      </c>
      <c r="O55" s="5">
        <v>0.58375753047214307</v>
      </c>
      <c r="P55" s="5">
        <f>MEDIAN(P4:P52)</f>
        <v>0.92156593254892605</v>
      </c>
      <c r="Q55" s="16">
        <f t="shared" si="6"/>
        <v>0.63344087477013078</v>
      </c>
      <c r="S55">
        <v>0.995</v>
      </c>
      <c r="T55">
        <v>1.7208889442618867</v>
      </c>
      <c r="U55" s="16">
        <f t="shared" si="2"/>
        <v>0.57818954751131224</v>
      </c>
      <c r="V55">
        <v>0.99460572658873636</v>
      </c>
      <c r="W55">
        <v>0.54863937435160803</v>
      </c>
      <c r="X55" s="16">
        <v>0.54863937435160803</v>
      </c>
      <c r="Y55" s="22" t="s">
        <v>62</v>
      </c>
      <c r="Z55" s="5">
        <v>0.59746389640871511</v>
      </c>
      <c r="AA55" s="5">
        <v>1.3377412150586494</v>
      </c>
      <c r="AB55" s="16">
        <f t="shared" si="7"/>
        <v>0.44662143147209604</v>
      </c>
      <c r="AE55" s="30" t="s">
        <v>62</v>
      </c>
      <c r="AF55" s="23">
        <v>1.4790549930514196</v>
      </c>
      <c r="AG55" s="23">
        <v>0.75159714393085308</v>
      </c>
      <c r="AH55" s="34">
        <f t="shared" si="8"/>
        <v>0.5081603777153969</v>
      </c>
      <c r="AK55" s="28">
        <v>1.5393078258987019</v>
      </c>
      <c r="AL55" s="28">
        <v>1.005790346713439</v>
      </c>
      <c r="AM55" s="34">
        <f t="shared" si="0"/>
        <v>0.65340429626298002</v>
      </c>
      <c r="AP55" s="28">
        <v>1.3878508616308309</v>
      </c>
      <c r="AT55" s="28">
        <v>1.4363585438197082</v>
      </c>
      <c r="AV55" s="29" t="s">
        <v>62</v>
      </c>
      <c r="AW55" s="29">
        <v>0.87060603431145001</v>
      </c>
      <c r="AX55">
        <v>1.5771288338091145</v>
      </c>
      <c r="BA55" s="28">
        <v>0.85958617225619471</v>
      </c>
      <c r="BB55">
        <v>1.5971242575289599</v>
      </c>
      <c r="BE55">
        <v>0.97973589017104956</v>
      </c>
      <c r="BF55">
        <v>1.7110508494416186</v>
      </c>
      <c r="BI55">
        <f>MEDIAN((BI3:BI52))</f>
        <v>0.9977168836109136</v>
      </c>
      <c r="BJ55">
        <f>MEDIAN((BJ3:BJ52))</f>
        <v>1.73</v>
      </c>
    </row>
    <row r="57" spans="1:66">
      <c r="A57" t="s">
        <v>119</v>
      </c>
      <c r="R57" t="s">
        <v>118</v>
      </c>
    </row>
  </sheetData>
  <dataValidations count="1">
    <dataValidation type="whole" operator="greaterThanOrEqual" allowBlank="1" showInputMessage="1" showErrorMessage="1" error="Please enter a whole number greater than or equal to 0." sqref="I4:I7" xr:uid="{0E4FFE77-EB08-8346-8929-1B84DB722160}">
      <formula1>0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Description of sheets</vt:lpstr>
      <vt:lpstr>First Ranking play sheet</vt:lpstr>
      <vt:lpstr>HLp by yeaR</vt:lpstr>
      <vt:lpstr>07-19 ranking calculations</vt:lpstr>
      <vt:lpstr>Missouri 2007-2020</vt:lpstr>
      <vt:lpstr>HLpHL3pEI6EI6p</vt:lpstr>
      <vt:lpstr>'First Ranking play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Seeser</dc:creator>
  <cp:lastModifiedBy>Todd Combs</cp:lastModifiedBy>
  <cp:lastPrinted>2021-12-16T01:22:58Z</cp:lastPrinted>
  <dcterms:created xsi:type="dcterms:W3CDTF">2021-12-14T17:26:39Z</dcterms:created>
  <dcterms:modified xsi:type="dcterms:W3CDTF">2022-02-08T16:47:43Z</dcterms:modified>
</cp:coreProperties>
</file>