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elmega/work/Account-Assessment-for-AWS-Organizations/docs/"/>
    </mc:Choice>
  </mc:AlternateContent>
  <xr:revisionPtr revIDLastSave="0" documentId="13_ncr:1_{9E87CC37-BF27-D44F-ADCD-E337E860F0D6}" xr6:coauthVersionLast="47" xr6:coauthVersionMax="47" xr10:uidLastSave="{00000000-0000-0000-0000-000000000000}"/>
  <bookViews>
    <workbookView xWindow="74240" yWindow="500" windowWidth="38400" windowHeight="21100" xr2:uid="{7EE76D79-9451-2D4C-AF97-BB5D441AA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1" l="1"/>
  <c r="B28" i="1"/>
  <c r="B25" i="1"/>
  <c r="B26" i="1" s="1"/>
  <c r="B45" i="1" s="1"/>
  <c r="B22" i="1"/>
  <c r="B43" i="1" s="1"/>
  <c r="B7" i="1"/>
  <c r="B20" i="1" s="1"/>
  <c r="B21" i="1" s="1"/>
  <c r="B42" i="1" s="1"/>
  <c r="B23" i="1" l="1"/>
  <c r="B44" i="1" s="1"/>
</calcChain>
</file>

<file path=xl/sharedStrings.xml><?xml version="1.0" encoding="utf-8"?>
<sst xmlns="http://schemas.openxmlformats.org/spreadsheetml/2006/main" count="32" uniqueCount="32">
  <si>
    <t>Accounts</t>
  </si>
  <si>
    <t>Regions</t>
  </si>
  <si>
    <t>Services</t>
  </si>
  <si>
    <t>Policies per Account</t>
  </si>
  <si>
    <t>Policies total</t>
  </si>
  <si>
    <t>Scans per month</t>
  </si>
  <si>
    <t>Dynamo DB writes</t>
  </si>
  <si>
    <t>Average item size (kb)</t>
  </si>
  <si>
    <t>Assumptions</t>
  </si>
  <si>
    <t>DynamoDB write units</t>
  </si>
  <si>
    <t>Calculation</t>
  </si>
  <si>
    <t>Prices</t>
  </si>
  <si>
    <t>DDB Writes $/mio</t>
  </si>
  <si>
    <t>DDB Reads $/mio</t>
  </si>
  <si>
    <t>DDB Storage $/GB-month</t>
  </si>
  <si>
    <t>Policy Explorer searches per month</t>
  </si>
  <si>
    <t>Dynamo DB read units</t>
  </si>
  <si>
    <t>DDB writes</t>
  </si>
  <si>
    <t>DDB reads</t>
  </si>
  <si>
    <t>DDB storage</t>
  </si>
  <si>
    <t>DynamoDB storage GB-months</t>
  </si>
  <si>
    <t>Step Functions State Transitions per scan</t>
  </si>
  <si>
    <t>State transitions per month</t>
  </si>
  <si>
    <t>Step Functions State Transitions /1000</t>
  </si>
  <si>
    <t>Step Functions</t>
  </si>
  <si>
    <t>Nested Lambda executions</t>
  </si>
  <si>
    <t>Days per month</t>
  </si>
  <si>
    <t>Allocated memory per Lambda in GB</t>
  </si>
  <si>
    <t>Lambda execution $/GB-second</t>
  </si>
  <si>
    <t>Lambda</t>
  </si>
  <si>
    <t>Lambda execution time in seconds</t>
  </si>
  <si>
    <t>Cost in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</si>
</sst>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6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0B69-E8C8-464A-9DB1-A679B24FED16}">
  <dimension ref="A1:B46"/>
  <sheetViews>
    <sheetView tabSelected="1" workbookViewId="0">
      <selection activeCell="B7" sqref="B7"/>
    </sheetView>
  </sheetViews>
  <sheetFormatPr baseColWidth="10" defaultRowHeight="16" x14ac:dyDescent="0.2"/>
  <cols>
    <col min="1" max="1" width="31.5" customWidth="1"/>
    <col min="2" max="2" width="11.6640625" style="3" bestFit="1" customWidth="1"/>
  </cols>
  <sheetData>
    <row r="1" spans="1:2" s="1" customFormat="1" ht="21" x14ac:dyDescent="0.25">
      <c r="A1" s="1" t="s">
        <v>8</v>
      </c>
      <c r="B1" s="2"/>
    </row>
    <row r="2" spans="1:2" x14ac:dyDescent="0.2">
      <c r="A2" t="s">
        <v>0</v>
      </c>
      <c r="B2" s="3">
        <v>100</v>
      </c>
    </row>
    <row r="3" spans="1:2" x14ac:dyDescent="0.2">
      <c r="A3" t="s">
        <v>1</v>
      </c>
      <c r="B3" s="3">
        <v>10</v>
      </c>
    </row>
    <row r="4" spans="1:2" x14ac:dyDescent="0.2">
      <c r="A4" t="s">
        <v>2</v>
      </c>
      <c r="B4" s="3">
        <v>30</v>
      </c>
    </row>
    <row r="5" spans="1:2" x14ac:dyDescent="0.2">
      <c r="A5" t="s">
        <v>3</v>
      </c>
      <c r="B5" s="3">
        <v>1000</v>
      </c>
    </row>
    <row r="7" spans="1:2" x14ac:dyDescent="0.2">
      <c r="A7" t="s">
        <v>4</v>
      </c>
      <c r="B7" s="3">
        <f>B2*B5</f>
        <v>100000</v>
      </c>
    </row>
    <row r="9" spans="1:2" x14ac:dyDescent="0.2">
      <c r="A9" t="s">
        <v>5</v>
      </c>
      <c r="B9" s="3">
        <v>30</v>
      </c>
    </row>
    <row r="10" spans="1:2" x14ac:dyDescent="0.2">
      <c r="A10" t="s">
        <v>7</v>
      </c>
      <c r="B10" s="3">
        <v>5</v>
      </c>
    </row>
    <row r="13" spans="1:2" x14ac:dyDescent="0.2">
      <c r="A13" t="s">
        <v>15</v>
      </c>
      <c r="B13" s="3">
        <v>100</v>
      </c>
    </row>
    <row r="15" spans="1:2" x14ac:dyDescent="0.2">
      <c r="A15" t="s">
        <v>30</v>
      </c>
      <c r="B15" s="3">
        <v>1</v>
      </c>
    </row>
    <row r="16" spans="1:2" x14ac:dyDescent="0.2">
      <c r="A16" t="s">
        <v>27</v>
      </c>
      <c r="B16" s="3">
        <v>0.5</v>
      </c>
    </row>
    <row r="17" spans="1:2" x14ac:dyDescent="0.2">
      <c r="A17" t="s">
        <v>26</v>
      </c>
      <c r="B17" s="3">
        <v>30</v>
      </c>
    </row>
    <row r="19" spans="1:2" s="1" customFormat="1" ht="21" x14ac:dyDescent="0.25">
      <c r="A19" s="1" t="s">
        <v>10</v>
      </c>
      <c r="B19" s="2"/>
    </row>
    <row r="20" spans="1:2" x14ac:dyDescent="0.2">
      <c r="A20" t="s">
        <v>6</v>
      </c>
      <c r="B20" s="3">
        <f>B9*B7</f>
        <v>3000000</v>
      </c>
    </row>
    <row r="21" spans="1:2" x14ac:dyDescent="0.2">
      <c r="A21" t="s">
        <v>9</v>
      </c>
      <c r="B21" s="3">
        <f>B20*B10</f>
        <v>15000000</v>
      </c>
    </row>
    <row r="22" spans="1:2" x14ac:dyDescent="0.2">
      <c r="A22" t="s">
        <v>16</v>
      </c>
      <c r="B22" s="3">
        <f>100000*ROUNDUP(B10/4,0)*B13</f>
        <v>20000000</v>
      </c>
    </row>
    <row r="23" spans="1:2" x14ac:dyDescent="0.2">
      <c r="A23" t="s">
        <v>20</v>
      </c>
      <c r="B23" s="3">
        <f>B7*B10/1000000</f>
        <v>0.5</v>
      </c>
    </row>
    <row r="25" spans="1:2" x14ac:dyDescent="0.2">
      <c r="A25" t="s">
        <v>21</v>
      </c>
      <c r="B25" s="3">
        <f>3*B2+B2*B4*2</f>
        <v>6300</v>
      </c>
    </row>
    <row r="26" spans="1:2" x14ac:dyDescent="0.2">
      <c r="A26" t="s">
        <v>22</v>
      </c>
      <c r="B26" s="3">
        <f>B17*B25</f>
        <v>189000</v>
      </c>
    </row>
    <row r="28" spans="1:2" x14ac:dyDescent="0.2">
      <c r="A28" t="s">
        <v>25</v>
      </c>
      <c r="B28" s="3">
        <f>B2*B4*B17</f>
        <v>90000</v>
      </c>
    </row>
    <row r="34" spans="1:2" ht="21" x14ac:dyDescent="0.25">
      <c r="A34" s="1" t="s">
        <v>11</v>
      </c>
    </row>
    <row r="35" spans="1:2" x14ac:dyDescent="0.2">
      <c r="A35" t="s">
        <v>12</v>
      </c>
      <c r="B35" s="3">
        <v>1.25</v>
      </c>
    </row>
    <row r="36" spans="1:2" x14ac:dyDescent="0.2">
      <c r="A36" t="s">
        <v>13</v>
      </c>
      <c r="B36" s="3">
        <v>0.25</v>
      </c>
    </row>
    <row r="37" spans="1:2" x14ac:dyDescent="0.2">
      <c r="A37" t="s">
        <v>14</v>
      </c>
      <c r="B37" s="3">
        <v>0.25</v>
      </c>
    </row>
    <row r="38" spans="1:2" x14ac:dyDescent="0.2">
      <c r="A38" t="s">
        <v>23</v>
      </c>
      <c r="B38" s="3">
        <v>2.5000000000000001E-2</v>
      </c>
    </row>
    <row r="39" spans="1:2" x14ac:dyDescent="0.2">
      <c r="A39" t="s">
        <v>28</v>
      </c>
      <c r="B39" s="3">
        <v>1.7E-5</v>
      </c>
    </row>
    <row r="41" spans="1:2" ht="21" x14ac:dyDescent="0.25">
      <c r="A41" s="4" t="s">
        <v>31</v>
      </c>
    </row>
    <row r="42" spans="1:2" x14ac:dyDescent="0.2">
      <c r="A42" t="s">
        <v>17</v>
      </c>
      <c r="B42" s="3">
        <f>B21*B35/1000000</f>
        <v>18.75</v>
      </c>
    </row>
    <row r="43" spans="1:2" x14ac:dyDescent="0.2">
      <c r="A43" t="s">
        <v>18</v>
      </c>
      <c r="B43" s="3">
        <f>B22*B36/1000000</f>
        <v>5</v>
      </c>
    </row>
    <row r="44" spans="1:2" x14ac:dyDescent="0.2">
      <c r="A44" t="s">
        <v>19</v>
      </c>
      <c r="B44" s="3">
        <f>B23*B37</f>
        <v>0.125</v>
      </c>
    </row>
    <row r="45" spans="1:2" x14ac:dyDescent="0.2">
      <c r="A45" t="s">
        <v>24</v>
      </c>
      <c r="B45" s="3">
        <f>B26*B38/1000</f>
        <v>4.7249999999999996</v>
      </c>
    </row>
    <row r="46" spans="1:2" x14ac:dyDescent="0.2">
      <c r="A46" t="s">
        <v>29</v>
      </c>
      <c r="B46" s="3">
        <f>B28*B16*B15*B39</f>
        <v>0.76500000000000001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2024-03-19T22:08:12Z</dcterms:created>
  <dcterms:modified xsi:type="dcterms:W3CDTF">2024-03-19T23:42:49Z</dcterms:modified>
</cp:coreProperties>
</file>