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kumente\THE EVENTERS\3.0_Software\3.4_Angebote\"/>
    </mc:Choice>
  </mc:AlternateContent>
  <bookViews>
    <workbookView xWindow="0" yWindow="0" windowWidth="14775" windowHeight="12180" activeTab="2"/>
  </bookViews>
  <sheets>
    <sheet name="Bar" sheetId="1" r:id="rId1"/>
    <sheet name="Irish Pub 1-Bad Soden" sheetId="2" r:id="rId2"/>
    <sheet name="Tabelle2" sheetId="5" r:id="rId3"/>
    <sheet name="Irish Pub 1- Ffm Messe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5" l="1"/>
  <c r="O32" i="5" s="1"/>
  <c r="H32" i="5"/>
  <c r="J31" i="5"/>
  <c r="O31" i="5" s="1"/>
  <c r="H31" i="5"/>
  <c r="J30" i="5"/>
  <c r="O30" i="5" s="1"/>
  <c r="H30" i="5"/>
  <c r="J29" i="5"/>
  <c r="O29" i="5" s="1"/>
  <c r="H29" i="5"/>
  <c r="J28" i="5"/>
  <c r="O28" i="5" s="1"/>
  <c r="H28" i="5"/>
  <c r="J27" i="5"/>
  <c r="O27" i="5" s="1"/>
  <c r="H27" i="5"/>
  <c r="J26" i="5"/>
  <c r="O26" i="5" s="1"/>
  <c r="H26" i="5"/>
  <c r="J25" i="5"/>
  <c r="H25" i="5"/>
  <c r="J24" i="5"/>
  <c r="O24" i="5" s="1"/>
  <c r="H24" i="5"/>
  <c r="J23" i="5"/>
  <c r="O23" i="5" s="1"/>
  <c r="H23" i="5"/>
  <c r="J22" i="5"/>
  <c r="O22" i="5" s="1"/>
  <c r="H22" i="5"/>
  <c r="J21" i="5"/>
  <c r="H21" i="5"/>
  <c r="J20" i="5"/>
  <c r="O20" i="5" s="1"/>
  <c r="H20" i="5"/>
  <c r="J19" i="5"/>
  <c r="H19" i="5"/>
  <c r="J18" i="5"/>
  <c r="O18" i="5" s="1"/>
  <c r="H18" i="5"/>
  <c r="J17" i="5"/>
  <c r="H17" i="5"/>
  <c r="J16" i="5"/>
  <c r="O16" i="5" s="1"/>
  <c r="H16" i="5"/>
  <c r="J15" i="5"/>
  <c r="O15" i="5" s="1"/>
  <c r="H15" i="5"/>
  <c r="J14" i="5"/>
  <c r="O14" i="5" s="1"/>
  <c r="I14" i="5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H14" i="5"/>
  <c r="J13" i="5"/>
  <c r="O13" i="5" s="1"/>
  <c r="H13" i="5"/>
  <c r="K13" i="5" s="1"/>
  <c r="L15" i="5" l="1"/>
  <c r="L31" i="5"/>
  <c r="L23" i="5"/>
  <c r="K19" i="5"/>
  <c r="L19" i="5"/>
  <c r="L27" i="5"/>
  <c r="K17" i="5"/>
  <c r="K25" i="5"/>
  <c r="K15" i="5"/>
  <c r="O19" i="5"/>
  <c r="K21" i="5"/>
  <c r="K23" i="5"/>
  <c r="L17" i="5"/>
  <c r="L21" i="5"/>
  <c r="L25" i="5"/>
  <c r="L29" i="5"/>
  <c r="O17" i="5"/>
  <c r="O21" i="5"/>
  <c r="O25" i="5"/>
  <c r="L13" i="5"/>
  <c r="I27" i="5"/>
  <c r="I28" i="5" s="1"/>
  <c r="I29" i="5" s="1"/>
  <c r="I30" i="5" s="1"/>
  <c r="I31" i="5" s="1"/>
  <c r="I32" i="5" s="1"/>
  <c r="K32" i="5" s="1"/>
  <c r="K26" i="5"/>
  <c r="K27" i="5"/>
  <c r="K14" i="5"/>
  <c r="K28" i="5"/>
  <c r="L14" i="5"/>
  <c r="L16" i="5"/>
  <c r="L18" i="5"/>
  <c r="L20" i="5"/>
  <c r="L22" i="5"/>
  <c r="L24" i="5"/>
  <c r="L26" i="5"/>
  <c r="L28" i="5"/>
  <c r="L30" i="5"/>
  <c r="L32" i="5"/>
  <c r="K16" i="5"/>
  <c r="K18" i="5"/>
  <c r="K20" i="5"/>
  <c r="K22" i="5"/>
  <c r="K24" i="5"/>
  <c r="O17" i="3"/>
  <c r="N28" i="3"/>
  <c r="N27" i="3"/>
  <c r="N26" i="3"/>
  <c r="N25" i="3"/>
  <c r="O25" i="3" s="1"/>
  <c r="N24" i="3"/>
  <c r="N23" i="3"/>
  <c r="N22" i="3"/>
  <c r="N21" i="3"/>
  <c r="O21" i="3" s="1"/>
  <c r="N20" i="3"/>
  <c r="N19" i="3"/>
  <c r="N18" i="3"/>
  <c r="N17" i="3"/>
  <c r="M17" i="3"/>
  <c r="M28" i="3"/>
  <c r="O28" i="3" s="1"/>
  <c r="M27" i="3"/>
  <c r="O27" i="3" s="1"/>
  <c r="M26" i="3"/>
  <c r="O26" i="3" s="1"/>
  <c r="M25" i="3"/>
  <c r="M24" i="3"/>
  <c r="O24" i="3" s="1"/>
  <c r="M23" i="3"/>
  <c r="O23" i="3" s="1"/>
  <c r="M22" i="3"/>
  <c r="O22" i="3" s="1"/>
  <c r="M21" i="3"/>
  <c r="M20" i="3"/>
  <c r="O20" i="3" s="1"/>
  <c r="M19" i="3"/>
  <c r="O19" i="3" s="1"/>
  <c r="M18" i="3"/>
  <c r="O18" i="3" s="1"/>
  <c r="M17" i="2"/>
  <c r="I17" i="2"/>
  <c r="I17" i="3"/>
  <c r="I28" i="3"/>
  <c r="I26" i="3"/>
  <c r="I25" i="3"/>
  <c r="I24" i="3"/>
  <c r="I22" i="3"/>
  <c r="I21" i="3"/>
  <c r="I20" i="3"/>
  <c r="I18" i="3"/>
  <c r="G28" i="3"/>
  <c r="G27" i="3"/>
  <c r="I27" i="3" s="1"/>
  <c r="G26" i="3"/>
  <c r="G25" i="3"/>
  <c r="G24" i="3"/>
  <c r="G23" i="3"/>
  <c r="I23" i="3" s="1"/>
  <c r="G22" i="3"/>
  <c r="G21" i="3"/>
  <c r="G20" i="3"/>
  <c r="G19" i="3"/>
  <c r="I19" i="3" s="1"/>
  <c r="G18" i="3"/>
  <c r="G17" i="3"/>
  <c r="G17" i="2"/>
  <c r="K30" i="5" l="1"/>
  <c r="K31" i="5"/>
  <c r="K29" i="5"/>
  <c r="M26" i="2"/>
  <c r="O26" i="2" s="1"/>
  <c r="O28" i="2"/>
  <c r="O24" i="2"/>
  <c r="O20" i="2"/>
  <c r="O19" i="2"/>
  <c r="N21" i="2"/>
  <c r="N17" i="2"/>
  <c r="M28" i="2"/>
  <c r="M27" i="2"/>
  <c r="O27" i="2" s="1"/>
  <c r="M25" i="2"/>
  <c r="O25" i="2" s="1"/>
  <c r="M24" i="2"/>
  <c r="M23" i="2"/>
  <c r="M22" i="2"/>
  <c r="O22" i="2" s="1"/>
  <c r="M21" i="2"/>
  <c r="O21" i="2" s="1"/>
  <c r="M20" i="2"/>
  <c r="M19" i="2"/>
  <c r="M18" i="2"/>
  <c r="O18" i="2" s="1"/>
  <c r="O17" i="2"/>
  <c r="G18" i="2"/>
  <c r="N28" i="2"/>
  <c r="N27" i="2"/>
  <c r="N26" i="2"/>
  <c r="N25" i="2"/>
  <c r="N24" i="2"/>
  <c r="N23" i="2"/>
  <c r="O23" i="2" s="1"/>
  <c r="N22" i="2"/>
  <c r="N20" i="2"/>
  <c r="N19" i="2"/>
  <c r="N18" i="2"/>
  <c r="E28" i="3"/>
  <c r="E27" i="3"/>
  <c r="E26" i="3"/>
  <c r="E25" i="3"/>
  <c r="E24" i="3"/>
  <c r="E23" i="3"/>
  <c r="E22" i="3"/>
  <c r="E21" i="3"/>
  <c r="E20" i="3"/>
  <c r="E19" i="3"/>
  <c r="E18" i="3"/>
  <c r="E17" i="3"/>
  <c r="E28" i="2" l="1"/>
  <c r="E27" i="2"/>
  <c r="E26" i="2"/>
  <c r="E25" i="2"/>
  <c r="E24" i="2"/>
  <c r="E23" i="2"/>
  <c r="E22" i="2"/>
  <c r="E21" i="2"/>
  <c r="E20" i="2"/>
  <c r="E19" i="2"/>
  <c r="E18" i="2"/>
  <c r="E17" i="2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I18" i="2"/>
</calcChain>
</file>

<file path=xl/sharedStrings.xml><?xml version="1.0" encoding="utf-8"?>
<sst xmlns="http://schemas.openxmlformats.org/spreadsheetml/2006/main" count="89" uniqueCount="43">
  <si>
    <t>Museen</t>
  </si>
  <si>
    <t>Mo</t>
  </si>
  <si>
    <t>Di</t>
  </si>
  <si>
    <t>Mi</t>
  </si>
  <si>
    <t>Do</t>
  </si>
  <si>
    <t>Fahrt vom Hotel zum Museeum</t>
  </si>
  <si>
    <t>(Organisation, Buchung, Fahrtpreis)</t>
  </si>
  <si>
    <t>Ermäßigung auf den Eintrittspreis X%</t>
  </si>
  <si>
    <t>Ein Gutschein für ein Getränk Ihrer Wahl an der Hotelbar*</t>
  </si>
  <si>
    <t xml:space="preserve">*max. € 10 </t>
  </si>
  <si>
    <t>regulär</t>
  </si>
  <si>
    <t>verhandelt</t>
  </si>
  <si>
    <t>Taxi</t>
  </si>
  <si>
    <t>Kosten</t>
  </si>
  <si>
    <t>Preis p.P. Gutschein €5</t>
  </si>
  <si>
    <t>Preis Paket 1</t>
  </si>
  <si>
    <t>Rohertrag Taxi</t>
  </si>
  <si>
    <t>mit Führung</t>
  </si>
  <si>
    <t>Ohne Führung</t>
  </si>
  <si>
    <t>Aufschlag</t>
  </si>
  <si>
    <t xml:space="preserve">Preis Paket </t>
  </si>
  <si>
    <t>Preis p.P. Gutschein € 10</t>
  </si>
  <si>
    <t>Rohertrag o.F.</t>
  </si>
  <si>
    <t>Führung Kosten</t>
  </si>
  <si>
    <t>H-Hotel Messe Ffm-Senkenberg Museeum</t>
  </si>
  <si>
    <t>ohne Führung</t>
  </si>
  <si>
    <t>Rohertrag m.F.</t>
  </si>
  <si>
    <t>Irish Pub 1</t>
  </si>
  <si>
    <t>Irish Pub 2</t>
  </si>
  <si>
    <t>Irish Pub 3</t>
  </si>
  <si>
    <t>zeiten</t>
  </si>
  <si>
    <t>19-23 Uhr</t>
  </si>
  <si>
    <t>H-Hotel Bad Soden-Irish Pub 1</t>
  </si>
  <si>
    <t>1 Getränk inklusive in der Location</t>
  </si>
  <si>
    <t>Teilnehmer</t>
  </si>
  <si>
    <t xml:space="preserve">Rohertrag </t>
  </si>
  <si>
    <t>DL VK</t>
  </si>
  <si>
    <t>DL EK</t>
  </si>
  <si>
    <t>Taxi x Pers.</t>
  </si>
  <si>
    <t>Getränk</t>
  </si>
  <si>
    <t>Preis/p.P.</t>
  </si>
  <si>
    <t xml:space="preserve">ab € 15 p.P. </t>
  </si>
  <si>
    <t>empfohlen ab 8 Personen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</si>
</sst>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0" xfId="0" applyFont="1"/>
    <xf numFmtId="0" fontId="0" fillId="4" borderId="0" xfId="0" applyFont="1" applyFill="1"/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5" fillId="0" borderId="0" xfId="0" applyFont="1" applyFill="1"/>
    <xf numFmtId="0" fontId="5" fillId="2" borderId="0" xfId="0" applyFont="1" applyFill="1"/>
    <xf numFmtId="0" fontId="6" fillId="0" borderId="0" xfId="0" applyFont="1"/>
    <xf numFmtId="0" fontId="5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0" borderId="0" xfId="0" applyFont="1"/>
    <xf numFmtId="164" fontId="5" fillId="0" borderId="0" xfId="0" applyNumberFormat="1" applyFont="1"/>
    <xf numFmtId="164" fontId="5" fillId="0" borderId="0" xfId="0" applyNumberFormat="1" applyFont="1" applyAlignment="1">
      <alignment horizontal="left"/>
    </xf>
    <xf numFmtId="164" fontId="5" fillId="2" borderId="0" xfId="0" applyNumberFormat="1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/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2" fillId="6" borderId="4" xfId="0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7" borderId="4" xfId="0" applyFont="1" applyFill="1" applyBorder="1" applyAlignment="1">
      <alignment horizontal="left"/>
    </xf>
    <xf numFmtId="0" fontId="2" fillId="7" borderId="4" xfId="0" applyFont="1" applyFill="1" applyBorder="1"/>
    <xf numFmtId="0" fontId="2" fillId="7" borderId="4" xfId="0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164" fontId="8" fillId="0" borderId="0" xfId="0" applyNumberFormat="1" applyFont="1"/>
    <xf numFmtId="0" fontId="2" fillId="6" borderId="4" xfId="0" applyFont="1" applyFill="1" applyBorder="1"/>
    <xf numFmtId="164" fontId="8" fillId="0" borderId="0" xfId="0" applyNumberFormat="1" applyFont="1" applyFill="1" applyAlignment="1">
      <alignment horizontal="left"/>
    </xf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G21" sqref="G21"/>
    </sheetView>
  </sheetViews>
  <sheetFormatPr baseColWidth="10" defaultRowHeight="15" x14ac:dyDescent="0.25"/>
  <cols>
    <col min="2" max="2" width="21.85546875" customWidth="1"/>
    <col min="3" max="3" width="25.42578125" customWidth="1"/>
    <col min="4" max="4" width="24.5703125" customWidth="1"/>
    <col min="5" max="5" width="18.42578125" customWidth="1"/>
  </cols>
  <sheetData>
    <row r="2" spans="2:5" ht="21" x14ac:dyDescent="0.35">
      <c r="B2" s="1" t="s">
        <v>0</v>
      </c>
    </row>
    <row r="3" spans="2:5" x14ac:dyDescent="0.25">
      <c r="C3" t="s">
        <v>27</v>
      </c>
      <c r="D3" t="s">
        <v>28</v>
      </c>
      <c r="E3" t="s">
        <v>29</v>
      </c>
    </row>
    <row r="4" spans="2:5" x14ac:dyDescent="0.25">
      <c r="B4" t="s">
        <v>30</v>
      </c>
    </row>
    <row r="5" spans="2:5" x14ac:dyDescent="0.25">
      <c r="B5" t="s">
        <v>1</v>
      </c>
      <c r="C5" t="s">
        <v>31</v>
      </c>
      <c r="D5" t="s">
        <v>31</v>
      </c>
      <c r="E5" t="s">
        <v>31</v>
      </c>
    </row>
    <row r="6" spans="2:5" x14ac:dyDescent="0.25">
      <c r="B6" t="s">
        <v>2</v>
      </c>
      <c r="C6" t="s">
        <v>31</v>
      </c>
      <c r="D6" t="s">
        <v>31</v>
      </c>
      <c r="E6" t="s">
        <v>31</v>
      </c>
    </row>
    <row r="7" spans="2:5" x14ac:dyDescent="0.25">
      <c r="B7" t="s">
        <v>3</v>
      </c>
      <c r="C7" t="s">
        <v>31</v>
      </c>
      <c r="D7" t="s">
        <v>31</v>
      </c>
      <c r="E7" t="s">
        <v>31</v>
      </c>
    </row>
    <row r="8" spans="2:5" x14ac:dyDescent="0.25">
      <c r="B8" t="s">
        <v>4</v>
      </c>
      <c r="C8" t="s">
        <v>31</v>
      </c>
      <c r="D8" t="s">
        <v>31</v>
      </c>
      <c r="E8" t="s">
        <v>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4" sqref="B34"/>
    </sheetView>
  </sheetViews>
  <sheetFormatPr baseColWidth="10" defaultRowHeight="15" x14ac:dyDescent="0.25"/>
  <cols>
    <col min="1" max="1" width="11.42578125" style="2"/>
    <col min="2" max="2" width="51.5703125" style="2" bestFit="1" customWidth="1"/>
    <col min="3" max="3" width="8.140625" style="2" customWidth="1"/>
    <col min="4" max="4" width="11.42578125" style="2"/>
    <col min="5" max="5" width="13.28515625" style="2" bestFit="1" customWidth="1"/>
    <col min="6" max="6" width="14.7109375" style="2" customWidth="1"/>
    <col min="7" max="7" width="14" style="2" customWidth="1"/>
    <col min="8" max="8" width="11.42578125" style="2"/>
    <col min="9" max="9" width="15" style="2" customWidth="1"/>
    <col min="10" max="10" width="2.85546875" style="2" customWidth="1"/>
    <col min="11" max="11" width="14.85546875" style="2" bestFit="1" customWidth="1"/>
    <col min="12" max="12" width="11.42578125" style="2"/>
    <col min="13" max="13" width="12.28515625" style="2" customWidth="1"/>
    <col min="14" max="14" width="11.42578125" style="2"/>
    <col min="15" max="15" width="14.5703125" style="2" customWidth="1"/>
    <col min="16" max="16384" width="11.42578125" style="2"/>
  </cols>
  <sheetData>
    <row r="1" spans="2:15" x14ac:dyDescent="0.25">
      <c r="J1" s="15"/>
    </row>
    <row r="2" spans="2:15" x14ac:dyDescent="0.25">
      <c r="C2" s="2" t="s">
        <v>12</v>
      </c>
      <c r="D2" s="2" t="s">
        <v>12</v>
      </c>
      <c r="G2" s="6" t="s">
        <v>18</v>
      </c>
      <c r="I2" s="12" t="s">
        <v>18</v>
      </c>
      <c r="J2" s="16"/>
      <c r="M2" s="6" t="s">
        <v>17</v>
      </c>
      <c r="O2" s="12" t="s">
        <v>17</v>
      </c>
    </row>
    <row r="3" spans="2:15" ht="37.5" customHeight="1" x14ac:dyDescent="0.3">
      <c r="B3" s="3" t="s">
        <v>32</v>
      </c>
      <c r="C3" s="4" t="s">
        <v>10</v>
      </c>
      <c r="D3" s="4" t="s">
        <v>11</v>
      </c>
      <c r="E3" s="4" t="s">
        <v>16</v>
      </c>
      <c r="F3" s="4" t="s">
        <v>21</v>
      </c>
      <c r="G3" s="5" t="s">
        <v>20</v>
      </c>
      <c r="H3" s="4" t="s">
        <v>13</v>
      </c>
      <c r="I3" s="14" t="s">
        <v>22</v>
      </c>
      <c r="J3" s="16"/>
      <c r="K3" s="2" t="s">
        <v>23</v>
      </c>
      <c r="L3" s="2" t="s">
        <v>19</v>
      </c>
      <c r="M3" s="5" t="s">
        <v>20</v>
      </c>
      <c r="N3" s="4" t="s">
        <v>13</v>
      </c>
      <c r="O3" s="20" t="s">
        <v>26</v>
      </c>
    </row>
    <row r="4" spans="2:15" x14ac:dyDescent="0.25">
      <c r="G4" s="6"/>
      <c r="I4" s="12"/>
      <c r="J4" s="16"/>
      <c r="M4" s="6"/>
      <c r="O4" s="12"/>
    </row>
    <row r="5" spans="2:15" ht="10.5" customHeight="1" x14ac:dyDescent="0.35">
      <c r="B5" s="7"/>
      <c r="G5" s="6"/>
      <c r="I5" s="12"/>
      <c r="J5" s="16"/>
      <c r="M5" s="6"/>
      <c r="O5" s="12"/>
    </row>
    <row r="6" spans="2:15" x14ac:dyDescent="0.25">
      <c r="B6" s="2" t="s">
        <v>5</v>
      </c>
      <c r="C6" s="8">
        <v>30</v>
      </c>
      <c r="D6" s="8">
        <v>25</v>
      </c>
      <c r="G6" s="6"/>
      <c r="I6" s="12"/>
      <c r="J6" s="16"/>
      <c r="M6" s="6"/>
      <c r="O6" s="12"/>
    </row>
    <row r="7" spans="2:15" x14ac:dyDescent="0.25">
      <c r="B7" s="2" t="s">
        <v>6</v>
      </c>
      <c r="C7" s="8"/>
      <c r="D7" s="8"/>
      <c r="G7" s="6"/>
      <c r="I7" s="12"/>
      <c r="J7" s="16"/>
      <c r="M7" s="6"/>
      <c r="O7" s="12"/>
    </row>
    <row r="8" spans="2:15" ht="9.75" customHeight="1" x14ac:dyDescent="0.25">
      <c r="C8" s="8"/>
      <c r="D8" s="8"/>
      <c r="G8" s="6"/>
      <c r="I8" s="12"/>
      <c r="J8" s="16"/>
      <c r="M8" s="6"/>
      <c r="O8" s="12"/>
    </row>
    <row r="9" spans="2:15" x14ac:dyDescent="0.25">
      <c r="B9" s="2" t="s">
        <v>7</v>
      </c>
      <c r="C9" s="8"/>
      <c r="D9" s="8"/>
      <c r="G9" s="6"/>
      <c r="I9" s="12"/>
      <c r="J9" s="16"/>
      <c r="M9" s="6"/>
      <c r="O9" s="12"/>
    </row>
    <row r="10" spans="2:15" ht="10.5" customHeight="1" x14ac:dyDescent="0.25">
      <c r="C10" s="8"/>
      <c r="D10" s="8"/>
      <c r="G10" s="6"/>
      <c r="I10" s="12"/>
      <c r="J10" s="16"/>
      <c r="M10" s="6"/>
      <c r="O10" s="12"/>
    </row>
    <row r="11" spans="2:15" x14ac:dyDescent="0.25">
      <c r="B11" s="2" t="s">
        <v>8</v>
      </c>
      <c r="C11" s="8">
        <v>10</v>
      </c>
      <c r="D11" s="8"/>
      <c r="G11" s="6"/>
      <c r="I11" s="12"/>
      <c r="J11" s="16"/>
      <c r="M11" s="6"/>
      <c r="O11" s="12"/>
    </row>
    <row r="12" spans="2:15" x14ac:dyDescent="0.25">
      <c r="D12" s="8"/>
      <c r="G12" s="6"/>
      <c r="I12" s="12"/>
      <c r="J12" s="16"/>
      <c r="M12" s="6"/>
      <c r="O12" s="12"/>
    </row>
    <row r="13" spans="2:15" x14ac:dyDescent="0.25">
      <c r="D13" s="8"/>
      <c r="G13" s="6"/>
      <c r="I13" s="12"/>
      <c r="J13" s="16"/>
      <c r="M13" s="6"/>
      <c r="O13" s="12"/>
    </row>
    <row r="14" spans="2:15" x14ac:dyDescent="0.25">
      <c r="D14" s="8"/>
      <c r="G14" s="6"/>
      <c r="I14" s="12"/>
      <c r="J14" s="16"/>
      <c r="M14" s="6"/>
      <c r="O14" s="12"/>
    </row>
    <row r="15" spans="2:15" x14ac:dyDescent="0.25">
      <c r="B15" s="2" t="s">
        <v>9</v>
      </c>
      <c r="D15" s="8"/>
      <c r="G15" s="6"/>
      <c r="I15" s="12"/>
      <c r="J15" s="16"/>
      <c r="M15" s="6"/>
      <c r="O15" s="12"/>
    </row>
    <row r="16" spans="2:15" x14ac:dyDescent="0.25">
      <c r="D16" s="8"/>
      <c r="G16" s="6"/>
      <c r="I16" s="12"/>
      <c r="J16" s="16"/>
      <c r="M16" s="6"/>
      <c r="O16" s="12"/>
    </row>
    <row r="17" spans="1:15" x14ac:dyDescent="0.25">
      <c r="A17" s="2">
        <v>1</v>
      </c>
      <c r="C17" s="9">
        <v>30</v>
      </c>
      <c r="D17" s="9">
        <v>25</v>
      </c>
      <c r="E17" s="9">
        <f t="shared" ref="E17:E28" si="0">SUM(C17-D17)</f>
        <v>5</v>
      </c>
      <c r="F17" s="9">
        <v>5</v>
      </c>
      <c r="G17" s="11">
        <f t="shared" ref="G17:G28" si="1">SUM(C17+F17)</f>
        <v>35</v>
      </c>
      <c r="H17" s="9">
        <v>25</v>
      </c>
      <c r="I17" s="13">
        <f>SUM(G17-H17)</f>
        <v>10</v>
      </c>
      <c r="J17" s="17"/>
      <c r="K17" s="9">
        <v>50</v>
      </c>
      <c r="L17" s="9">
        <v>20</v>
      </c>
      <c r="M17" s="11">
        <f>SUM(C17+F17+K17+L17)</f>
        <v>105</v>
      </c>
      <c r="N17" s="9">
        <f>SUM(H17+K17)</f>
        <v>75</v>
      </c>
      <c r="O17" s="13">
        <f>SUM(M17-N17)</f>
        <v>30</v>
      </c>
    </row>
    <row r="18" spans="1:15" x14ac:dyDescent="0.25">
      <c r="A18" s="2">
        <v>2</v>
      </c>
      <c r="C18" s="9">
        <v>30</v>
      </c>
      <c r="D18" s="9">
        <v>25</v>
      </c>
      <c r="E18" s="9">
        <f t="shared" si="0"/>
        <v>5</v>
      </c>
      <c r="F18" s="9">
        <v>10</v>
      </c>
      <c r="G18" s="11">
        <f t="shared" si="1"/>
        <v>40</v>
      </c>
      <c r="H18" s="9">
        <v>25</v>
      </c>
      <c r="I18" s="13">
        <f t="shared" ref="I18:I28" si="2">SUM(G18-H18)</f>
        <v>15</v>
      </c>
      <c r="J18" s="17"/>
      <c r="K18" s="9">
        <v>50</v>
      </c>
      <c r="L18" s="9">
        <v>20</v>
      </c>
      <c r="M18" s="11">
        <f t="shared" ref="M18:M28" si="3">SUM(C18+F18+K18+L18)</f>
        <v>110</v>
      </c>
      <c r="N18" s="9">
        <f t="shared" ref="N18:N28" si="4">SUM(H18+K18)</f>
        <v>75</v>
      </c>
      <c r="O18" s="13">
        <f t="shared" ref="O18:O28" si="5">SUM(M18-N18)</f>
        <v>35</v>
      </c>
    </row>
    <row r="19" spans="1:15" x14ac:dyDescent="0.25">
      <c r="A19" s="2">
        <v>3</v>
      </c>
      <c r="C19" s="9">
        <v>30</v>
      </c>
      <c r="D19" s="9">
        <v>25</v>
      </c>
      <c r="E19" s="9">
        <f t="shared" si="0"/>
        <v>5</v>
      </c>
      <c r="F19" s="9">
        <v>15</v>
      </c>
      <c r="G19" s="11">
        <f t="shared" si="1"/>
        <v>45</v>
      </c>
      <c r="H19" s="9">
        <v>25</v>
      </c>
      <c r="I19" s="13">
        <f t="shared" si="2"/>
        <v>20</v>
      </c>
      <c r="J19" s="17"/>
      <c r="K19" s="9">
        <v>50</v>
      </c>
      <c r="L19" s="9">
        <v>20</v>
      </c>
      <c r="M19" s="11">
        <f t="shared" si="3"/>
        <v>115</v>
      </c>
      <c r="N19" s="9">
        <f t="shared" si="4"/>
        <v>75</v>
      </c>
      <c r="O19" s="13">
        <f t="shared" si="5"/>
        <v>40</v>
      </c>
    </row>
    <row r="20" spans="1:15" x14ac:dyDescent="0.25">
      <c r="A20" s="2">
        <v>4</v>
      </c>
      <c r="C20" s="9">
        <v>30</v>
      </c>
      <c r="D20" s="9">
        <v>25</v>
      </c>
      <c r="E20" s="9">
        <f t="shared" si="0"/>
        <v>5</v>
      </c>
      <c r="F20" s="9">
        <v>20</v>
      </c>
      <c r="G20" s="11">
        <f t="shared" si="1"/>
        <v>50</v>
      </c>
      <c r="H20" s="9">
        <v>25</v>
      </c>
      <c r="I20" s="13">
        <f t="shared" si="2"/>
        <v>25</v>
      </c>
      <c r="J20" s="17"/>
      <c r="K20" s="9">
        <v>50</v>
      </c>
      <c r="L20" s="9">
        <v>20</v>
      </c>
      <c r="M20" s="11">
        <f t="shared" si="3"/>
        <v>120</v>
      </c>
      <c r="N20" s="9">
        <f t="shared" si="4"/>
        <v>75</v>
      </c>
      <c r="O20" s="13">
        <f t="shared" si="5"/>
        <v>45</v>
      </c>
    </row>
    <row r="21" spans="1:15" x14ac:dyDescent="0.25">
      <c r="A21" s="2">
        <v>5</v>
      </c>
      <c r="C21" s="9">
        <v>60</v>
      </c>
      <c r="D21" s="9">
        <v>50</v>
      </c>
      <c r="E21" s="9">
        <f t="shared" si="0"/>
        <v>10</v>
      </c>
      <c r="F21" s="9">
        <v>25</v>
      </c>
      <c r="G21" s="11">
        <f t="shared" si="1"/>
        <v>85</v>
      </c>
      <c r="H21" s="9">
        <v>50</v>
      </c>
      <c r="I21" s="13">
        <f t="shared" si="2"/>
        <v>35</v>
      </c>
      <c r="J21" s="17"/>
      <c r="K21" s="9">
        <v>50</v>
      </c>
      <c r="L21" s="9">
        <v>20</v>
      </c>
      <c r="M21" s="11">
        <f t="shared" si="3"/>
        <v>155</v>
      </c>
      <c r="N21" s="9">
        <f>SUM(H21+K21)</f>
        <v>100</v>
      </c>
      <c r="O21" s="13">
        <f t="shared" si="5"/>
        <v>55</v>
      </c>
    </row>
    <row r="22" spans="1:15" x14ac:dyDescent="0.25">
      <c r="A22" s="2">
        <v>6</v>
      </c>
      <c r="C22" s="9">
        <v>60</v>
      </c>
      <c r="D22" s="9">
        <v>50</v>
      </c>
      <c r="E22" s="9">
        <f t="shared" si="0"/>
        <v>10</v>
      </c>
      <c r="F22" s="9">
        <v>30</v>
      </c>
      <c r="G22" s="11">
        <f t="shared" si="1"/>
        <v>90</v>
      </c>
      <c r="H22" s="9">
        <v>50</v>
      </c>
      <c r="I22" s="13">
        <f t="shared" si="2"/>
        <v>40</v>
      </c>
      <c r="J22" s="17"/>
      <c r="K22" s="9">
        <v>50</v>
      </c>
      <c r="L22" s="9">
        <v>20</v>
      </c>
      <c r="M22" s="11">
        <f t="shared" si="3"/>
        <v>160</v>
      </c>
      <c r="N22" s="9">
        <f t="shared" si="4"/>
        <v>100</v>
      </c>
      <c r="O22" s="13">
        <f t="shared" si="5"/>
        <v>60</v>
      </c>
    </row>
    <row r="23" spans="1:15" x14ac:dyDescent="0.25">
      <c r="A23" s="2">
        <v>7</v>
      </c>
      <c r="C23" s="9">
        <v>60</v>
      </c>
      <c r="D23" s="9">
        <v>50</v>
      </c>
      <c r="E23" s="9">
        <f t="shared" si="0"/>
        <v>10</v>
      </c>
      <c r="F23" s="9">
        <v>35</v>
      </c>
      <c r="G23" s="11">
        <f t="shared" si="1"/>
        <v>95</v>
      </c>
      <c r="H23" s="9">
        <v>50</v>
      </c>
      <c r="I23" s="13">
        <f t="shared" si="2"/>
        <v>45</v>
      </c>
      <c r="J23" s="17"/>
      <c r="K23" s="9">
        <v>50</v>
      </c>
      <c r="L23" s="9">
        <v>20</v>
      </c>
      <c r="M23" s="11">
        <f t="shared" si="3"/>
        <v>165</v>
      </c>
      <c r="N23" s="9">
        <f t="shared" si="4"/>
        <v>100</v>
      </c>
      <c r="O23" s="13">
        <f t="shared" si="5"/>
        <v>65</v>
      </c>
    </row>
    <row r="24" spans="1:15" x14ac:dyDescent="0.25">
      <c r="A24" s="2">
        <v>8</v>
      </c>
      <c r="C24" s="9">
        <v>60</v>
      </c>
      <c r="D24" s="9">
        <v>50</v>
      </c>
      <c r="E24" s="9">
        <f t="shared" si="0"/>
        <v>10</v>
      </c>
      <c r="F24" s="9">
        <v>40</v>
      </c>
      <c r="G24" s="11">
        <f t="shared" si="1"/>
        <v>100</v>
      </c>
      <c r="H24" s="9">
        <v>50</v>
      </c>
      <c r="I24" s="13">
        <f t="shared" si="2"/>
        <v>50</v>
      </c>
      <c r="J24" s="17"/>
      <c r="K24" s="9">
        <v>50</v>
      </c>
      <c r="L24" s="9">
        <v>20</v>
      </c>
      <c r="M24" s="11">
        <f t="shared" si="3"/>
        <v>170</v>
      </c>
      <c r="N24" s="9">
        <f t="shared" si="4"/>
        <v>100</v>
      </c>
      <c r="O24" s="13">
        <f t="shared" si="5"/>
        <v>70</v>
      </c>
    </row>
    <row r="25" spans="1:15" x14ac:dyDescent="0.25">
      <c r="A25" s="2">
        <v>9</v>
      </c>
      <c r="C25" s="9">
        <v>90</v>
      </c>
      <c r="D25" s="9">
        <v>75</v>
      </c>
      <c r="E25" s="9">
        <f t="shared" si="0"/>
        <v>15</v>
      </c>
      <c r="F25" s="9">
        <v>45</v>
      </c>
      <c r="G25" s="11">
        <f t="shared" si="1"/>
        <v>135</v>
      </c>
      <c r="H25" s="9">
        <v>75</v>
      </c>
      <c r="I25" s="13">
        <f t="shared" si="2"/>
        <v>60</v>
      </c>
      <c r="J25" s="17"/>
      <c r="K25" s="9">
        <v>50</v>
      </c>
      <c r="L25" s="9">
        <v>20</v>
      </c>
      <c r="M25" s="11">
        <f t="shared" si="3"/>
        <v>205</v>
      </c>
      <c r="N25" s="9">
        <f t="shared" si="4"/>
        <v>125</v>
      </c>
      <c r="O25" s="13">
        <f t="shared" si="5"/>
        <v>80</v>
      </c>
    </row>
    <row r="26" spans="1:15" x14ac:dyDescent="0.25">
      <c r="A26" s="2">
        <v>10</v>
      </c>
      <c r="C26" s="9">
        <v>90</v>
      </c>
      <c r="D26" s="9">
        <v>75</v>
      </c>
      <c r="E26" s="9">
        <f t="shared" si="0"/>
        <v>15</v>
      </c>
      <c r="F26" s="9">
        <v>50</v>
      </c>
      <c r="G26" s="11">
        <f t="shared" si="1"/>
        <v>140</v>
      </c>
      <c r="H26" s="9">
        <v>75</v>
      </c>
      <c r="I26" s="13">
        <f t="shared" si="2"/>
        <v>65</v>
      </c>
      <c r="J26" s="17"/>
      <c r="K26" s="9">
        <v>50</v>
      </c>
      <c r="L26" s="9">
        <v>20</v>
      </c>
      <c r="M26" s="11">
        <f t="shared" si="3"/>
        <v>210</v>
      </c>
      <c r="N26" s="9">
        <f t="shared" si="4"/>
        <v>125</v>
      </c>
      <c r="O26" s="13">
        <f t="shared" si="5"/>
        <v>85</v>
      </c>
    </row>
    <row r="27" spans="1:15" x14ac:dyDescent="0.25">
      <c r="A27" s="2">
        <v>11</v>
      </c>
      <c r="C27" s="9">
        <v>90</v>
      </c>
      <c r="D27" s="9">
        <v>75</v>
      </c>
      <c r="E27" s="9">
        <f t="shared" si="0"/>
        <v>15</v>
      </c>
      <c r="F27" s="9">
        <v>55</v>
      </c>
      <c r="G27" s="11">
        <f t="shared" si="1"/>
        <v>145</v>
      </c>
      <c r="H27" s="9">
        <v>75</v>
      </c>
      <c r="I27" s="13">
        <f t="shared" si="2"/>
        <v>70</v>
      </c>
      <c r="J27" s="17"/>
      <c r="K27" s="9">
        <v>50</v>
      </c>
      <c r="L27" s="9">
        <v>20</v>
      </c>
      <c r="M27" s="11">
        <f t="shared" si="3"/>
        <v>215</v>
      </c>
      <c r="N27" s="9">
        <f t="shared" si="4"/>
        <v>125</v>
      </c>
      <c r="O27" s="13">
        <f t="shared" si="5"/>
        <v>90</v>
      </c>
    </row>
    <row r="28" spans="1:15" x14ac:dyDescent="0.25">
      <c r="A28" s="2">
        <v>12</v>
      </c>
      <c r="C28" s="9">
        <v>90</v>
      </c>
      <c r="D28" s="9">
        <v>75</v>
      </c>
      <c r="E28" s="9">
        <f t="shared" si="0"/>
        <v>15</v>
      </c>
      <c r="F28" s="9">
        <v>60</v>
      </c>
      <c r="G28" s="11">
        <f t="shared" si="1"/>
        <v>150</v>
      </c>
      <c r="H28" s="9">
        <v>75</v>
      </c>
      <c r="I28" s="13">
        <f t="shared" si="2"/>
        <v>75</v>
      </c>
      <c r="J28" s="18"/>
      <c r="K28" s="9">
        <v>50</v>
      </c>
      <c r="L28" s="9">
        <v>20</v>
      </c>
      <c r="M28" s="11">
        <f t="shared" si="3"/>
        <v>220</v>
      </c>
      <c r="N28" s="9">
        <f t="shared" si="4"/>
        <v>125</v>
      </c>
      <c r="O28" s="13">
        <f t="shared" si="5"/>
        <v>95</v>
      </c>
    </row>
    <row r="29" spans="1:15" x14ac:dyDescent="0.25">
      <c r="C29" s="10"/>
      <c r="D29" s="10"/>
      <c r="E29" s="9"/>
      <c r="F29" s="9"/>
      <c r="G29" s="10"/>
      <c r="H29" s="10"/>
      <c r="I29" s="10"/>
      <c r="J29" s="10"/>
    </row>
    <row r="30" spans="1:15" x14ac:dyDescent="0.25">
      <c r="C30" s="10"/>
      <c r="D30" s="10"/>
      <c r="E30" s="9"/>
      <c r="F30" s="9"/>
      <c r="G30" s="10"/>
      <c r="H30" s="10"/>
      <c r="I30" s="10"/>
      <c r="J30" s="10"/>
    </row>
    <row r="31" spans="1:15" x14ac:dyDescent="0.25">
      <c r="E31" s="8"/>
      <c r="F31" s="8"/>
    </row>
    <row r="32" spans="1:15" x14ac:dyDescent="0.25">
      <c r="E32" s="8"/>
      <c r="F32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abSelected="1" workbookViewId="0">
      <selection activeCell="P24" sqref="P24"/>
    </sheetView>
  </sheetViews>
  <sheetFormatPr baseColWidth="10" defaultRowHeight="15" x14ac:dyDescent="0.25"/>
  <cols>
    <col min="1" max="1" width="3.28515625" style="2" customWidth="1"/>
    <col min="2" max="2" width="40" style="2" bestFit="1" customWidth="1"/>
    <col min="3" max="3" width="15.28515625" style="2" customWidth="1"/>
    <col min="4" max="4" width="11.42578125" style="2"/>
    <col min="5" max="5" width="10.85546875" style="10" customWidth="1"/>
    <col min="6" max="6" width="8.140625" style="2" customWidth="1"/>
    <col min="7" max="9" width="11.42578125" style="2"/>
    <col min="10" max="10" width="12.28515625" style="2" customWidth="1"/>
    <col min="11" max="11" width="14.5703125" style="2" customWidth="1"/>
    <col min="12" max="12" width="11.85546875" style="10" customWidth="1"/>
    <col min="13" max="13" width="3.5703125" style="10" customWidth="1"/>
    <col min="14" max="14" width="11.42578125" style="2"/>
    <col min="15" max="15" width="13.28515625" style="2" bestFit="1" customWidth="1"/>
    <col min="16" max="16384" width="11.42578125" style="2"/>
  </cols>
  <sheetData>
    <row r="2" spans="2:15" x14ac:dyDescent="0.25">
      <c r="F2" s="2" t="s">
        <v>12</v>
      </c>
      <c r="J2" s="44"/>
      <c r="K2" s="20"/>
      <c r="M2" s="45"/>
      <c r="N2" s="55" t="s">
        <v>12</v>
      </c>
      <c r="O2" s="55"/>
    </row>
    <row r="3" spans="2:15" ht="37.5" customHeight="1" x14ac:dyDescent="0.3">
      <c r="B3" s="3" t="s">
        <v>32</v>
      </c>
      <c r="C3" s="3"/>
      <c r="D3" s="19" t="s">
        <v>37</v>
      </c>
      <c r="E3" s="41"/>
      <c r="F3" s="4" t="s">
        <v>10</v>
      </c>
      <c r="G3" s="19" t="s">
        <v>36</v>
      </c>
      <c r="H3" s="4" t="s">
        <v>13</v>
      </c>
      <c r="I3" s="4"/>
      <c r="J3" s="5" t="s">
        <v>20</v>
      </c>
      <c r="K3" s="20" t="s">
        <v>35</v>
      </c>
      <c r="L3" s="43" t="s">
        <v>40</v>
      </c>
      <c r="M3" s="47"/>
      <c r="N3" s="56" t="s">
        <v>11</v>
      </c>
      <c r="O3" s="56" t="s">
        <v>16</v>
      </c>
    </row>
    <row r="4" spans="2:15" ht="15.75" x14ac:dyDescent="0.25">
      <c r="B4" s="60" t="s">
        <v>41</v>
      </c>
      <c r="C4" s="19"/>
      <c r="J4" s="6"/>
      <c r="K4" s="12"/>
      <c r="M4" s="45"/>
      <c r="N4" s="55"/>
      <c r="O4" s="55"/>
    </row>
    <row r="5" spans="2:15" ht="19.5" customHeight="1" x14ac:dyDescent="0.35">
      <c r="B5" s="60" t="s">
        <v>42</v>
      </c>
      <c r="C5" s="7"/>
      <c r="E5" s="42"/>
      <c r="J5" s="6"/>
      <c r="K5" s="12"/>
      <c r="M5" s="45"/>
      <c r="N5" s="55"/>
      <c r="O5" s="55"/>
    </row>
    <row r="6" spans="2:15" x14ac:dyDescent="0.25">
      <c r="B6" s="2" t="s">
        <v>5</v>
      </c>
      <c r="F6" s="8">
        <v>30</v>
      </c>
      <c r="J6" s="6"/>
      <c r="K6" s="12"/>
      <c r="M6" s="45"/>
      <c r="N6" s="57">
        <v>25</v>
      </c>
      <c r="O6" s="55"/>
    </row>
    <row r="7" spans="2:15" x14ac:dyDescent="0.25">
      <c r="B7" s="2" t="s">
        <v>6</v>
      </c>
      <c r="F7" s="8"/>
      <c r="J7" s="6"/>
      <c r="K7" s="12"/>
      <c r="M7" s="45"/>
      <c r="N7" s="57"/>
      <c r="O7" s="55"/>
    </row>
    <row r="8" spans="2:15" ht="9.75" customHeight="1" x14ac:dyDescent="0.25">
      <c r="F8" s="8"/>
      <c r="J8" s="6"/>
      <c r="K8" s="12"/>
      <c r="M8" s="45"/>
      <c r="N8" s="57"/>
      <c r="O8" s="55"/>
    </row>
    <row r="9" spans="2:15" x14ac:dyDescent="0.25">
      <c r="B9" s="19" t="s">
        <v>33</v>
      </c>
      <c r="C9" s="19"/>
      <c r="F9" s="8"/>
      <c r="J9" s="6"/>
      <c r="K9" s="12"/>
      <c r="M9" s="45"/>
      <c r="N9" s="57"/>
      <c r="O9" s="55"/>
    </row>
    <row r="10" spans="2:15" ht="10.5" customHeight="1" x14ac:dyDescent="0.25">
      <c r="F10" s="8"/>
      <c r="J10" s="6"/>
      <c r="K10" s="12"/>
      <c r="M10" s="45"/>
      <c r="N10" s="57"/>
      <c r="O10" s="55"/>
    </row>
    <row r="11" spans="2:15" x14ac:dyDescent="0.25">
      <c r="J11" s="6"/>
      <c r="K11" s="12"/>
      <c r="M11" s="45"/>
      <c r="N11" s="57"/>
      <c r="O11" s="55"/>
    </row>
    <row r="12" spans="2:15" x14ac:dyDescent="0.25">
      <c r="C12" s="50" t="s">
        <v>34</v>
      </c>
      <c r="D12" s="58"/>
      <c r="E12" s="51" t="s">
        <v>38</v>
      </c>
      <c r="F12" s="52"/>
      <c r="I12" s="19" t="s">
        <v>39</v>
      </c>
      <c r="J12" s="6"/>
      <c r="K12" s="12"/>
      <c r="M12" s="45"/>
      <c r="N12" s="57"/>
      <c r="O12" s="55"/>
    </row>
    <row r="13" spans="2:15" x14ac:dyDescent="0.25">
      <c r="C13" s="48">
        <v>1</v>
      </c>
      <c r="D13" s="49">
        <v>100</v>
      </c>
      <c r="E13" s="53">
        <v>1</v>
      </c>
      <c r="F13" s="54">
        <v>30</v>
      </c>
      <c r="G13" s="9">
        <v>200</v>
      </c>
      <c r="H13" s="9">
        <f>SUM(N13+D13)</f>
        <v>125</v>
      </c>
      <c r="I13" s="9">
        <v>5</v>
      </c>
      <c r="J13" s="11">
        <f>SUM(F13+G13)</f>
        <v>230</v>
      </c>
      <c r="K13" s="13">
        <f>SUM(J13-H13+I13)</f>
        <v>110</v>
      </c>
      <c r="L13" s="9">
        <f>SUM(J13/C13)</f>
        <v>230</v>
      </c>
      <c r="M13" s="46"/>
      <c r="N13" s="59">
        <v>25</v>
      </c>
      <c r="O13" s="59">
        <f>SUM(J13-N13)</f>
        <v>205</v>
      </c>
    </row>
    <row r="14" spans="2:15" x14ac:dyDescent="0.25">
      <c r="C14" s="48">
        <v>2</v>
      </c>
      <c r="D14" s="49">
        <v>100</v>
      </c>
      <c r="E14" s="53">
        <v>2</v>
      </c>
      <c r="F14" s="54">
        <v>30</v>
      </c>
      <c r="G14" s="9">
        <v>200</v>
      </c>
      <c r="H14" s="9">
        <f>SUM(N14+D14)</f>
        <v>125</v>
      </c>
      <c r="I14" s="9">
        <f>SUM(I13)+5</f>
        <v>10</v>
      </c>
      <c r="J14" s="11">
        <f>SUM(F14+G14)</f>
        <v>230</v>
      </c>
      <c r="K14" s="13">
        <f t="shared" ref="K14:K32" si="0">SUM(J14-H14+I14)</f>
        <v>115</v>
      </c>
      <c r="L14" s="9">
        <f t="shared" ref="L14:L32" si="1">SUM(J14/C14)</f>
        <v>115</v>
      </c>
      <c r="M14" s="46"/>
      <c r="N14" s="59">
        <v>25</v>
      </c>
      <c r="O14" s="59">
        <f>SUM(J14-N14)</f>
        <v>205</v>
      </c>
    </row>
    <row r="15" spans="2:15" x14ac:dyDescent="0.25">
      <c r="C15" s="48">
        <v>3</v>
      </c>
      <c r="D15" s="49">
        <v>100</v>
      </c>
      <c r="E15" s="53">
        <v>3</v>
      </c>
      <c r="F15" s="54">
        <v>30</v>
      </c>
      <c r="G15" s="9">
        <v>200</v>
      </c>
      <c r="H15" s="9">
        <f>SUM(N15+D15)</f>
        <v>125</v>
      </c>
      <c r="I15" s="9">
        <f t="shared" ref="I15:I32" si="2">SUM(I14)+5</f>
        <v>15</v>
      </c>
      <c r="J15" s="11">
        <f>SUM(F15+G15)</f>
        <v>230</v>
      </c>
      <c r="K15" s="13">
        <f t="shared" si="0"/>
        <v>120</v>
      </c>
      <c r="L15" s="9">
        <f t="shared" si="1"/>
        <v>76.666666666666671</v>
      </c>
      <c r="M15" s="46"/>
      <c r="N15" s="59">
        <v>25</v>
      </c>
      <c r="O15" s="59">
        <f>SUM(J15-N15)</f>
        <v>205</v>
      </c>
    </row>
    <row r="16" spans="2:15" x14ac:dyDescent="0.25">
      <c r="C16" s="50">
        <v>4</v>
      </c>
      <c r="D16" s="49">
        <v>100</v>
      </c>
      <c r="E16" s="51">
        <v>4</v>
      </c>
      <c r="F16" s="54">
        <v>30</v>
      </c>
      <c r="G16" s="9">
        <v>200</v>
      </c>
      <c r="H16" s="9">
        <f>SUM(N16+D16)</f>
        <v>125</v>
      </c>
      <c r="I16" s="9">
        <f t="shared" si="2"/>
        <v>20</v>
      </c>
      <c r="J16" s="11">
        <f>SUM(F16+G16)</f>
        <v>230</v>
      </c>
      <c r="K16" s="13">
        <f t="shared" si="0"/>
        <v>125</v>
      </c>
      <c r="L16" s="9">
        <f t="shared" si="1"/>
        <v>57.5</v>
      </c>
      <c r="M16" s="46"/>
      <c r="N16" s="59">
        <v>25</v>
      </c>
      <c r="O16" s="59">
        <f>SUM(J16-N16)</f>
        <v>205</v>
      </c>
    </row>
    <row r="17" spans="3:15" x14ac:dyDescent="0.25">
      <c r="C17" s="50">
        <v>5</v>
      </c>
      <c r="D17" s="49">
        <v>100</v>
      </c>
      <c r="E17" s="51">
        <v>5</v>
      </c>
      <c r="F17" s="54">
        <v>60</v>
      </c>
      <c r="G17" s="9">
        <v>200</v>
      </c>
      <c r="H17" s="9">
        <f>SUM(N17+D17)</f>
        <v>150</v>
      </c>
      <c r="I17" s="9">
        <f t="shared" si="2"/>
        <v>25</v>
      </c>
      <c r="J17" s="11">
        <f>SUM(F17+G17)</f>
        <v>260</v>
      </c>
      <c r="K17" s="13">
        <f t="shared" si="0"/>
        <v>135</v>
      </c>
      <c r="L17" s="9">
        <f t="shared" si="1"/>
        <v>52</v>
      </c>
      <c r="M17" s="46"/>
      <c r="N17" s="59">
        <v>50</v>
      </c>
      <c r="O17" s="59">
        <f>SUM(J17-N17)</f>
        <v>210</v>
      </c>
    </row>
    <row r="18" spans="3:15" x14ac:dyDescent="0.25">
      <c r="C18" s="50">
        <v>6</v>
      </c>
      <c r="D18" s="49">
        <v>100</v>
      </c>
      <c r="E18" s="51">
        <v>6</v>
      </c>
      <c r="F18" s="54">
        <v>60</v>
      </c>
      <c r="G18" s="9">
        <v>200</v>
      </c>
      <c r="H18" s="9">
        <f>SUM(N18+D18)</f>
        <v>150</v>
      </c>
      <c r="I18" s="9">
        <f t="shared" si="2"/>
        <v>30</v>
      </c>
      <c r="J18" s="11">
        <f>SUM(F18+G18)</f>
        <v>260</v>
      </c>
      <c r="K18" s="13">
        <f t="shared" si="0"/>
        <v>140</v>
      </c>
      <c r="L18" s="9">
        <f t="shared" si="1"/>
        <v>43.333333333333336</v>
      </c>
      <c r="M18" s="46"/>
      <c r="N18" s="59">
        <v>50</v>
      </c>
      <c r="O18" s="59">
        <f>SUM(J18-N18)</f>
        <v>210</v>
      </c>
    </row>
    <row r="19" spans="3:15" x14ac:dyDescent="0.25">
      <c r="C19" s="50">
        <v>7</v>
      </c>
      <c r="D19" s="49">
        <v>100</v>
      </c>
      <c r="E19" s="51">
        <v>7</v>
      </c>
      <c r="F19" s="54">
        <v>60</v>
      </c>
      <c r="G19" s="9">
        <v>200</v>
      </c>
      <c r="H19" s="9">
        <f>SUM(N19+D19)</f>
        <v>150</v>
      </c>
      <c r="I19" s="9">
        <f t="shared" si="2"/>
        <v>35</v>
      </c>
      <c r="J19" s="11">
        <f>SUM(F19+G19)</f>
        <v>260</v>
      </c>
      <c r="K19" s="13">
        <f t="shared" si="0"/>
        <v>145</v>
      </c>
      <c r="L19" s="9">
        <f t="shared" si="1"/>
        <v>37.142857142857146</v>
      </c>
      <c r="M19" s="46"/>
      <c r="N19" s="59">
        <v>50</v>
      </c>
      <c r="O19" s="59">
        <f>SUM(J19-N19)</f>
        <v>210</v>
      </c>
    </row>
    <row r="20" spans="3:15" x14ac:dyDescent="0.25">
      <c r="C20" s="50">
        <v>8</v>
      </c>
      <c r="D20" s="49">
        <v>100</v>
      </c>
      <c r="E20" s="51">
        <v>8</v>
      </c>
      <c r="F20" s="54">
        <v>60</v>
      </c>
      <c r="G20" s="9">
        <v>200</v>
      </c>
      <c r="H20" s="9">
        <f>SUM(N20+D20)</f>
        <v>150</v>
      </c>
      <c r="I20" s="9">
        <f t="shared" si="2"/>
        <v>40</v>
      </c>
      <c r="J20" s="11">
        <f>SUM(F20+G20)</f>
        <v>260</v>
      </c>
      <c r="K20" s="13">
        <f t="shared" si="0"/>
        <v>150</v>
      </c>
      <c r="L20" s="9">
        <f t="shared" si="1"/>
        <v>32.5</v>
      </c>
      <c r="M20" s="46"/>
      <c r="N20" s="59">
        <v>50</v>
      </c>
      <c r="O20" s="59">
        <f>SUM(J20-N20)</f>
        <v>210</v>
      </c>
    </row>
    <row r="21" spans="3:15" x14ac:dyDescent="0.25">
      <c r="C21" s="50">
        <v>9</v>
      </c>
      <c r="D21" s="49">
        <v>100</v>
      </c>
      <c r="E21" s="51">
        <v>9</v>
      </c>
      <c r="F21" s="54">
        <v>90</v>
      </c>
      <c r="G21" s="9">
        <v>200</v>
      </c>
      <c r="H21" s="9">
        <f>SUM(N21+D21)</f>
        <v>175</v>
      </c>
      <c r="I21" s="9">
        <f t="shared" si="2"/>
        <v>45</v>
      </c>
      <c r="J21" s="11">
        <f>SUM(F21+G21)</f>
        <v>290</v>
      </c>
      <c r="K21" s="13">
        <f t="shared" si="0"/>
        <v>160</v>
      </c>
      <c r="L21" s="9">
        <f t="shared" si="1"/>
        <v>32.222222222222221</v>
      </c>
      <c r="M21" s="46"/>
      <c r="N21" s="59">
        <v>75</v>
      </c>
      <c r="O21" s="59">
        <f>SUM(J21-N21)</f>
        <v>215</v>
      </c>
    </row>
    <row r="22" spans="3:15" x14ac:dyDescent="0.25">
      <c r="C22" s="50">
        <v>10</v>
      </c>
      <c r="D22" s="49">
        <v>100</v>
      </c>
      <c r="E22" s="51">
        <v>10</v>
      </c>
      <c r="F22" s="54">
        <v>90</v>
      </c>
      <c r="G22" s="9">
        <v>200</v>
      </c>
      <c r="H22" s="9">
        <f>SUM(N22+D22)</f>
        <v>175</v>
      </c>
      <c r="I22" s="9">
        <f t="shared" si="2"/>
        <v>50</v>
      </c>
      <c r="J22" s="11">
        <f>SUM(F22+G22)</f>
        <v>290</v>
      </c>
      <c r="K22" s="13">
        <f t="shared" si="0"/>
        <v>165</v>
      </c>
      <c r="L22" s="9">
        <f t="shared" si="1"/>
        <v>29</v>
      </c>
      <c r="M22" s="46"/>
      <c r="N22" s="59">
        <v>75</v>
      </c>
      <c r="O22" s="59">
        <f>SUM(J22-N22)</f>
        <v>215</v>
      </c>
    </row>
    <row r="23" spans="3:15" x14ac:dyDescent="0.25">
      <c r="C23" s="50">
        <v>11</v>
      </c>
      <c r="D23" s="49">
        <v>100</v>
      </c>
      <c r="E23" s="51">
        <v>11</v>
      </c>
      <c r="F23" s="54">
        <v>90</v>
      </c>
      <c r="G23" s="9">
        <v>200</v>
      </c>
      <c r="H23" s="9">
        <f>SUM(N23+D23)</f>
        <v>175</v>
      </c>
      <c r="I23" s="9">
        <f t="shared" si="2"/>
        <v>55</v>
      </c>
      <c r="J23" s="11">
        <f>SUM(F23+G23)</f>
        <v>290</v>
      </c>
      <c r="K23" s="13">
        <f t="shared" si="0"/>
        <v>170</v>
      </c>
      <c r="L23" s="9">
        <f t="shared" si="1"/>
        <v>26.363636363636363</v>
      </c>
      <c r="M23" s="46"/>
      <c r="N23" s="59">
        <v>75</v>
      </c>
      <c r="O23" s="59">
        <f>SUM(J23-N23)</f>
        <v>215</v>
      </c>
    </row>
    <row r="24" spans="3:15" x14ac:dyDescent="0.25">
      <c r="C24" s="50">
        <v>12</v>
      </c>
      <c r="D24" s="49">
        <v>100</v>
      </c>
      <c r="E24" s="51">
        <v>12</v>
      </c>
      <c r="F24" s="54">
        <v>90</v>
      </c>
      <c r="G24" s="9">
        <v>200</v>
      </c>
      <c r="H24" s="9">
        <f>SUM(N24+D24)</f>
        <v>175</v>
      </c>
      <c r="I24" s="9">
        <f t="shared" si="2"/>
        <v>60</v>
      </c>
      <c r="J24" s="11">
        <f>SUM(F24+G24)</f>
        <v>290</v>
      </c>
      <c r="K24" s="13">
        <f t="shared" si="0"/>
        <v>175</v>
      </c>
      <c r="L24" s="9">
        <f t="shared" si="1"/>
        <v>24.166666666666668</v>
      </c>
      <c r="M24" s="46"/>
      <c r="N24" s="59">
        <v>75</v>
      </c>
      <c r="O24" s="59">
        <f>SUM(J24-N24)</f>
        <v>215</v>
      </c>
    </row>
    <row r="25" spans="3:15" x14ac:dyDescent="0.25">
      <c r="C25" s="48">
        <v>13</v>
      </c>
      <c r="D25" s="49">
        <v>100</v>
      </c>
      <c r="E25" s="53">
        <v>13</v>
      </c>
      <c r="F25" s="54">
        <v>120</v>
      </c>
      <c r="G25" s="9">
        <v>200</v>
      </c>
      <c r="H25" s="9">
        <f>SUM(N25+D25)</f>
        <v>200</v>
      </c>
      <c r="I25" s="9">
        <f t="shared" si="2"/>
        <v>65</v>
      </c>
      <c r="J25" s="11">
        <f>SUM(F25+G25)</f>
        <v>320</v>
      </c>
      <c r="K25" s="13">
        <f t="shared" si="0"/>
        <v>185</v>
      </c>
      <c r="L25" s="9">
        <f t="shared" si="1"/>
        <v>24.615384615384617</v>
      </c>
      <c r="M25" s="46"/>
      <c r="N25" s="59">
        <v>100</v>
      </c>
      <c r="O25" s="59">
        <f>SUM(J25-N25)</f>
        <v>220</v>
      </c>
    </row>
    <row r="26" spans="3:15" x14ac:dyDescent="0.25">
      <c r="C26" s="48">
        <v>14</v>
      </c>
      <c r="D26" s="49">
        <v>100</v>
      </c>
      <c r="E26" s="53">
        <v>14</v>
      </c>
      <c r="F26" s="54">
        <v>120</v>
      </c>
      <c r="G26" s="9">
        <v>200</v>
      </c>
      <c r="H26" s="9">
        <f>SUM(N26+D26)</f>
        <v>200</v>
      </c>
      <c r="I26" s="9">
        <f t="shared" si="2"/>
        <v>70</v>
      </c>
      <c r="J26" s="11">
        <f>SUM(F26+G26)</f>
        <v>320</v>
      </c>
      <c r="K26" s="13">
        <f t="shared" si="0"/>
        <v>190</v>
      </c>
      <c r="L26" s="9">
        <f t="shared" si="1"/>
        <v>22.857142857142858</v>
      </c>
      <c r="M26" s="46"/>
      <c r="N26" s="59">
        <v>100</v>
      </c>
      <c r="O26" s="59">
        <f>SUM(J26-N26)</f>
        <v>220</v>
      </c>
    </row>
    <row r="27" spans="3:15" x14ac:dyDescent="0.25">
      <c r="C27" s="48">
        <v>15</v>
      </c>
      <c r="D27" s="49">
        <v>100</v>
      </c>
      <c r="E27" s="53">
        <v>15</v>
      </c>
      <c r="F27" s="54">
        <v>120</v>
      </c>
      <c r="G27" s="9">
        <v>200</v>
      </c>
      <c r="H27" s="9">
        <f>SUM(N27+D27)</f>
        <v>200</v>
      </c>
      <c r="I27" s="9">
        <f t="shared" si="2"/>
        <v>75</v>
      </c>
      <c r="J27" s="11">
        <f>SUM(F27+G27)</f>
        <v>320</v>
      </c>
      <c r="K27" s="13">
        <f t="shared" si="0"/>
        <v>195</v>
      </c>
      <c r="L27" s="9">
        <f t="shared" si="1"/>
        <v>21.333333333333332</v>
      </c>
      <c r="M27" s="46"/>
      <c r="N27" s="59">
        <v>100</v>
      </c>
      <c r="O27" s="59">
        <f>SUM(J27-N27)</f>
        <v>220</v>
      </c>
    </row>
    <row r="28" spans="3:15" x14ac:dyDescent="0.25">
      <c r="C28" s="48">
        <v>16</v>
      </c>
      <c r="D28" s="49">
        <v>100</v>
      </c>
      <c r="E28" s="53">
        <v>16</v>
      </c>
      <c r="F28" s="54">
        <v>120</v>
      </c>
      <c r="G28" s="9">
        <v>200</v>
      </c>
      <c r="H28" s="9">
        <f>SUM(N28+D28)</f>
        <v>200</v>
      </c>
      <c r="I28" s="9">
        <f t="shared" si="2"/>
        <v>80</v>
      </c>
      <c r="J28" s="11">
        <f>SUM(F28+G28)</f>
        <v>320</v>
      </c>
      <c r="K28" s="13">
        <f t="shared" si="0"/>
        <v>200</v>
      </c>
      <c r="L28" s="9">
        <f t="shared" si="1"/>
        <v>20</v>
      </c>
      <c r="M28" s="46"/>
      <c r="N28" s="59">
        <v>100</v>
      </c>
      <c r="O28" s="59">
        <f>SUM(J28-N28)</f>
        <v>220</v>
      </c>
    </row>
    <row r="29" spans="3:15" x14ac:dyDescent="0.25">
      <c r="C29" s="48">
        <v>17</v>
      </c>
      <c r="D29" s="49">
        <v>100</v>
      </c>
      <c r="E29" s="53">
        <v>17</v>
      </c>
      <c r="F29" s="54">
        <v>150</v>
      </c>
      <c r="G29" s="9">
        <v>200</v>
      </c>
      <c r="H29" s="9">
        <f>SUM(N29+D29)</f>
        <v>225</v>
      </c>
      <c r="I29" s="9">
        <f t="shared" si="2"/>
        <v>85</v>
      </c>
      <c r="J29" s="11">
        <f>SUM(F29+G29)</f>
        <v>350</v>
      </c>
      <c r="K29" s="13">
        <f t="shared" si="0"/>
        <v>210</v>
      </c>
      <c r="L29" s="9">
        <f t="shared" si="1"/>
        <v>20.588235294117649</v>
      </c>
      <c r="M29" s="46"/>
      <c r="N29" s="59">
        <v>125</v>
      </c>
      <c r="O29" s="59">
        <f>SUM(J29-N29)</f>
        <v>225</v>
      </c>
    </row>
    <row r="30" spans="3:15" x14ac:dyDescent="0.25">
      <c r="C30" s="48">
        <v>18</v>
      </c>
      <c r="D30" s="49">
        <v>100</v>
      </c>
      <c r="E30" s="53">
        <v>18</v>
      </c>
      <c r="F30" s="54">
        <v>150</v>
      </c>
      <c r="G30" s="9">
        <v>200</v>
      </c>
      <c r="H30" s="9">
        <f>SUM(N30+D30)</f>
        <v>225</v>
      </c>
      <c r="I30" s="9">
        <f t="shared" si="2"/>
        <v>90</v>
      </c>
      <c r="J30" s="11">
        <f>SUM(F30+G30)</f>
        <v>350</v>
      </c>
      <c r="K30" s="13">
        <f t="shared" si="0"/>
        <v>215</v>
      </c>
      <c r="L30" s="9">
        <f t="shared" si="1"/>
        <v>19.444444444444443</v>
      </c>
      <c r="M30" s="46"/>
      <c r="N30" s="59">
        <v>125</v>
      </c>
      <c r="O30" s="59">
        <f>SUM(J30-N30)</f>
        <v>225</v>
      </c>
    </row>
    <row r="31" spans="3:15" x14ac:dyDescent="0.25">
      <c r="C31" s="48">
        <v>19</v>
      </c>
      <c r="D31" s="49">
        <v>100</v>
      </c>
      <c r="E31" s="53">
        <v>19</v>
      </c>
      <c r="F31" s="54">
        <v>150</v>
      </c>
      <c r="G31" s="9">
        <v>200</v>
      </c>
      <c r="H31" s="9">
        <f>SUM(N31+D31)</f>
        <v>225</v>
      </c>
      <c r="I31" s="9">
        <f t="shared" si="2"/>
        <v>95</v>
      </c>
      <c r="J31" s="11">
        <f>SUM(F31+G31)</f>
        <v>350</v>
      </c>
      <c r="K31" s="13">
        <f t="shared" si="0"/>
        <v>220</v>
      </c>
      <c r="L31" s="9">
        <f t="shared" si="1"/>
        <v>18.421052631578949</v>
      </c>
      <c r="M31" s="46"/>
      <c r="N31" s="59">
        <v>125</v>
      </c>
      <c r="O31" s="59">
        <f>SUM(J31-N31)</f>
        <v>225</v>
      </c>
    </row>
    <row r="32" spans="3:15" x14ac:dyDescent="0.25">
      <c r="C32" s="48">
        <v>20</v>
      </c>
      <c r="D32" s="49">
        <v>100</v>
      </c>
      <c r="E32" s="53">
        <v>20</v>
      </c>
      <c r="F32" s="54">
        <v>150</v>
      </c>
      <c r="G32" s="9">
        <v>200</v>
      </c>
      <c r="H32" s="9">
        <f>SUM(N32+D32)</f>
        <v>225</v>
      </c>
      <c r="I32" s="9">
        <f t="shared" si="2"/>
        <v>100</v>
      </c>
      <c r="J32" s="11">
        <f>SUM(F32+G32)</f>
        <v>350</v>
      </c>
      <c r="K32" s="13">
        <f t="shared" si="0"/>
        <v>225</v>
      </c>
      <c r="L32" s="9">
        <f t="shared" si="1"/>
        <v>17.5</v>
      </c>
      <c r="M32" s="46"/>
      <c r="N32" s="59">
        <v>125</v>
      </c>
      <c r="O32" s="59">
        <f>SUM(J32-N32)</f>
        <v>225</v>
      </c>
    </row>
    <row r="33" spans="4:11" x14ac:dyDescent="0.25">
      <c r="D33" s="8"/>
      <c r="G33" s="8"/>
      <c r="J33" s="8"/>
      <c r="K33" s="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workbookViewId="0">
      <selection activeCell="F31" sqref="F31"/>
    </sheetView>
  </sheetViews>
  <sheetFormatPr baseColWidth="10" defaultRowHeight="15" x14ac:dyDescent="0.25"/>
  <cols>
    <col min="1" max="1" width="11.42578125" style="21"/>
    <col min="2" max="2" width="51.5703125" style="21" bestFit="1" customWidth="1"/>
    <col min="3" max="3" width="8.140625" style="21" customWidth="1"/>
    <col min="4" max="4" width="11.42578125" style="21"/>
    <col min="5" max="5" width="13.28515625" style="21" bestFit="1" customWidth="1"/>
    <col min="6" max="6" width="14.7109375" style="21" customWidth="1"/>
    <col min="7" max="7" width="14.28515625" style="21" customWidth="1"/>
    <col min="8" max="8" width="12.5703125" style="21" customWidth="1"/>
    <col min="9" max="9" width="14" style="21" customWidth="1"/>
    <col min="10" max="10" width="4.140625" style="21" customWidth="1"/>
    <col min="11" max="11" width="14.85546875" style="24" bestFit="1" customWidth="1"/>
    <col min="12" max="12" width="9.5703125" style="24" bestFit="1" customWidth="1"/>
    <col min="13" max="13" width="13.5703125" style="21" customWidth="1"/>
    <col min="14" max="14" width="11.42578125" style="21"/>
    <col min="15" max="15" width="14.28515625" style="21" customWidth="1"/>
    <col min="16" max="16384" width="11.42578125" style="21"/>
  </cols>
  <sheetData>
    <row r="2" spans="2:15" x14ac:dyDescent="0.25">
      <c r="C2" s="21" t="s">
        <v>12</v>
      </c>
      <c r="D2" s="21" t="s">
        <v>12</v>
      </c>
      <c r="G2" s="21" t="s">
        <v>25</v>
      </c>
      <c r="I2" s="22" t="s">
        <v>18</v>
      </c>
      <c r="J2" s="23"/>
      <c r="M2" s="25" t="s">
        <v>17</v>
      </c>
      <c r="O2" s="22" t="s">
        <v>17</v>
      </c>
    </row>
    <row r="3" spans="2:15" ht="37.5" customHeight="1" x14ac:dyDescent="0.3">
      <c r="B3" s="26" t="s">
        <v>24</v>
      </c>
      <c r="C3" s="27" t="s">
        <v>10</v>
      </c>
      <c r="D3" s="27" t="s">
        <v>11</v>
      </c>
      <c r="E3" s="27" t="s">
        <v>16</v>
      </c>
      <c r="F3" s="27" t="s">
        <v>14</v>
      </c>
      <c r="G3" s="28" t="s">
        <v>15</v>
      </c>
      <c r="H3" s="29" t="s">
        <v>13</v>
      </c>
      <c r="I3" s="30" t="s">
        <v>22</v>
      </c>
      <c r="J3" s="31"/>
      <c r="K3" s="21" t="s">
        <v>23</v>
      </c>
      <c r="L3" s="21" t="s">
        <v>19</v>
      </c>
      <c r="M3" s="28" t="s">
        <v>20</v>
      </c>
      <c r="N3" s="27" t="s">
        <v>13</v>
      </c>
      <c r="O3" s="22" t="s">
        <v>26</v>
      </c>
    </row>
    <row r="4" spans="2:15" x14ac:dyDescent="0.25">
      <c r="G4" s="25"/>
      <c r="H4" s="24"/>
      <c r="I4" s="22"/>
      <c r="J4" s="23"/>
      <c r="K4" s="21"/>
      <c r="L4" s="21"/>
      <c r="M4" s="25"/>
      <c r="O4" s="22"/>
    </row>
    <row r="5" spans="2:15" ht="10.5" customHeight="1" x14ac:dyDescent="0.35">
      <c r="B5" s="32"/>
      <c r="G5" s="25"/>
      <c r="H5" s="24"/>
      <c r="I5" s="22"/>
      <c r="J5" s="23"/>
      <c r="K5" s="21"/>
      <c r="L5" s="21"/>
      <c r="M5" s="25"/>
      <c r="O5" s="22"/>
    </row>
    <row r="6" spans="2:15" x14ac:dyDescent="0.25">
      <c r="B6" s="21" t="s">
        <v>5</v>
      </c>
      <c r="C6" s="33">
        <v>15</v>
      </c>
      <c r="D6" s="33">
        <v>12</v>
      </c>
      <c r="G6" s="25"/>
      <c r="H6" s="24"/>
      <c r="I6" s="22"/>
      <c r="J6" s="23"/>
      <c r="K6" s="21"/>
      <c r="L6" s="21"/>
      <c r="M6" s="25"/>
      <c r="O6" s="22"/>
    </row>
    <row r="7" spans="2:15" x14ac:dyDescent="0.25">
      <c r="B7" s="21" t="s">
        <v>6</v>
      </c>
      <c r="C7" s="33"/>
      <c r="G7" s="25"/>
      <c r="H7" s="24"/>
      <c r="I7" s="22"/>
      <c r="J7" s="23"/>
      <c r="K7" s="21"/>
      <c r="L7" s="21"/>
      <c r="M7" s="25"/>
      <c r="O7" s="22"/>
    </row>
    <row r="8" spans="2:15" ht="9.75" customHeight="1" x14ac:dyDescent="0.25">
      <c r="C8" s="33"/>
      <c r="G8" s="25"/>
      <c r="H8" s="24"/>
      <c r="I8" s="22"/>
      <c r="J8" s="23"/>
      <c r="K8" s="21"/>
      <c r="L8" s="21"/>
      <c r="M8" s="25"/>
      <c r="O8" s="22"/>
    </row>
    <row r="9" spans="2:15" x14ac:dyDescent="0.25">
      <c r="B9" s="21" t="s">
        <v>7</v>
      </c>
      <c r="C9" s="33"/>
      <c r="G9" s="25"/>
      <c r="H9" s="24"/>
      <c r="I9" s="22"/>
      <c r="J9" s="23"/>
      <c r="K9" s="21"/>
      <c r="L9" s="21"/>
      <c r="M9" s="25"/>
      <c r="O9" s="22"/>
    </row>
    <row r="10" spans="2:15" ht="10.5" customHeight="1" x14ac:dyDescent="0.25">
      <c r="C10" s="33"/>
      <c r="G10" s="25"/>
      <c r="H10" s="24"/>
      <c r="I10" s="22"/>
      <c r="J10" s="23"/>
      <c r="K10" s="21"/>
      <c r="L10" s="21"/>
      <c r="M10" s="25"/>
      <c r="O10" s="22"/>
    </row>
    <row r="11" spans="2:15" x14ac:dyDescent="0.25">
      <c r="B11" s="21" t="s">
        <v>8</v>
      </c>
      <c r="C11" s="33">
        <v>10</v>
      </c>
      <c r="G11" s="25"/>
      <c r="H11" s="24"/>
      <c r="I11" s="22"/>
      <c r="J11" s="23"/>
      <c r="K11" s="21"/>
      <c r="L11" s="21"/>
      <c r="M11" s="25"/>
      <c r="O11" s="22"/>
    </row>
    <row r="12" spans="2:15" x14ac:dyDescent="0.25">
      <c r="D12" s="33"/>
      <c r="G12" s="25"/>
      <c r="H12" s="24"/>
      <c r="I12" s="22"/>
      <c r="J12" s="23"/>
      <c r="K12" s="21"/>
      <c r="L12" s="21"/>
      <c r="M12" s="25"/>
      <c r="O12" s="22"/>
    </row>
    <row r="13" spans="2:15" x14ac:dyDescent="0.25">
      <c r="D13" s="33"/>
      <c r="G13" s="25"/>
      <c r="H13" s="24"/>
      <c r="I13" s="22"/>
      <c r="J13" s="23"/>
      <c r="K13" s="21"/>
      <c r="L13" s="21"/>
      <c r="M13" s="25"/>
      <c r="O13" s="22"/>
    </row>
    <row r="14" spans="2:15" x14ac:dyDescent="0.25">
      <c r="D14" s="33"/>
      <c r="G14" s="25"/>
      <c r="H14" s="24"/>
      <c r="I14" s="22"/>
      <c r="J14" s="23"/>
      <c r="K14" s="21"/>
      <c r="L14" s="21"/>
      <c r="M14" s="25"/>
      <c r="O14" s="22"/>
    </row>
    <row r="15" spans="2:15" x14ac:dyDescent="0.25">
      <c r="B15" s="21" t="s">
        <v>9</v>
      </c>
      <c r="D15" s="33"/>
      <c r="G15" s="25"/>
      <c r="H15" s="24"/>
      <c r="I15" s="22"/>
      <c r="J15" s="23"/>
      <c r="K15" s="21"/>
      <c r="L15" s="21"/>
      <c r="M15" s="25"/>
      <c r="O15" s="22"/>
    </row>
    <row r="16" spans="2:15" x14ac:dyDescent="0.25">
      <c r="D16" s="33"/>
      <c r="G16" s="25"/>
      <c r="H16" s="24"/>
      <c r="I16" s="22"/>
      <c r="J16" s="23"/>
      <c r="K16" s="21"/>
      <c r="L16" s="21"/>
      <c r="M16" s="25"/>
      <c r="O16" s="22"/>
    </row>
    <row r="17" spans="1:16" x14ac:dyDescent="0.25">
      <c r="A17" s="21">
        <v>1</v>
      </c>
      <c r="C17" s="34">
        <v>15</v>
      </c>
      <c r="D17" s="34">
        <v>12</v>
      </c>
      <c r="E17" s="34">
        <f t="shared" ref="E17:E28" si="0">SUM(C17-D17)</f>
        <v>3</v>
      </c>
      <c r="F17" s="34">
        <v>5</v>
      </c>
      <c r="G17" s="35">
        <f>SUM(F17+C17)</f>
        <v>20</v>
      </c>
      <c r="H17" s="36">
        <v>12</v>
      </c>
      <c r="I17" s="37">
        <f>SUM(G17-H17)</f>
        <v>8</v>
      </c>
      <c r="J17" s="38"/>
      <c r="K17" s="34">
        <v>50</v>
      </c>
      <c r="L17" s="34">
        <v>20</v>
      </c>
      <c r="M17" s="35">
        <f>SUM(C17+F17+K17+L17)</f>
        <v>90</v>
      </c>
      <c r="N17" s="34">
        <f>SUM(H17+K17)</f>
        <v>62</v>
      </c>
      <c r="O17" s="37">
        <f>SUM(M17-N17)</f>
        <v>28</v>
      </c>
      <c r="P17" s="39"/>
    </row>
    <row r="18" spans="1:16" x14ac:dyDescent="0.25">
      <c r="A18" s="21">
        <v>2</v>
      </c>
      <c r="C18" s="34">
        <v>15</v>
      </c>
      <c r="D18" s="34">
        <v>12</v>
      </c>
      <c r="E18" s="34">
        <f t="shared" si="0"/>
        <v>3</v>
      </c>
      <c r="F18" s="34">
        <v>10</v>
      </c>
      <c r="G18" s="35">
        <f t="shared" ref="G18:G28" si="1">SUM(F18+C18)</f>
        <v>25</v>
      </c>
      <c r="H18" s="36">
        <v>12</v>
      </c>
      <c r="I18" s="37">
        <f t="shared" ref="I18:I28" si="2">SUM(G18-H18)</f>
        <v>13</v>
      </c>
      <c r="J18" s="38"/>
      <c r="K18" s="34">
        <v>50</v>
      </c>
      <c r="L18" s="34">
        <v>20</v>
      </c>
      <c r="M18" s="35">
        <f t="shared" ref="M18:M28" si="3">SUM(C18+F18+K18+L18)</f>
        <v>95</v>
      </c>
      <c r="N18" s="34">
        <f t="shared" ref="N18:N28" si="4">SUM(H18+K18)</f>
        <v>62</v>
      </c>
      <c r="O18" s="37">
        <f t="shared" ref="O18:O28" si="5">SUM(M18-N18)</f>
        <v>33</v>
      </c>
      <c r="P18" s="39"/>
    </row>
    <row r="19" spans="1:16" x14ac:dyDescent="0.25">
      <c r="A19" s="21">
        <v>3</v>
      </c>
      <c r="C19" s="34">
        <v>15</v>
      </c>
      <c r="D19" s="34">
        <v>12</v>
      </c>
      <c r="E19" s="34">
        <f t="shared" si="0"/>
        <v>3</v>
      </c>
      <c r="F19" s="34">
        <v>15</v>
      </c>
      <c r="G19" s="35">
        <f t="shared" si="1"/>
        <v>30</v>
      </c>
      <c r="H19" s="36">
        <v>12</v>
      </c>
      <c r="I19" s="37">
        <f t="shared" si="2"/>
        <v>18</v>
      </c>
      <c r="J19" s="38"/>
      <c r="K19" s="34">
        <v>50</v>
      </c>
      <c r="L19" s="34">
        <v>20</v>
      </c>
      <c r="M19" s="35">
        <f t="shared" si="3"/>
        <v>100</v>
      </c>
      <c r="N19" s="34">
        <f t="shared" si="4"/>
        <v>62</v>
      </c>
      <c r="O19" s="37">
        <f t="shared" si="5"/>
        <v>38</v>
      </c>
      <c r="P19" s="39"/>
    </row>
    <row r="20" spans="1:16" x14ac:dyDescent="0.25">
      <c r="A20" s="21">
        <v>4</v>
      </c>
      <c r="C20" s="34">
        <v>15</v>
      </c>
      <c r="D20" s="34">
        <v>12</v>
      </c>
      <c r="E20" s="34">
        <f t="shared" si="0"/>
        <v>3</v>
      </c>
      <c r="F20" s="34">
        <v>20</v>
      </c>
      <c r="G20" s="35">
        <f t="shared" si="1"/>
        <v>35</v>
      </c>
      <c r="H20" s="36">
        <v>12</v>
      </c>
      <c r="I20" s="37">
        <f t="shared" si="2"/>
        <v>23</v>
      </c>
      <c r="J20" s="38"/>
      <c r="K20" s="34">
        <v>50</v>
      </c>
      <c r="L20" s="34">
        <v>20</v>
      </c>
      <c r="M20" s="35">
        <f t="shared" si="3"/>
        <v>105</v>
      </c>
      <c r="N20" s="34">
        <f t="shared" si="4"/>
        <v>62</v>
      </c>
      <c r="O20" s="37">
        <f t="shared" si="5"/>
        <v>43</v>
      </c>
      <c r="P20" s="39"/>
    </row>
    <row r="21" spans="1:16" x14ac:dyDescent="0.25">
      <c r="A21" s="21">
        <v>5</v>
      </c>
      <c r="C21" s="34">
        <v>30</v>
      </c>
      <c r="D21" s="34">
        <v>24</v>
      </c>
      <c r="E21" s="34">
        <f t="shared" si="0"/>
        <v>6</v>
      </c>
      <c r="F21" s="34">
        <v>25</v>
      </c>
      <c r="G21" s="35">
        <f t="shared" si="1"/>
        <v>55</v>
      </c>
      <c r="H21" s="36">
        <v>24</v>
      </c>
      <c r="I21" s="37">
        <f t="shared" si="2"/>
        <v>31</v>
      </c>
      <c r="J21" s="38"/>
      <c r="K21" s="34">
        <v>50</v>
      </c>
      <c r="L21" s="34">
        <v>20</v>
      </c>
      <c r="M21" s="35">
        <f t="shared" si="3"/>
        <v>125</v>
      </c>
      <c r="N21" s="34">
        <f>SUM(H21+K21)</f>
        <v>74</v>
      </c>
      <c r="O21" s="37">
        <f t="shared" si="5"/>
        <v>51</v>
      </c>
      <c r="P21" s="39"/>
    </row>
    <row r="22" spans="1:16" x14ac:dyDescent="0.25">
      <c r="A22" s="21">
        <v>6</v>
      </c>
      <c r="C22" s="34">
        <v>30</v>
      </c>
      <c r="D22" s="34">
        <v>24</v>
      </c>
      <c r="E22" s="34">
        <f t="shared" si="0"/>
        <v>6</v>
      </c>
      <c r="F22" s="34">
        <v>30</v>
      </c>
      <c r="G22" s="35">
        <f t="shared" si="1"/>
        <v>60</v>
      </c>
      <c r="H22" s="34">
        <v>24</v>
      </c>
      <c r="I22" s="37">
        <f t="shared" si="2"/>
        <v>36</v>
      </c>
      <c r="J22" s="38"/>
      <c r="K22" s="34">
        <v>50</v>
      </c>
      <c r="L22" s="34">
        <v>20</v>
      </c>
      <c r="M22" s="35">
        <f t="shared" si="3"/>
        <v>130</v>
      </c>
      <c r="N22" s="34">
        <f t="shared" si="4"/>
        <v>74</v>
      </c>
      <c r="O22" s="37">
        <f t="shared" si="5"/>
        <v>56</v>
      </c>
      <c r="P22" s="39"/>
    </row>
    <row r="23" spans="1:16" x14ac:dyDescent="0.25">
      <c r="A23" s="21">
        <v>7</v>
      </c>
      <c r="C23" s="34">
        <v>30</v>
      </c>
      <c r="D23" s="34">
        <v>24</v>
      </c>
      <c r="E23" s="34">
        <f t="shared" si="0"/>
        <v>6</v>
      </c>
      <c r="F23" s="34">
        <v>35</v>
      </c>
      <c r="G23" s="35">
        <f t="shared" si="1"/>
        <v>65</v>
      </c>
      <c r="H23" s="34">
        <v>24</v>
      </c>
      <c r="I23" s="37">
        <f t="shared" si="2"/>
        <v>41</v>
      </c>
      <c r="J23" s="38"/>
      <c r="K23" s="34">
        <v>50</v>
      </c>
      <c r="L23" s="34">
        <v>20</v>
      </c>
      <c r="M23" s="35">
        <f t="shared" si="3"/>
        <v>135</v>
      </c>
      <c r="N23" s="34">
        <f t="shared" si="4"/>
        <v>74</v>
      </c>
      <c r="O23" s="37">
        <f t="shared" si="5"/>
        <v>61</v>
      </c>
      <c r="P23" s="39"/>
    </row>
    <row r="24" spans="1:16" x14ac:dyDescent="0.25">
      <c r="A24" s="21">
        <v>8</v>
      </c>
      <c r="C24" s="34">
        <v>30</v>
      </c>
      <c r="D24" s="34">
        <v>24</v>
      </c>
      <c r="E24" s="34">
        <f t="shared" si="0"/>
        <v>6</v>
      </c>
      <c r="F24" s="34">
        <v>40</v>
      </c>
      <c r="G24" s="35">
        <f t="shared" si="1"/>
        <v>70</v>
      </c>
      <c r="H24" s="34">
        <v>24</v>
      </c>
      <c r="I24" s="37">
        <f t="shared" si="2"/>
        <v>46</v>
      </c>
      <c r="J24" s="38"/>
      <c r="K24" s="34">
        <v>50</v>
      </c>
      <c r="L24" s="34">
        <v>20</v>
      </c>
      <c r="M24" s="35">
        <f t="shared" si="3"/>
        <v>140</v>
      </c>
      <c r="N24" s="34">
        <f t="shared" si="4"/>
        <v>74</v>
      </c>
      <c r="O24" s="37">
        <f t="shared" si="5"/>
        <v>66</v>
      </c>
      <c r="P24" s="39"/>
    </row>
    <row r="25" spans="1:16" x14ac:dyDescent="0.25">
      <c r="A25" s="21">
        <v>9</v>
      </c>
      <c r="C25" s="34">
        <v>45</v>
      </c>
      <c r="D25" s="34">
        <v>36</v>
      </c>
      <c r="E25" s="34">
        <f t="shared" si="0"/>
        <v>9</v>
      </c>
      <c r="F25" s="34">
        <v>45</v>
      </c>
      <c r="G25" s="35">
        <f t="shared" si="1"/>
        <v>90</v>
      </c>
      <c r="H25" s="34">
        <v>36</v>
      </c>
      <c r="I25" s="37">
        <f t="shared" si="2"/>
        <v>54</v>
      </c>
      <c r="J25" s="38"/>
      <c r="K25" s="34">
        <v>50</v>
      </c>
      <c r="L25" s="34">
        <v>20</v>
      </c>
      <c r="M25" s="35">
        <f t="shared" si="3"/>
        <v>160</v>
      </c>
      <c r="N25" s="34">
        <f t="shared" si="4"/>
        <v>86</v>
      </c>
      <c r="O25" s="37">
        <f t="shared" si="5"/>
        <v>74</v>
      </c>
      <c r="P25" s="39"/>
    </row>
    <row r="26" spans="1:16" x14ac:dyDescent="0.25">
      <c r="A26" s="21">
        <v>10</v>
      </c>
      <c r="C26" s="34">
        <v>45</v>
      </c>
      <c r="D26" s="34">
        <v>36</v>
      </c>
      <c r="E26" s="34">
        <f t="shared" si="0"/>
        <v>9</v>
      </c>
      <c r="F26" s="34">
        <v>50</v>
      </c>
      <c r="G26" s="35">
        <f t="shared" si="1"/>
        <v>95</v>
      </c>
      <c r="H26" s="34">
        <v>36</v>
      </c>
      <c r="I26" s="37">
        <f t="shared" si="2"/>
        <v>59</v>
      </c>
      <c r="J26" s="38"/>
      <c r="K26" s="34">
        <v>50</v>
      </c>
      <c r="L26" s="34">
        <v>20</v>
      </c>
      <c r="M26" s="35">
        <f t="shared" si="3"/>
        <v>165</v>
      </c>
      <c r="N26" s="34">
        <f t="shared" si="4"/>
        <v>86</v>
      </c>
      <c r="O26" s="37">
        <f t="shared" si="5"/>
        <v>79</v>
      </c>
      <c r="P26" s="39"/>
    </row>
    <row r="27" spans="1:16" x14ac:dyDescent="0.25">
      <c r="A27" s="21">
        <v>11</v>
      </c>
      <c r="C27" s="34">
        <v>45</v>
      </c>
      <c r="D27" s="34">
        <v>36</v>
      </c>
      <c r="E27" s="34">
        <f t="shared" si="0"/>
        <v>9</v>
      </c>
      <c r="F27" s="34">
        <v>55</v>
      </c>
      <c r="G27" s="35">
        <f t="shared" si="1"/>
        <v>100</v>
      </c>
      <c r="H27" s="34">
        <v>36</v>
      </c>
      <c r="I27" s="37">
        <f t="shared" si="2"/>
        <v>64</v>
      </c>
      <c r="J27" s="38"/>
      <c r="K27" s="34">
        <v>50</v>
      </c>
      <c r="L27" s="34">
        <v>20</v>
      </c>
      <c r="M27" s="35">
        <f t="shared" si="3"/>
        <v>170</v>
      </c>
      <c r="N27" s="34">
        <f t="shared" si="4"/>
        <v>86</v>
      </c>
      <c r="O27" s="37">
        <f t="shared" si="5"/>
        <v>84</v>
      </c>
      <c r="P27" s="39"/>
    </row>
    <row r="28" spans="1:16" x14ac:dyDescent="0.25">
      <c r="A28" s="21">
        <v>12</v>
      </c>
      <c r="C28" s="34">
        <v>45</v>
      </c>
      <c r="D28" s="34">
        <v>36</v>
      </c>
      <c r="E28" s="34">
        <f t="shared" si="0"/>
        <v>9</v>
      </c>
      <c r="F28" s="34">
        <v>60</v>
      </c>
      <c r="G28" s="35">
        <f t="shared" si="1"/>
        <v>105</v>
      </c>
      <c r="H28" s="34">
        <v>36</v>
      </c>
      <c r="I28" s="37">
        <f t="shared" si="2"/>
        <v>69</v>
      </c>
      <c r="J28" s="38"/>
      <c r="K28" s="34">
        <v>50</v>
      </c>
      <c r="L28" s="34">
        <v>20</v>
      </c>
      <c r="M28" s="35">
        <f t="shared" si="3"/>
        <v>175</v>
      </c>
      <c r="N28" s="34">
        <f t="shared" si="4"/>
        <v>86</v>
      </c>
      <c r="O28" s="37">
        <f t="shared" si="5"/>
        <v>89</v>
      </c>
      <c r="P28" s="39"/>
    </row>
    <row r="29" spans="1:16" x14ac:dyDescent="0.25">
      <c r="C29" s="39"/>
      <c r="D29" s="39"/>
      <c r="E29" s="34"/>
      <c r="F29" s="34"/>
      <c r="G29" s="39"/>
      <c r="H29" s="39"/>
      <c r="I29" s="39"/>
      <c r="J29" s="39"/>
      <c r="K29" s="40"/>
      <c r="L29" s="40"/>
      <c r="M29" s="39"/>
      <c r="N29" s="39"/>
      <c r="O29" s="39"/>
      <c r="P29" s="39"/>
    </row>
    <row r="30" spans="1:16" x14ac:dyDescent="0.25">
      <c r="C30" s="39"/>
      <c r="D30" s="39"/>
      <c r="E30" s="34"/>
      <c r="F30" s="34"/>
      <c r="G30" s="39"/>
      <c r="H30" s="39"/>
      <c r="I30" s="39"/>
      <c r="J30" s="39"/>
      <c r="K30" s="40"/>
      <c r="L30" s="40"/>
      <c r="M30" s="39"/>
      <c r="N30" s="39"/>
      <c r="O30" s="39"/>
      <c r="P30" s="39"/>
    </row>
    <row r="31" spans="1:16" x14ac:dyDescent="0.25">
      <c r="E31" s="33"/>
      <c r="F31" s="33"/>
    </row>
    <row r="32" spans="1:16" x14ac:dyDescent="0.25">
      <c r="E32" s="33"/>
      <c r="F32" s="3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Bar</vt:lpstr>
      <vt:lpstr>Irish Pub 1-Bad Soden</vt:lpstr>
      <vt:lpstr>Tabelle2</vt:lpstr>
      <vt:lpstr>Irish Pub 1- Ffm Messe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</dc:creator>
  <cp:lastModifiedBy>Jochen</cp:lastModifiedBy>
  <dcterms:created xsi:type="dcterms:W3CDTF">2017-10-11T11:19:52Z</dcterms:created>
  <dcterms:modified xsi:type="dcterms:W3CDTF">2017-10-13T14:40:05Z</dcterms:modified>
</cp:coreProperties>
</file>