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es\Documents\ECCO Scientific\2024\TBEP_Old_Tampa_Bay\"/>
    </mc:Choice>
  </mc:AlternateContent>
  <xr:revisionPtr revIDLastSave="0" documentId="13_ncr:1_{0F9D3574-3077-477F-93E5-C316EC1377A1}" xr6:coauthVersionLast="47" xr6:coauthVersionMax="47" xr10:uidLastSave="{00000000-0000-0000-0000-000000000000}"/>
  <bookViews>
    <workbookView xWindow="-120" yWindow="-120" windowWidth="29040" windowHeight="15720" xr2:uid="{0869DB79-A5B3-41CE-B4AA-AE50AC58BD3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8" i="1"/>
  <c r="D25" i="1"/>
  <c r="E25" i="1" s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 s="1"/>
  <c r="D34" i="1"/>
  <c r="E34" i="1"/>
  <c r="E6" i="1"/>
  <c r="E9" i="1"/>
  <c r="D24" i="1"/>
  <c r="E24" i="1" s="1"/>
  <c r="D22" i="1"/>
  <c r="E22" i="1" s="1"/>
  <c r="D23" i="1"/>
  <c r="E23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6" i="1"/>
  <c r="D7" i="1"/>
  <c r="E7" i="1" s="1"/>
  <c r="D8" i="1"/>
  <c r="E8" i="1" s="1"/>
  <c r="D9" i="1"/>
  <c r="D10" i="1"/>
  <c r="E10" i="1" s="1"/>
  <c r="D11" i="1"/>
  <c r="E11" i="1" s="1"/>
  <c r="D12" i="1"/>
  <c r="E12" i="1" s="1"/>
  <c r="D13" i="1"/>
  <c r="E13" i="1" s="1"/>
  <c r="D14" i="1"/>
  <c r="E14" i="1" s="1"/>
  <c r="D5" i="1"/>
  <c r="E5" i="1" s="1"/>
</calcChain>
</file>

<file path=xl/sharedStrings.xml><?xml version="1.0" encoding="utf-8"?>
<sst xmlns="http://schemas.openxmlformats.org/spreadsheetml/2006/main" count="17" uniqueCount="12">
  <si>
    <t>L_obs</t>
  </si>
  <si>
    <t>Q_ref</t>
  </si>
  <si>
    <t>Q_obs</t>
  </si>
  <si>
    <t>L_norm</t>
  </si>
  <si>
    <t>k</t>
  </si>
  <si>
    <t>L_max</t>
  </si>
  <si>
    <t>Current linear hydrologic normalization</t>
  </si>
  <si>
    <t>Logistic hydrologic normalization</t>
  </si>
  <si>
    <t>Year</t>
  </si>
  <si>
    <t>Adjustment Factor</t>
  </si>
  <si>
    <t>Source: https://shiny.tbep.org/tbnmc_hydrologic_estimates/</t>
  </si>
  <si>
    <t>L_comp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</si>
</sst>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Hydrologic Normalization of Nitrogen 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Current linear method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Sheet1!$C$5:$C$34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Sheet1!$E$5:$E$34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0.89999999999999991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1.7999999999999998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EB-4799-A7A8-8BF94901B0B7}"/>
            </c:ext>
          </c:extLst>
        </c:ser>
        <c:ser>
          <c:idx val="1"/>
          <c:order val="1"/>
          <c:tx>
            <c:v>Logistic method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Sheet1!$C$38:$C$67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Sheet1!$E$38:$E$67</c:f>
              <c:numCache>
                <c:formatCode>General</c:formatCode>
                <c:ptCount val="30"/>
                <c:pt idx="0">
                  <c:v>0.28370212980097553</c:v>
                </c:pt>
                <c:pt idx="1">
                  <c:v>0.33596322973215104</c:v>
                </c:pt>
                <c:pt idx="2">
                  <c:v>0.3956322228828365</c:v>
                </c:pt>
                <c:pt idx="3">
                  <c:v>0.46295043300196476</c:v>
                </c:pt>
                <c:pt idx="4">
                  <c:v>0.53788284273999021</c:v>
                </c:pt>
                <c:pt idx="5">
                  <c:v>0.6200510377447751</c:v>
                </c:pt>
                <c:pt idx="6">
                  <c:v>0.7086873875484091</c:v>
                </c:pt>
                <c:pt idx="7">
                  <c:v>0.80262467977509599</c:v>
                </c:pt>
                <c:pt idx="8">
                  <c:v>0.90033200537504432</c:v>
                </c:pt>
                <c:pt idx="9">
                  <c:v>1</c:v>
                </c:pt>
                <c:pt idx="10">
                  <c:v>1.0996679946249559</c:v>
                </c:pt>
                <c:pt idx="11">
                  <c:v>1.197375320224904</c:v>
                </c:pt>
                <c:pt idx="12">
                  <c:v>1.2913126124515908</c:v>
                </c:pt>
                <c:pt idx="13">
                  <c:v>1.379948962255225</c:v>
                </c:pt>
                <c:pt idx="14">
                  <c:v>1.4621171572600098</c:v>
                </c:pt>
                <c:pt idx="15">
                  <c:v>1.5370495669980355</c:v>
                </c:pt>
                <c:pt idx="16">
                  <c:v>1.6043677771171634</c:v>
                </c:pt>
                <c:pt idx="17">
                  <c:v>1.6640367702678489</c:v>
                </c:pt>
                <c:pt idx="18">
                  <c:v>1.7162978701990246</c:v>
                </c:pt>
                <c:pt idx="19">
                  <c:v>1.7615941559557646</c:v>
                </c:pt>
                <c:pt idx="20">
                  <c:v>1.8004990217606296</c:v>
                </c:pt>
                <c:pt idx="21">
                  <c:v>1.8336546070121553</c:v>
                </c:pt>
                <c:pt idx="22">
                  <c:v>1.8617231593133061</c:v>
                </c:pt>
                <c:pt idx="23">
                  <c:v>1.8853516482022625</c:v>
                </c:pt>
                <c:pt idx="24">
                  <c:v>1.9051482536448667</c:v>
                </c:pt>
                <c:pt idx="25">
                  <c:v>1.9216685544064713</c:v>
                </c:pt>
                <c:pt idx="26">
                  <c:v>1.9354090706030991</c:v>
                </c:pt>
                <c:pt idx="27">
                  <c:v>1.9468060128462681</c:v>
                </c:pt>
                <c:pt idx="28">
                  <c:v>1.9562374581277389</c:v>
                </c:pt>
                <c:pt idx="29">
                  <c:v>1.9640275800758169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EB-4799-A7A8-8BF94901B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40095"/>
        <c:axId val="235090591"/>
      </c:scatterChart>
      <c:valAx>
        <c:axId val="23394009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Qobs / Qref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90591"/>
        <c:crosses val="autoZero"/>
        <c:crossBetween val="midCat"/>
        <c:majorUnit val="0.5"/>
      </c:valAx>
      <c:valAx>
        <c:axId val="235090591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Compliance load</a:t>
                </a:r>
                <a:r>
                  <a:rPr lang="en-US" sz="1600" baseline="0"/>
                  <a:t> adjustment factor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4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Sheet1!$D$37</c:f>
              <c:strCache>
                <c:ptCount val="1"/>
                <c:pt idx="0">
                  <c:v>L_norm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Sheet1!$C$38:$C$67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Sheet1!$D$38:$D$67</c:f>
              <c:numCache>
                <c:formatCode>General</c:formatCode>
                <c:ptCount val="30"/>
                <c:pt idx="0">
                  <c:v>1.999999969540041</c:v>
                </c:pt>
                <c:pt idx="1">
                  <c:v>1.9993292997390673</c:v>
                </c:pt>
                <c:pt idx="2">
                  <c:v>1.9813680813098666</c:v>
                </c:pt>
                <c:pt idx="3">
                  <c:v>1.9051482536448667</c:v>
                </c:pt>
                <c:pt idx="4">
                  <c:v>1.7615941559557646</c:v>
                </c:pt>
                <c:pt idx="5">
                  <c:v>1.5827829453479101</c:v>
                </c:pt>
                <c:pt idx="6">
                  <c:v>1.4041267397578592</c:v>
                </c:pt>
                <c:pt idx="7">
                  <c:v>1.2449186624037092</c:v>
                </c:pt>
                <c:pt idx="8">
                  <c:v>1.1106561105247381</c:v>
                </c:pt>
                <c:pt idx="9">
                  <c:v>1</c:v>
                </c:pt>
                <c:pt idx="10">
                  <c:v>0.90934052222295969</c:v>
                </c:pt>
                <c:pt idx="11">
                  <c:v>0.83485958707537056</c:v>
                </c:pt>
                <c:pt idx="12">
                  <c:v>0.77324184307494814</c:v>
                </c:pt>
                <c:pt idx="13">
                  <c:v>0.7218145096742975</c:v>
                </c:pt>
                <c:pt idx="14">
                  <c:v>0.67848726246836566</c:v>
                </c:pt>
                <c:pt idx="15">
                  <c:v>0.64164260164921405</c:v>
                </c:pt>
                <c:pt idx="16">
                  <c:v>0.61002995552955386</c:v>
                </c:pt>
                <c:pt idx="17">
                  <c:v>0.58267834994112888</c:v>
                </c:pt>
                <c:pt idx="18">
                  <c:v>0.55882872317093479</c:v>
                </c:pt>
                <c:pt idx="19">
                  <c:v>0.53788284273999021</c:v>
                </c:pt>
                <c:pt idx="20">
                  <c:v>0.51936514213335372</c:v>
                </c:pt>
                <c:pt idx="21">
                  <c:v>0.50289425860932524</c:v>
                </c:pt>
                <c:pt idx="22">
                  <c:v>0.48816174448067567</c:v>
                </c:pt>
                <c:pt idx="23">
                  <c:v>0.47491605668780512</c:v>
                </c:pt>
                <c:pt idx="24">
                  <c:v>0.46295043300196476</c:v>
                </c:pt>
                <c:pt idx="25">
                  <c:v>0.45209364142662684</c:v>
                </c:pt>
                <c:pt idx="26">
                  <c:v>0.44220286593741703</c:v>
                </c:pt>
                <c:pt idx="27">
                  <c:v>0.43315819153635188</c:v>
                </c:pt>
                <c:pt idx="28">
                  <c:v>0.4248582954208977</c:v>
                </c:pt>
                <c:pt idx="29">
                  <c:v>0.4172170546520898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3-4419-8871-0BF2B60C066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Sheet1!$C$5:$C$34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Sheet1!$D$5:$D$34</c:f>
              <c:numCache>
                <c:formatCode>General</c:formatCode>
                <c:ptCount val="30"/>
                <c:pt idx="0">
                  <c:v>10</c:v>
                </c:pt>
                <c:pt idx="1">
                  <c:v>5</c:v>
                </c:pt>
                <c:pt idx="2">
                  <c:v>3.3333333333333335</c:v>
                </c:pt>
                <c:pt idx="3">
                  <c:v>2.5</c:v>
                </c:pt>
                <c:pt idx="4">
                  <c:v>2</c:v>
                </c:pt>
                <c:pt idx="5">
                  <c:v>1.6666666666666667</c:v>
                </c:pt>
                <c:pt idx="6">
                  <c:v>1.4285714285714286</c:v>
                </c:pt>
                <c:pt idx="7">
                  <c:v>1.25</c:v>
                </c:pt>
                <c:pt idx="8">
                  <c:v>1.1111111111111112</c:v>
                </c:pt>
                <c:pt idx="9">
                  <c:v>1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0.76923076923076916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0.43478260869565222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0.38461538461538458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0.34482758620689657</c:v>
                </c:pt>
                <c:pt idx="29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C3-4419-8871-0BF2B60C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647104"/>
        <c:axId val="1267623200"/>
      </c:scatterChart>
      <c:valAx>
        <c:axId val="165364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623200"/>
        <c:crosses val="autoZero"/>
        <c:crossBetween val="midCat"/>
      </c:valAx>
      <c:valAx>
        <c:axId val="12676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64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+mn-lt"/>
              </a:rPr>
              <a:t>Hydrologic Normalization</a:t>
            </a:r>
            <a:r>
              <a:rPr lang="en-US" sz="1800" b="1" baseline="0">
                <a:latin typeface="+mn-lt"/>
              </a:rPr>
              <a:t> at Old Tampa Bay</a:t>
            </a:r>
            <a:endParaRPr lang="en-US" sz="1800" b="1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86705859322741"/>
          <c:y val="0.19723388743073783"/>
          <c:w val="0.78966998772601793"/>
          <c:h val="0.576782225138524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tx1">
                  <a:alpha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587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1.71</c:v>
                </c:pt>
                <c:pt idx="1">
                  <c:v>1.55</c:v>
                </c:pt>
                <c:pt idx="2">
                  <c:v>1.67</c:v>
                </c:pt>
                <c:pt idx="3">
                  <c:v>2.2799999999999998</c:v>
                </c:pt>
                <c:pt idx="4">
                  <c:v>1.56</c:v>
                </c:pt>
                <c:pt idx="5">
                  <c:v>1.38</c:v>
                </c:pt>
                <c:pt idx="6">
                  <c:v>1.73</c:v>
                </c:pt>
                <c:pt idx="7">
                  <c:v>1.86</c:v>
                </c:pt>
                <c:pt idx="8">
                  <c:v>1.35</c:v>
                </c:pt>
                <c:pt idx="9">
                  <c:v>1.55</c:v>
                </c:pt>
                <c:pt idx="10">
                  <c:v>1.54</c:v>
                </c:pt>
                <c:pt idx="11" formatCode="0.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8-459E-9F44-2C0AAEAF3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77728"/>
        <c:axId val="120459520"/>
      </c:lineChart>
      <c:catAx>
        <c:axId val="1360777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59520"/>
        <c:crosses val="autoZero"/>
        <c:auto val="1"/>
        <c:lblAlgn val="ctr"/>
        <c:lblOffset val="100"/>
        <c:noMultiLvlLbl val="0"/>
      </c:catAx>
      <c:valAx>
        <c:axId val="120459520"/>
        <c:scaling>
          <c:orientation val="minMax"/>
          <c:max val="2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+mn-lt"/>
                  </a:rPr>
                  <a:t>Compliance load adjustment factor</a:t>
                </a:r>
              </a:p>
            </c:rich>
          </c:tx>
          <c:layout>
            <c:manualLayout>
              <c:xMode val="edge"/>
              <c:yMode val="edge"/>
              <c:x val="4.6296279419554016E-3"/>
              <c:y val="0.20082166812481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7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2</xdr:row>
      <xdr:rowOff>95249</xdr:rowOff>
    </xdr:from>
    <xdr:to>
      <xdr:col>17</xdr:col>
      <xdr:colOff>504824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CB6589-E881-10CA-35E8-9F417994D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39</xdr:row>
      <xdr:rowOff>33337</xdr:rowOff>
    </xdr:from>
    <xdr:to>
      <xdr:col>16</xdr:col>
      <xdr:colOff>466725</xdr:colOff>
      <xdr:row>53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B32F8-03DF-E88E-4251-B3EF56CD1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2</xdr:row>
      <xdr:rowOff>133350</xdr:rowOff>
    </xdr:from>
    <xdr:to>
      <xdr:col>12</xdr:col>
      <xdr:colOff>28576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6F15F4-EC44-DEDD-118E-F9141674C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58D8-9BFE-424D-A74E-E09091390955}">
  <dimension ref="A3:G67"/>
  <sheetViews>
    <sheetView tabSelected="1" topLeftCell="A13" zoomScale="85" zoomScaleNormal="85" workbookViewId="0">
      <selection activeCell="G39" sqref="G39"/>
    </sheetView>
  </sheetViews>
  <sheetFormatPr defaultRowHeight="15" x14ac:dyDescent="0.25"/>
  <cols>
    <col min="4" max="4" width="12.140625" bestFit="1" customWidth="1"/>
    <col min="5" max="5" width="20.42578125" customWidth="1"/>
  </cols>
  <sheetData>
    <row r="3" spans="1:5" x14ac:dyDescent="0.25">
      <c r="A3" s="1" t="s">
        <v>6</v>
      </c>
    </row>
    <row r="4" spans="1:5" x14ac:dyDescent="0.25">
      <c r="A4" t="s">
        <v>0</v>
      </c>
      <c r="B4" t="s">
        <v>1</v>
      </c>
      <c r="C4" t="s">
        <v>2</v>
      </c>
      <c r="D4" t="s">
        <v>3</v>
      </c>
      <c r="E4" t="s">
        <v>11</v>
      </c>
    </row>
    <row r="5" spans="1:5" x14ac:dyDescent="0.25">
      <c r="A5">
        <v>1</v>
      </c>
      <c r="B5">
        <v>1</v>
      </c>
      <c r="C5">
        <v>0.1</v>
      </c>
      <c r="D5">
        <f>A5*B5/C5</f>
        <v>10</v>
      </c>
      <c r="E5">
        <f>1/D5</f>
        <v>0.1</v>
      </c>
    </row>
    <row r="6" spans="1:5" x14ac:dyDescent="0.25">
      <c r="A6">
        <v>1</v>
      </c>
      <c r="B6">
        <v>1</v>
      </c>
      <c r="C6">
        <v>0.2</v>
      </c>
      <c r="D6">
        <f t="shared" ref="D6:D14" si="0">A6*B6/C6</f>
        <v>5</v>
      </c>
      <c r="E6">
        <f t="shared" ref="E6:E34" si="1">1/D6</f>
        <v>0.2</v>
      </c>
    </row>
    <row r="7" spans="1:5" x14ac:dyDescent="0.25">
      <c r="A7">
        <v>1</v>
      </c>
      <c r="B7">
        <v>1</v>
      </c>
      <c r="C7">
        <v>0.3</v>
      </c>
      <c r="D7">
        <f t="shared" si="0"/>
        <v>3.3333333333333335</v>
      </c>
      <c r="E7">
        <f t="shared" si="1"/>
        <v>0.3</v>
      </c>
    </row>
    <row r="8" spans="1:5" x14ac:dyDescent="0.25">
      <c r="A8">
        <v>1</v>
      </c>
      <c r="B8">
        <v>1</v>
      </c>
      <c r="C8">
        <v>0.4</v>
      </c>
      <c r="D8">
        <f t="shared" si="0"/>
        <v>2.5</v>
      </c>
      <c r="E8">
        <f t="shared" si="1"/>
        <v>0.4</v>
      </c>
    </row>
    <row r="9" spans="1:5" x14ac:dyDescent="0.25">
      <c r="A9">
        <v>1</v>
      </c>
      <c r="B9">
        <v>1</v>
      </c>
      <c r="C9">
        <v>0.5</v>
      </c>
      <c r="D9">
        <f t="shared" si="0"/>
        <v>2</v>
      </c>
      <c r="E9">
        <f t="shared" si="1"/>
        <v>0.5</v>
      </c>
    </row>
    <row r="10" spans="1:5" x14ac:dyDescent="0.25">
      <c r="A10">
        <v>1</v>
      </c>
      <c r="B10">
        <v>1</v>
      </c>
      <c r="C10">
        <v>0.6</v>
      </c>
      <c r="D10">
        <f t="shared" si="0"/>
        <v>1.6666666666666667</v>
      </c>
      <c r="E10">
        <f t="shared" si="1"/>
        <v>0.6</v>
      </c>
    </row>
    <row r="11" spans="1:5" x14ac:dyDescent="0.25">
      <c r="A11">
        <v>1</v>
      </c>
      <c r="B11">
        <v>1</v>
      </c>
      <c r="C11">
        <v>0.7</v>
      </c>
      <c r="D11">
        <f t="shared" si="0"/>
        <v>1.4285714285714286</v>
      </c>
      <c r="E11">
        <f t="shared" si="1"/>
        <v>0.7</v>
      </c>
    </row>
    <row r="12" spans="1:5" x14ac:dyDescent="0.25">
      <c r="A12">
        <v>1</v>
      </c>
      <c r="B12">
        <v>1</v>
      </c>
      <c r="C12">
        <v>0.8</v>
      </c>
      <c r="D12">
        <f t="shared" si="0"/>
        <v>1.25</v>
      </c>
      <c r="E12">
        <f t="shared" si="1"/>
        <v>0.8</v>
      </c>
    </row>
    <row r="13" spans="1:5" x14ac:dyDescent="0.25">
      <c r="A13">
        <v>1</v>
      </c>
      <c r="B13">
        <v>1</v>
      </c>
      <c r="C13">
        <v>0.9</v>
      </c>
      <c r="D13">
        <f t="shared" si="0"/>
        <v>1.1111111111111112</v>
      </c>
      <c r="E13">
        <f t="shared" si="1"/>
        <v>0.89999999999999991</v>
      </c>
    </row>
    <row r="14" spans="1:5" x14ac:dyDescent="0.25">
      <c r="A14">
        <v>1</v>
      </c>
      <c r="B14">
        <v>1</v>
      </c>
      <c r="C14">
        <v>1</v>
      </c>
      <c r="D14">
        <f t="shared" si="0"/>
        <v>1</v>
      </c>
      <c r="E14">
        <f t="shared" si="1"/>
        <v>1</v>
      </c>
    </row>
    <row r="15" spans="1:5" x14ac:dyDescent="0.25">
      <c r="A15">
        <v>1</v>
      </c>
      <c r="B15">
        <v>1</v>
      </c>
      <c r="C15">
        <v>1.1000000000000001</v>
      </c>
      <c r="D15">
        <f>A15*B15/C15</f>
        <v>0.90909090909090906</v>
      </c>
      <c r="E15">
        <f t="shared" si="1"/>
        <v>1.1000000000000001</v>
      </c>
    </row>
    <row r="16" spans="1:5" x14ac:dyDescent="0.25">
      <c r="A16">
        <v>1</v>
      </c>
      <c r="B16">
        <v>1</v>
      </c>
      <c r="C16">
        <v>1.2</v>
      </c>
      <c r="D16">
        <f t="shared" ref="D16:D21" si="2">A16*B16/C16</f>
        <v>0.83333333333333337</v>
      </c>
      <c r="E16">
        <f t="shared" si="1"/>
        <v>1.2</v>
      </c>
    </row>
    <row r="17" spans="1:5" x14ac:dyDescent="0.25">
      <c r="A17">
        <v>1</v>
      </c>
      <c r="B17">
        <v>1</v>
      </c>
      <c r="C17">
        <v>1.3</v>
      </c>
      <c r="D17">
        <f t="shared" si="2"/>
        <v>0.76923076923076916</v>
      </c>
      <c r="E17">
        <f t="shared" si="1"/>
        <v>1.3</v>
      </c>
    </row>
    <row r="18" spans="1:5" x14ac:dyDescent="0.25">
      <c r="A18">
        <v>1</v>
      </c>
      <c r="B18">
        <v>1</v>
      </c>
      <c r="C18">
        <v>1.4</v>
      </c>
      <c r="D18">
        <f t="shared" si="2"/>
        <v>0.7142857142857143</v>
      </c>
      <c r="E18">
        <f t="shared" si="1"/>
        <v>1.4</v>
      </c>
    </row>
    <row r="19" spans="1:5" x14ac:dyDescent="0.25">
      <c r="A19">
        <v>1</v>
      </c>
      <c r="B19">
        <v>1</v>
      </c>
      <c r="C19">
        <v>1.5</v>
      </c>
      <c r="D19">
        <f t="shared" si="2"/>
        <v>0.66666666666666663</v>
      </c>
      <c r="E19">
        <f t="shared" si="1"/>
        <v>1.5</v>
      </c>
    </row>
    <row r="20" spans="1:5" x14ac:dyDescent="0.25">
      <c r="A20">
        <v>1</v>
      </c>
      <c r="B20">
        <v>1</v>
      </c>
      <c r="C20">
        <v>1.6</v>
      </c>
      <c r="D20">
        <f t="shared" si="2"/>
        <v>0.625</v>
      </c>
      <c r="E20">
        <f t="shared" si="1"/>
        <v>1.6</v>
      </c>
    </row>
    <row r="21" spans="1:5" x14ac:dyDescent="0.25">
      <c r="A21">
        <v>1</v>
      </c>
      <c r="B21">
        <v>1</v>
      </c>
      <c r="C21">
        <v>1.7</v>
      </c>
      <c r="D21">
        <f t="shared" si="2"/>
        <v>0.58823529411764708</v>
      </c>
      <c r="E21">
        <f t="shared" si="1"/>
        <v>1.7</v>
      </c>
    </row>
    <row r="22" spans="1:5" x14ac:dyDescent="0.25">
      <c r="A22">
        <v>1</v>
      </c>
      <c r="B22">
        <v>1</v>
      </c>
      <c r="C22">
        <v>1.8</v>
      </c>
      <c r="D22">
        <f>A22*B22/C22</f>
        <v>0.55555555555555558</v>
      </c>
      <c r="E22">
        <f t="shared" si="1"/>
        <v>1.7999999999999998</v>
      </c>
    </row>
    <row r="23" spans="1:5" x14ac:dyDescent="0.25">
      <c r="A23">
        <v>1</v>
      </c>
      <c r="B23">
        <v>1</v>
      </c>
      <c r="C23">
        <v>1.9</v>
      </c>
      <c r="D23">
        <f t="shared" ref="D23" si="3">A23*B23/C23</f>
        <v>0.52631578947368418</v>
      </c>
      <c r="E23">
        <f t="shared" si="1"/>
        <v>1.9000000000000001</v>
      </c>
    </row>
    <row r="24" spans="1:5" x14ac:dyDescent="0.25">
      <c r="A24">
        <v>1</v>
      </c>
      <c r="B24">
        <v>1</v>
      </c>
      <c r="C24">
        <v>2</v>
      </c>
      <c r="D24">
        <f>A24*B24/C24</f>
        <v>0.5</v>
      </c>
      <c r="E24">
        <f t="shared" si="1"/>
        <v>2</v>
      </c>
    </row>
    <row r="25" spans="1:5" x14ac:dyDescent="0.25">
      <c r="A25">
        <v>1</v>
      </c>
      <c r="B25">
        <v>1</v>
      </c>
      <c r="C25">
        <v>2.1</v>
      </c>
      <c r="D25">
        <f t="shared" ref="D25:D34" si="4">A25*B25/C25</f>
        <v>0.47619047619047616</v>
      </c>
      <c r="E25">
        <f t="shared" si="1"/>
        <v>2.1</v>
      </c>
    </row>
    <row r="26" spans="1:5" x14ac:dyDescent="0.25">
      <c r="A26">
        <v>1</v>
      </c>
      <c r="B26">
        <v>1</v>
      </c>
      <c r="C26">
        <v>2.2000000000000002</v>
      </c>
      <c r="D26">
        <f t="shared" si="4"/>
        <v>0.45454545454545453</v>
      </c>
      <c r="E26">
        <f t="shared" si="1"/>
        <v>2.2000000000000002</v>
      </c>
    </row>
    <row r="27" spans="1:5" x14ac:dyDescent="0.25">
      <c r="A27">
        <v>1</v>
      </c>
      <c r="B27">
        <v>1</v>
      </c>
      <c r="C27">
        <v>2.2999999999999998</v>
      </c>
      <c r="D27">
        <f t="shared" si="4"/>
        <v>0.43478260869565222</v>
      </c>
      <c r="E27">
        <f t="shared" si="1"/>
        <v>2.2999999999999998</v>
      </c>
    </row>
    <row r="28" spans="1:5" x14ac:dyDescent="0.25">
      <c r="A28">
        <v>1</v>
      </c>
      <c r="B28">
        <v>1</v>
      </c>
      <c r="C28">
        <v>2.4</v>
      </c>
      <c r="D28">
        <f t="shared" si="4"/>
        <v>0.41666666666666669</v>
      </c>
      <c r="E28">
        <f t="shared" si="1"/>
        <v>2.4</v>
      </c>
    </row>
    <row r="29" spans="1:5" x14ac:dyDescent="0.25">
      <c r="A29">
        <v>1</v>
      </c>
      <c r="B29">
        <v>1</v>
      </c>
      <c r="C29">
        <v>2.5</v>
      </c>
      <c r="D29">
        <f t="shared" si="4"/>
        <v>0.4</v>
      </c>
      <c r="E29">
        <f t="shared" si="1"/>
        <v>2.5</v>
      </c>
    </row>
    <row r="30" spans="1:5" x14ac:dyDescent="0.25">
      <c r="A30">
        <v>1</v>
      </c>
      <c r="B30">
        <v>1</v>
      </c>
      <c r="C30">
        <v>2.6</v>
      </c>
      <c r="D30">
        <f t="shared" si="4"/>
        <v>0.38461538461538458</v>
      </c>
      <c r="E30">
        <f t="shared" si="1"/>
        <v>2.6</v>
      </c>
    </row>
    <row r="31" spans="1:5" x14ac:dyDescent="0.25">
      <c r="A31">
        <v>1</v>
      </c>
      <c r="B31">
        <v>1</v>
      </c>
      <c r="C31">
        <v>2.7</v>
      </c>
      <c r="D31">
        <f t="shared" si="4"/>
        <v>0.37037037037037035</v>
      </c>
      <c r="E31">
        <f t="shared" si="1"/>
        <v>2.7</v>
      </c>
    </row>
    <row r="32" spans="1:5" x14ac:dyDescent="0.25">
      <c r="A32">
        <v>1</v>
      </c>
      <c r="B32">
        <v>1</v>
      </c>
      <c r="C32">
        <v>2.8</v>
      </c>
      <c r="D32">
        <f t="shared" si="4"/>
        <v>0.35714285714285715</v>
      </c>
      <c r="E32">
        <f t="shared" si="1"/>
        <v>2.8</v>
      </c>
    </row>
    <row r="33" spans="1:7" x14ac:dyDescent="0.25">
      <c r="A33">
        <v>1</v>
      </c>
      <c r="B33">
        <v>1</v>
      </c>
      <c r="C33">
        <v>2.9</v>
      </c>
      <c r="D33">
        <f t="shared" si="4"/>
        <v>0.34482758620689657</v>
      </c>
      <c r="E33">
        <f t="shared" si="1"/>
        <v>2.9</v>
      </c>
    </row>
    <row r="34" spans="1:7" x14ac:dyDescent="0.25">
      <c r="A34">
        <v>1</v>
      </c>
      <c r="B34">
        <v>1</v>
      </c>
      <c r="C34">
        <v>3</v>
      </c>
      <c r="D34">
        <f t="shared" si="4"/>
        <v>0.33333333333333331</v>
      </c>
      <c r="E34">
        <f t="shared" si="1"/>
        <v>3</v>
      </c>
    </row>
    <row r="36" spans="1:7" x14ac:dyDescent="0.25">
      <c r="A36" s="1" t="s">
        <v>7</v>
      </c>
    </row>
    <row r="37" spans="1:7" x14ac:dyDescent="0.25">
      <c r="A37" t="s">
        <v>0</v>
      </c>
      <c r="B37" t="s">
        <v>1</v>
      </c>
      <c r="C37" t="s">
        <v>2</v>
      </c>
      <c r="D37" t="s">
        <v>3</v>
      </c>
      <c r="E37" t="s">
        <v>11</v>
      </c>
      <c r="F37" t="s">
        <v>4</v>
      </c>
      <c r="G37" t="s">
        <v>5</v>
      </c>
    </row>
    <row r="38" spans="1:7" x14ac:dyDescent="0.25">
      <c r="A38">
        <v>1</v>
      </c>
      <c r="B38">
        <v>1</v>
      </c>
      <c r="C38">
        <v>0.1</v>
      </c>
      <c r="D38">
        <f>$G$38/(1+EXP(-$F$38*(A38*B38/C38-($G$38/2))))</f>
        <v>1.999999969540041</v>
      </c>
      <c r="E38">
        <f>$G$38/(1+EXP(-$F$38*(A38*C38/B38-($G$38/2))))</f>
        <v>0.28370212980097553</v>
      </c>
      <c r="F38">
        <v>2</v>
      </c>
      <c r="G38">
        <v>2</v>
      </c>
    </row>
    <row r="39" spans="1:7" x14ac:dyDescent="0.25">
      <c r="A39">
        <v>1</v>
      </c>
      <c r="B39">
        <v>1</v>
      </c>
      <c r="C39">
        <v>0.2</v>
      </c>
      <c r="D39">
        <f t="shared" ref="D39:D67" si="5">$G$38/(1+EXP(-$F$38*(A39*B39/C39-($G$38/2))))</f>
        <v>1.9993292997390673</v>
      </c>
      <c r="E39">
        <f t="shared" ref="E39:E67" si="6">$G$38/(1+EXP(-$F$38*(A39*C39/B39-($G$38/2))))</f>
        <v>0.33596322973215104</v>
      </c>
    </row>
    <row r="40" spans="1:7" x14ac:dyDescent="0.25">
      <c r="A40">
        <v>1</v>
      </c>
      <c r="B40">
        <v>1</v>
      </c>
      <c r="C40">
        <v>0.3</v>
      </c>
      <c r="D40">
        <f t="shared" si="5"/>
        <v>1.9813680813098666</v>
      </c>
      <c r="E40">
        <f t="shared" si="6"/>
        <v>0.3956322228828365</v>
      </c>
    </row>
    <row r="41" spans="1:7" x14ac:dyDescent="0.25">
      <c r="A41">
        <v>1</v>
      </c>
      <c r="B41">
        <v>1</v>
      </c>
      <c r="C41">
        <v>0.4</v>
      </c>
      <c r="D41">
        <f t="shared" si="5"/>
        <v>1.9051482536448667</v>
      </c>
      <c r="E41">
        <f t="shared" si="6"/>
        <v>0.46295043300196476</v>
      </c>
    </row>
    <row r="42" spans="1:7" x14ac:dyDescent="0.25">
      <c r="A42">
        <v>1</v>
      </c>
      <c r="B42">
        <v>1</v>
      </c>
      <c r="C42">
        <v>0.5</v>
      </c>
      <c r="D42">
        <f t="shared" si="5"/>
        <v>1.7615941559557646</v>
      </c>
      <c r="E42">
        <f t="shared" si="6"/>
        <v>0.53788284273999021</v>
      </c>
    </row>
    <row r="43" spans="1:7" x14ac:dyDescent="0.25">
      <c r="A43">
        <v>1</v>
      </c>
      <c r="B43">
        <v>1</v>
      </c>
      <c r="C43">
        <v>0.6</v>
      </c>
      <c r="D43">
        <f t="shared" si="5"/>
        <v>1.5827829453479101</v>
      </c>
      <c r="E43">
        <f t="shared" si="6"/>
        <v>0.6200510377447751</v>
      </c>
    </row>
    <row r="44" spans="1:7" x14ac:dyDescent="0.25">
      <c r="A44">
        <v>1</v>
      </c>
      <c r="B44">
        <v>1</v>
      </c>
      <c r="C44">
        <v>0.7</v>
      </c>
      <c r="D44">
        <f t="shared" si="5"/>
        <v>1.4041267397578592</v>
      </c>
      <c r="E44">
        <f t="shared" si="6"/>
        <v>0.7086873875484091</v>
      </c>
    </row>
    <row r="45" spans="1:7" x14ac:dyDescent="0.25">
      <c r="A45">
        <v>1</v>
      </c>
      <c r="B45">
        <v>1</v>
      </c>
      <c r="C45">
        <v>0.8</v>
      </c>
      <c r="D45">
        <f t="shared" si="5"/>
        <v>1.2449186624037092</v>
      </c>
      <c r="E45">
        <f t="shared" si="6"/>
        <v>0.80262467977509599</v>
      </c>
    </row>
    <row r="46" spans="1:7" x14ac:dyDescent="0.25">
      <c r="A46">
        <v>1</v>
      </c>
      <c r="B46">
        <v>1</v>
      </c>
      <c r="C46">
        <v>0.9</v>
      </c>
      <c r="D46">
        <f t="shared" si="5"/>
        <v>1.1106561105247381</v>
      </c>
      <c r="E46">
        <f t="shared" si="6"/>
        <v>0.90033200537504432</v>
      </c>
    </row>
    <row r="47" spans="1:7" x14ac:dyDescent="0.25">
      <c r="A47">
        <v>1</v>
      </c>
      <c r="B47">
        <v>1</v>
      </c>
      <c r="C47">
        <v>1</v>
      </c>
      <c r="D47">
        <f t="shared" si="5"/>
        <v>1</v>
      </c>
      <c r="E47">
        <f t="shared" si="6"/>
        <v>1</v>
      </c>
    </row>
    <row r="48" spans="1:7" x14ac:dyDescent="0.25">
      <c r="A48">
        <v>1</v>
      </c>
      <c r="B48">
        <v>1</v>
      </c>
      <c r="C48">
        <v>1.1000000000000001</v>
      </c>
      <c r="D48">
        <f t="shared" si="5"/>
        <v>0.90934052222295969</v>
      </c>
      <c r="E48">
        <f t="shared" si="6"/>
        <v>1.0996679946249559</v>
      </c>
    </row>
    <row r="49" spans="1:5" x14ac:dyDescent="0.25">
      <c r="A49">
        <v>1</v>
      </c>
      <c r="B49">
        <v>1</v>
      </c>
      <c r="C49">
        <v>1.2</v>
      </c>
      <c r="D49">
        <f t="shared" si="5"/>
        <v>0.83485958707537056</v>
      </c>
      <c r="E49">
        <f t="shared" si="6"/>
        <v>1.197375320224904</v>
      </c>
    </row>
    <row r="50" spans="1:5" x14ac:dyDescent="0.25">
      <c r="A50">
        <v>1</v>
      </c>
      <c r="B50">
        <v>1</v>
      </c>
      <c r="C50">
        <v>1.3</v>
      </c>
      <c r="D50">
        <f t="shared" si="5"/>
        <v>0.77324184307494814</v>
      </c>
      <c r="E50">
        <f t="shared" si="6"/>
        <v>1.2913126124515908</v>
      </c>
    </row>
    <row r="51" spans="1:5" x14ac:dyDescent="0.25">
      <c r="A51">
        <v>1</v>
      </c>
      <c r="B51">
        <v>1</v>
      </c>
      <c r="C51">
        <v>1.4</v>
      </c>
      <c r="D51">
        <f t="shared" si="5"/>
        <v>0.7218145096742975</v>
      </c>
      <c r="E51">
        <f t="shared" si="6"/>
        <v>1.379948962255225</v>
      </c>
    </row>
    <row r="52" spans="1:5" x14ac:dyDescent="0.25">
      <c r="A52">
        <v>1</v>
      </c>
      <c r="B52">
        <v>1</v>
      </c>
      <c r="C52">
        <v>1.5</v>
      </c>
      <c r="D52">
        <f t="shared" si="5"/>
        <v>0.67848726246836566</v>
      </c>
      <c r="E52">
        <f t="shared" si="6"/>
        <v>1.4621171572600098</v>
      </c>
    </row>
    <row r="53" spans="1:5" x14ac:dyDescent="0.25">
      <c r="A53">
        <v>1</v>
      </c>
      <c r="B53">
        <v>1</v>
      </c>
      <c r="C53">
        <v>1.6</v>
      </c>
      <c r="D53">
        <f t="shared" si="5"/>
        <v>0.64164260164921405</v>
      </c>
      <c r="E53">
        <f t="shared" si="6"/>
        <v>1.5370495669980355</v>
      </c>
    </row>
    <row r="54" spans="1:5" x14ac:dyDescent="0.25">
      <c r="A54">
        <v>1</v>
      </c>
      <c r="B54">
        <v>1</v>
      </c>
      <c r="C54">
        <v>1.7</v>
      </c>
      <c r="D54">
        <f t="shared" si="5"/>
        <v>0.61002995552955386</v>
      </c>
      <c r="E54">
        <f t="shared" si="6"/>
        <v>1.6043677771171634</v>
      </c>
    </row>
    <row r="55" spans="1:5" x14ac:dyDescent="0.25">
      <c r="A55">
        <v>1</v>
      </c>
      <c r="B55">
        <v>1</v>
      </c>
      <c r="C55">
        <v>1.8</v>
      </c>
      <c r="D55">
        <f t="shared" si="5"/>
        <v>0.58267834994112888</v>
      </c>
      <c r="E55">
        <f t="shared" si="6"/>
        <v>1.6640367702678489</v>
      </c>
    </row>
    <row r="56" spans="1:5" x14ac:dyDescent="0.25">
      <c r="A56">
        <v>1</v>
      </c>
      <c r="B56">
        <v>1</v>
      </c>
      <c r="C56">
        <v>1.9</v>
      </c>
      <c r="D56">
        <f t="shared" si="5"/>
        <v>0.55882872317093479</v>
      </c>
      <c r="E56">
        <f t="shared" si="6"/>
        <v>1.7162978701990246</v>
      </c>
    </row>
    <row r="57" spans="1:5" x14ac:dyDescent="0.25">
      <c r="A57">
        <v>1</v>
      </c>
      <c r="B57">
        <v>1</v>
      </c>
      <c r="C57">
        <v>2</v>
      </c>
      <c r="D57">
        <f t="shared" si="5"/>
        <v>0.53788284273999021</v>
      </c>
      <c r="E57">
        <f t="shared" si="6"/>
        <v>1.7615941559557646</v>
      </c>
    </row>
    <row r="58" spans="1:5" x14ac:dyDescent="0.25">
      <c r="A58">
        <v>1</v>
      </c>
      <c r="B58">
        <v>1</v>
      </c>
      <c r="C58">
        <v>2.1</v>
      </c>
      <c r="D58">
        <f t="shared" si="5"/>
        <v>0.51936514213335372</v>
      </c>
      <c r="E58">
        <f t="shared" si="6"/>
        <v>1.8004990217606296</v>
      </c>
    </row>
    <row r="59" spans="1:5" x14ac:dyDescent="0.25">
      <c r="A59">
        <v>1</v>
      </c>
      <c r="B59">
        <v>1</v>
      </c>
      <c r="C59">
        <v>2.2000000000000002</v>
      </c>
      <c r="D59">
        <f t="shared" si="5"/>
        <v>0.50289425860932524</v>
      </c>
      <c r="E59">
        <f t="shared" si="6"/>
        <v>1.8336546070121553</v>
      </c>
    </row>
    <row r="60" spans="1:5" x14ac:dyDescent="0.25">
      <c r="A60">
        <v>1</v>
      </c>
      <c r="B60">
        <v>1</v>
      </c>
      <c r="C60">
        <v>2.2999999999999998</v>
      </c>
      <c r="D60">
        <f t="shared" si="5"/>
        <v>0.48816174448067567</v>
      </c>
      <c r="E60">
        <f t="shared" si="6"/>
        <v>1.8617231593133061</v>
      </c>
    </row>
    <row r="61" spans="1:5" x14ac:dyDescent="0.25">
      <c r="A61">
        <v>1</v>
      </c>
      <c r="B61">
        <v>1</v>
      </c>
      <c r="C61">
        <v>2.4</v>
      </c>
      <c r="D61">
        <f t="shared" si="5"/>
        <v>0.47491605668780512</v>
      </c>
      <c r="E61">
        <f t="shared" si="6"/>
        <v>1.8853516482022625</v>
      </c>
    </row>
    <row r="62" spans="1:5" x14ac:dyDescent="0.25">
      <c r="A62">
        <v>1</v>
      </c>
      <c r="B62">
        <v>1</v>
      </c>
      <c r="C62">
        <v>2.5</v>
      </c>
      <c r="D62">
        <f t="shared" si="5"/>
        <v>0.46295043300196476</v>
      </c>
      <c r="E62">
        <f t="shared" si="6"/>
        <v>1.9051482536448667</v>
      </c>
    </row>
    <row r="63" spans="1:5" x14ac:dyDescent="0.25">
      <c r="A63">
        <v>1</v>
      </c>
      <c r="B63">
        <v>1</v>
      </c>
      <c r="C63">
        <v>2.6</v>
      </c>
      <c r="D63">
        <f t="shared" si="5"/>
        <v>0.45209364142662684</v>
      </c>
      <c r="E63">
        <f t="shared" si="6"/>
        <v>1.9216685544064713</v>
      </c>
    </row>
    <row r="64" spans="1:5" x14ac:dyDescent="0.25">
      <c r="A64">
        <v>1</v>
      </c>
      <c r="B64">
        <v>1</v>
      </c>
      <c r="C64">
        <v>2.7</v>
      </c>
      <c r="D64">
        <f t="shared" si="5"/>
        <v>0.44220286593741703</v>
      </c>
      <c r="E64">
        <f t="shared" si="6"/>
        <v>1.9354090706030991</v>
      </c>
    </row>
    <row r="65" spans="1:5" x14ac:dyDescent="0.25">
      <c r="A65">
        <v>1</v>
      </c>
      <c r="B65">
        <v>1</v>
      </c>
      <c r="C65">
        <v>2.8</v>
      </c>
      <c r="D65">
        <f t="shared" si="5"/>
        <v>0.43315819153635188</v>
      </c>
      <c r="E65">
        <f t="shared" si="6"/>
        <v>1.9468060128462681</v>
      </c>
    </row>
    <row r="66" spans="1:5" x14ac:dyDescent="0.25">
      <c r="A66">
        <v>1</v>
      </c>
      <c r="B66">
        <v>1</v>
      </c>
      <c r="C66">
        <v>2.9</v>
      </c>
      <c r="D66">
        <f t="shared" si="5"/>
        <v>0.4248582954208977</v>
      </c>
      <c r="E66">
        <f t="shared" si="6"/>
        <v>1.9562374581277389</v>
      </c>
    </row>
    <row r="67" spans="1:5" x14ac:dyDescent="0.25">
      <c r="A67">
        <v>1</v>
      </c>
      <c r="B67">
        <v>1</v>
      </c>
      <c r="C67">
        <v>3</v>
      </c>
      <c r="D67">
        <f t="shared" si="5"/>
        <v>0.4172170546520898</v>
      </c>
      <c r="E67">
        <f t="shared" si="6"/>
        <v>1.9640275800758169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8D0F-1B44-456C-8604-4B3891459994}">
  <dimension ref="A1:D13"/>
  <sheetViews>
    <sheetView workbookViewId="0">
      <selection activeCell="L23" sqref="L23"/>
    </sheetView>
  </sheetViews>
  <sheetFormatPr defaultRowHeight="15" x14ac:dyDescent="0.25"/>
  <cols>
    <col min="2" max="2" width="19.85546875" customWidth="1"/>
  </cols>
  <sheetData>
    <row r="1" spans="1:4" x14ac:dyDescent="0.25">
      <c r="A1" t="s">
        <v>8</v>
      </c>
      <c r="B1" t="s">
        <v>9</v>
      </c>
    </row>
    <row r="2" spans="1:4" x14ac:dyDescent="0.25">
      <c r="A2">
        <v>2012</v>
      </c>
      <c r="B2">
        <v>1.71</v>
      </c>
      <c r="D2" t="s">
        <v>10</v>
      </c>
    </row>
    <row r="3" spans="1:4" x14ac:dyDescent="0.25">
      <c r="A3">
        <v>2013</v>
      </c>
      <c r="B3">
        <v>1.55</v>
      </c>
    </row>
    <row r="4" spans="1:4" x14ac:dyDescent="0.25">
      <c r="A4">
        <v>2014</v>
      </c>
      <c r="B4">
        <v>1.67</v>
      </c>
    </row>
    <row r="5" spans="1:4" x14ac:dyDescent="0.25">
      <c r="A5">
        <v>2015</v>
      </c>
      <c r="B5">
        <v>2.2799999999999998</v>
      </c>
    </row>
    <row r="6" spans="1:4" x14ac:dyDescent="0.25">
      <c r="A6">
        <v>2016</v>
      </c>
      <c r="B6">
        <v>1.56</v>
      </c>
    </row>
    <row r="7" spans="1:4" x14ac:dyDescent="0.25">
      <c r="A7">
        <v>2017</v>
      </c>
      <c r="B7">
        <v>1.38</v>
      </c>
    </row>
    <row r="8" spans="1:4" x14ac:dyDescent="0.25">
      <c r="A8">
        <v>2018</v>
      </c>
      <c r="B8">
        <v>1.73</v>
      </c>
    </row>
    <row r="9" spans="1:4" x14ac:dyDescent="0.25">
      <c r="A9">
        <v>2019</v>
      </c>
      <c r="B9">
        <v>1.86</v>
      </c>
    </row>
    <row r="10" spans="1:4" x14ac:dyDescent="0.25">
      <c r="A10">
        <v>2020</v>
      </c>
      <c r="B10">
        <v>1.35</v>
      </c>
    </row>
    <row r="11" spans="1:4" x14ac:dyDescent="0.25">
      <c r="A11">
        <v>2021</v>
      </c>
      <c r="B11">
        <v>1.55</v>
      </c>
    </row>
    <row r="12" spans="1:4" x14ac:dyDescent="0.25">
      <c r="A12">
        <v>2022</v>
      </c>
      <c r="B12">
        <v>1.54</v>
      </c>
    </row>
    <row r="13" spans="1:4" x14ac:dyDescent="0.25">
      <c r="A13">
        <v>2023</v>
      </c>
      <c r="B13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Medina</dc:creator>
  <cp:lastModifiedBy>Miles Medina</cp:lastModifiedBy>
  <dcterms:created xsi:type="dcterms:W3CDTF">2024-03-05T20:43:15Z</dcterms:created>
  <dcterms:modified xsi:type="dcterms:W3CDTF">2024-03-08T18:09:23Z</dcterms:modified>
</cp:coreProperties>
</file>